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37" i="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37" l="1"/>
  <c r="M39"/>
  <c r="M18"/>
  <c r="M10"/>
  <c r="M13"/>
  <c r="M12"/>
  <c r="M75"/>
  <c r="M74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<sst xmlns="http://schemas.openxmlformats.org/spreadsheetml/2006/main" count="7227" uniqueCount="3724">
  <si>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</si>
  <si>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</si>
  <si>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</si>
  <si>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</si>
  <si>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</si>
  <si>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</si>
  <si>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</si>
  <si>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</si>
  <si>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</si>
  <si>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</si>
  <si>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</si>
  <si>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</si>
  <si>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</si>
  <si>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</si>
  <si>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</si>
  <si>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</si>
  <si>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</si>
  <si>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</si>
  <si>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</si>
  <si>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</si>
  <si>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</si>
  <si>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</si>
  <si>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</si>
  <si>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</si>
  <si>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</si>
  <si>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</si>
  <si>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</si>
  <si>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</si>
  <si>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</si>
  <si>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</si>
  <si>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</si>
  <si>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</si>
  <si>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</si>
  <si>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</si>
  <si>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</si>
  <si>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</si>
  <si>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</si>
  <si>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</si>
  <si>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</si>
  <si>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</si>
  <si>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</si>
  <si>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</si>
  <si>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</si>
  <si>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</si>
  <si>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</si>
  <si>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</si>
  <si>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</si>
  <si>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</si>
  <si>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</si>
  <si>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</si>
  <si>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</si>
  <si>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</si>
  <si>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</si>
  <si>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</si>
  <si>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</si>
  <si>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</si>
  <si>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</si>
  <si>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</si>
  <si>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</si>
  <si>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</si>
  <si>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</si>
  <si>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</si>
  <si>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</si>
  <si>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</si>
  <si>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</si>
  <si>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</si>
  <si>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</si>
  <si>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</si>
  <si>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</si>
  <si>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</si>
  <si>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</si>
  <si>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</si>
  <si>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</si>
  <si>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</si>
  <si>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</si>
  <si>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</si>
  <si>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</si>
  <si>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</si>
  <si>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</si>
  <si>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</si>
  <si>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</si>
  <si>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</si>
  <si>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</si>
  <si>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</si>
  <si>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</si>
  <si>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</si>
  <si>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</si>
  <si>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</si>
  <si>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</si>
  <si>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</si>
  <si>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</si>
  <si>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</si>
  <si>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</si>
  <si>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</si>
  <si>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</si>
  <si>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</si>
  <si>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</si>
  <si>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</si>
  <si>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</si>
  <si>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</si>
  <si>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</si>
  <si>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</si>
  <si>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</si>
  <si>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</si>
  <si>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</si>
  <si>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</si>
  <si>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</si>
  <si>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</si>
  <si>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</si>
  <si>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</si>
  <si>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</si>
  <si>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</si>
  <si>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</si>
  <si>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</si>
  <si>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</si>
  <si>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</si>
  <si>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</si>
  <si>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</si>
  <si>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</si>
  <si>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</si>
  <si>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</si>
  <si>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</si>
  <si>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</si>
  <si>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</si>
  <si>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</si>
  <si>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</si>
  <si>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</si>
  <si>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</si>
  <si>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</si>
  <si>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</si>
  <si>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</si>
  <si>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</si>
  <si>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</si>
  <si>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</si>
  <si>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</si>
  <si>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</si>
  <si>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</si>
  <si>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</si>
  <si>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</si>
  <si>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</si>
  <si>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</si>
  <si>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</si>
  <si>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</si>
  <si>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</si>
  <si>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</si>
  <si>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</si>
  <si>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</si>
  <si>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</si>
  <si>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</si>
  <si>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</si>
  <si>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</si>
  <si>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</si>
  <si>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</si>
  <si>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</si>
  <si>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</si>
  <si>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</si>
  <si>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</si>
  <si>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</si>
  <si>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</si>
  <si>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</si>
  <si>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</si>
  <si>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</si>
  <si>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</si>
  <si>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</si>
  <si>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</si>
  <si>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</si>
  <si>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</si>
  <si>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</si>
  <si>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</si>
  <si>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</si>
  <si>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</si>
  <si>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</si>
  <si>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</si>
  <si>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</si>
  <si>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</si>
  <si>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</si>
  <si>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</si>
  <si>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</si>
  <si>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</si>
  <si>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</si>
  <si>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</si>
  <si>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</si>
  <si>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</si>
  <si>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</si>
  <si>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</si>
  <si>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</si>
  <si>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</si>
  <si>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</si>
  <si>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</si>
  <si>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</si>
  <si>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</si>
  <si>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</si>
  <si>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</si>
  <si>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</si>
  <si>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</si>
  <si>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</si>
  <si>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</si>
  <si>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</si>
  <si>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</si>
  <si>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</si>
  <si>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</si>
  <si>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</si>
  <si>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</si>
  <si>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</si>
  <si>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</si>
  <si>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</si>
  <si>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</si>
  <si>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</si>
  <si>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</si>
  <si>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</si>
  <si>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</si>
  <si>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</si>
  <si>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</si>
  <si>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</si>
  <si>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</si>
  <si>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</si>
  <si>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</si>
  <si>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</si>
  <si>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</si>
  <si>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</si>
  <si>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</si>
  <si>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</si>
  <si>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</si>
  <si>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</si>
  <si>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</si>
  <si>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</si>
  <si>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</si>
  <si>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</si>
  <si>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</si>
  <si>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</si>
  <si>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</si>
  <si>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</si>
  <si>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</si>
  <si>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</si>
  <si>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</si>
  <si>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</si>
  <si>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</si>
  <si>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</si>
  <si>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</si>
  <si>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</si>
  <si>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</si>
  <si>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</si>
  <si>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</si>
  <si>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</si>
  <si>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</si>
  <si>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</si>
  <si>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</si>
  <si>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</si>
  <si>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</si>
  <si>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</si>
  <si>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</si>
  <si>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</si>
  <si>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</si>
  <si>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</si>
  <si>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</si>
  <si>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</si>
  <si>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</si>
  <si>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</si>
  <si>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</si>
  <si>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</si>
  <si>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</si>
  <si>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</si>
  <si>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</si>
  <si>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</si>
  <si>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</si>
  <si>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</si>
  <si>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</si>
  <si>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</si>
  <si>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</si>
  <si>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</si>
  <si>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</si>
  <si>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</si>
  <si>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</si>
  <si>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</si>
  <si>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</si>
  <si>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</si>
  <si>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</si>
  <si>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</si>
  <si>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</si>
  <si>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</si>
  <si>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</si>
  <si>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</si>
  <si>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</si>
  <si>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</si>
  <si>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</si>
  <si>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</si>
  <si>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</si>
  <si>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</si>
  <si>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</si>
  <si>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</si>
  <si>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</si>
  <si>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</si>
  <si>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</si>
  <si>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</si>
  <si>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</si>
  <si>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</si>
  <si>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</si>
  <si>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</si>
  <si>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</si>
  <si>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</si>
  <si>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</si>
  <si>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</si>
  <si>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</si>
  <si>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</si>
  <si>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</si>
  <si>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</si>
  <si>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</si>
  <si>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</si>
  <si>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</si>
  <si>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</si>
  <si>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</si>
  <si>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</si>
  <si>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</si>
  <si>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</si>
  <si>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</si>
  <si>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</si>
  <si>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</si>
  <si>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</si>
  <si>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</si>
  <si>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</si>
  <si>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</si>
  <si>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</si>
  <si>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</si>
  <si>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</si>
  <si>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</si>
  <si>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</si>
  <si>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</si>
  <si>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</si>
  <si>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</si>
  <si>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</si>
  <si>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</si>
  <si>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</si>
  <si>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</si>
  <si>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</si>
  <si>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</si>
  <si>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</si>
  <si>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</si>
  <si>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</si>
  <si>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</si>
  <si>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</si>
  <si>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</si>
  <si>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</si>
  <si>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</si>
  <si>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</si>
  <si>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</si>
  <si>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</si>
  <si>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</si>
  <si>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</si>
  <si>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</si>
  <si>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</si>
  <si>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</si>
  <si>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</si>
  <si>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</si>
  <si>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</si>
  <si>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</si>
  <si>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</si>
  <si>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</si>
  <si>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</si>
  <si>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</si>
  <si>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</si>
  <si>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</si>
  <si>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</si>
  <si>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</si>
  <si>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</si>
  <si>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</si>
  <si>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</si>
  <si>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</si>
  <si>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</si>
  <si>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</si>
  <si>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</si>
  <si>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</si>
  <si>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</si>
  <si>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</si>
  <si>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</si>
  <si>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</si>
  <si>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</si>
  <si>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</si>
  <si>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</si>
  <si>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</si>
  <si>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</si>
  <si>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</si>
  <si>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</si>
  <si>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</si>
  <si>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</si>
  <si>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</si>
  <si>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</si>
  <si>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</si>
  <si>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</si>
  <si>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</si>
  <si>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</si>
  <si>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</si>
  <si>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</si>
  <si>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</si>
  <si>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</si>
  <si>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</si>
  <si>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</si>
  <si>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</si>
  <si>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</si>
  <si>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</si>
  <si>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</si>
  <si>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</si>
  <si>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</si>
  <si>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</si>
  <si>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</si>
  <si>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</si>
  <si>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</si>
  <si>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</si>
  <si>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</si>
  <si>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</si>
  <si>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</si>
  <si>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</si>
  <si>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</si>
  <si>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</si>
  <si>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</si>
  <si>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</si>
  <si>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</si>
  <si>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</si>
  <si>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</si>
  <si>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</si>
  <si>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</si>
  <si>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</si>
  <si>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</si>
  <si>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</si>
  <si>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</si>
  <si>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</si>
  <si>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</si>
  <si>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</si>
  <si>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</si>
  <si>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</si>
  <si>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</si>
  <si>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</si>
  <si>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</si>
  <si>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</si>
  <si>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</si>
  <si>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</si>
  <si>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</si>
  <si>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</si>
  <si>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</si>
  <si>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</si>
  <si>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</si>
  <si>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</si>
  <si>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</si>
  <si>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</si>
  <si>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</si>
  <si>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</si>
  <si>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</si>
  <si>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</si>
  <si>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</si>
  <si>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</si>
  <si>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</si>
  <si>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</si>
  <si>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</si>
  <si>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</si>
  <si>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</si>
  <si>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</si>
  <si>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</si>
  <si>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</si>
  <si>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</si>
  <si>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</si>
  <si>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</si>
  <si>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</si>
  <si>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</si>
  <si>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</si>
  <si>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</si>
  <si>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</si>
  <si>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</si>
  <si>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</si>
  <si>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</si>
  <si>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</si>
  <si>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</si>
  <si>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</si>
  <si>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</si>
  <si>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</si>
  <si>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</si>
  <si>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</si>
  <si>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</si>
  <si>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</si>
  <si>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</si>
  <si>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</si>
  <si>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</si>
  <si>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</si>
  <si>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</si>
  <si>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</si>
  <si>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</si>
  <si>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</si>
  <si>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</si>
  <si>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</si>
  <si>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</si>
  <si>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</si>
  <si>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</si>
  <si>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</si>
  <si>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</si>
  <si>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</si>
  <si>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</si>
  <si>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</si>
  <si>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</si>
  <si>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</si>
  <si>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</si>
  <si>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</si>
  <si>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</si>
  <si>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</si>
  <si>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</si>
  <si>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</si>
  <si>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</si>
  <si>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</si>
  <si>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</si>
  <si>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</si>
  <si>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</si>
  <si>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</si>
  <si>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</si>
  <si>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</si>
  <si>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</si>
  <si>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</si>
  <si>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</si>
  <si>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</si>
  <si>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</si>
  <si>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</si>
  <si>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</si>
  <si>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</si>
  <si>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</si>
  <si>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</si>
  <si>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</si>
  <si>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</si>
  <si>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</si>
  <si>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</si>
  <si>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</si>
  <si>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</si>
  <si>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</si>
  <si>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</si>
  <si>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</si>
  <si>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</si>
  <si>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</si>
  <si>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</si>
  <si>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</si>
  <si>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</si>
  <si>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</si>
  <si>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</si>
  <si>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</si>
  <si>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</si>
  <si>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</si>
  <si>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</si>
  <si>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</si>
  <si>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</si>
  <si>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</si>
  <si>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</si>
  <si>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</si>
  <si>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</si>
  <si>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</si>
  <si>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</si>
  <si>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</si>
  <si>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</si>
  <si>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</si>
  <si>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</si>
  <si>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</si>
  <si>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</si>
  <si>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</si>
  <si>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</si>
  <si>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</si>
  <si>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</si>
  <si>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</si>
  <si>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</si>
  <si>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</si>
  <si>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</si>
  <si>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</si>
  <si>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</si>
  <si>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</si>
  <si>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</si>
  <si>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</si>
  <si>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</si>
  <si>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</si>
  <si>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</si>
  <si>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</si>
  <si>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</si>
  <si>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</si>
  <si>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</si>
  <si>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</si>
  <si>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</si>
  <si>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</si>
  <si>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</si>
  <si>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</si>
  <si>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</si>
  <si>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</si>
  <si>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</si>
  <si>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</si>
  <si>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</si>
  <si>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</si>
  <si>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</si>
  <si>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</si>
  <si>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</si>
  <si>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</si>
  <si>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</si>
  <si>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</si>
  <si>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</si>
  <si>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</si>
  <si>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</si>
  <si>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</si>
  <si>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</si>
  <si>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</si>
  <si>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</si>
  <si>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</si>
  <si>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</si>
  <si>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</si>
  <si>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</si>
  <si>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</si>
  <si>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</si>
  <si>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</si>
  <si>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</si>
  <si>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</si>
  <si>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</si>
  <si>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</si>
  <si>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</si>
  <si>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</si>
  <si>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</si>
  <si>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</si>
  <si>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</si>
  <si>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</si>
  <si>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</si>
  <si>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</si>
  <si>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</si>
  <si>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</si>
  <si>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</si>
  <si>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</si>
  <si>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</si>
  <si>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</si>
  <si>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</si>
  <si>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</si>
  <si>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</si>
  <si>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</si>
  <si>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</si>
  <si>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</si>
  <si>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</si>
  <si>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</si>
  <si>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</si>
  <si>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</si>
  <si>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</si>
  <si>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</si>
  <si>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</si>
  <si>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</si>
  <si>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</si>
  <si>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</si>
  <si>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</si>
  <si>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</si>
  <si>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</si>
  <si>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</si>
  <si>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</si>
  <si>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</si>
  <si>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</si>
  <si>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</si>
  <si>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</si>
  <si>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</si>
  <si>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</si>
  <si>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</si>
  <si>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</si>
  <si>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</si>
  <si>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</si>
  <si>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</si>
  <si>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</si>
  <si>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</si>
  <si>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</si>
  <si>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</si>
  <si>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</si>
  <si>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</si>
  <si>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</si>
  <si>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</si>
  <si>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</si>
  <si>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</si>
  <si>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</si>
  <si>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</si>
  <si>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</si>
  <si>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</si>
  <si>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</si>
  <si>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</si>
  <si>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</si>
  <si>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</si>
  <si>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</si>
  <si>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</si>
  <si>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</si>
  <si>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</si>
  <si>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</si>
  <si>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</si>
  <si>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</si>
  <si>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</si>
  <si>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</si>
  <si>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</si>
  <si>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</si>
  <si>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</si>
  <si>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</si>
  <si>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</si>
  <si>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</si>
  <si>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</si>
  <si>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</si>
  <si>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</si>
  <si>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</si>
  <si>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</si>
  <si>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</si>
  <si>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</si>
  <si>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</si>
  <si>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</si>
  <si>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</si>
  <si>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</si>
  <si>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</si>
  <si>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</si>
  <si>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</si>
  <si>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</si>
  <si>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</si>
  <si>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</si>
  <si>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</si>
  <si>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</si>
  <si>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</si>
  <si>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</si>
  <si>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</si>
  <si>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</si>
  <si>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</si>
  <si>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</si>
  <si>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</si>
  <si>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</si>
  <si>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</si>
  <si>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</si>
  <si>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</si>
  <si>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</si>
  <si>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</si>
  <si>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</si>
  <si>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</si>
  <si>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</si>
  <si>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</si>
  <si>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</si>
  <si>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</si>
  <si>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</si>
  <si>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</si>
  <si>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</si>
  <si>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</si>
  <si>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</si>
  <si>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</si>
  <si>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</si>
  <si>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</si>
  <si>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</si>
  <si>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</si>
  <si>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</si>
  <si>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</si>
  <si>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</si>
  <si>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</si>
  <si>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</si>
  <si>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</si>
  <si>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</si>
  <si>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</si>
  <si>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</si>
  <si>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</si>
  <si>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</si>
  <si>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</si>
  <si>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</si>
  <si>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</si>
  <si>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</si>
  <si>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</si>
  <si>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</si>
  <si>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</si>
  <si>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</si>
  <si>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</si>
  <si>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</si>
  <si>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</si>
  <si>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</si>
  <si>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</si>
  <si>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</si>
  <si>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</si>
  <si>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</si>
  <si>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</si>
  <si>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</si>
  <si>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</si>
  <si>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</si>
  <si>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</si>
  <si>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</si>
  <si>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</si>
  <si>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</si>
  <si>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</si>
  <si>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</si>
  <si>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</si>
  <si>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</si>
  <si>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</si>
  <si>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</si>
  <si>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</si>
  <si>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</si>
  <si>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</si>
  <si>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</si>
  <si>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</si>
  <si>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</si>
  <si>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</si>
  <si>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</si>
  <si>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</si>
  <si>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</si>
  <si>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</si>
  <si>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</si>
  <si>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</si>
  <si>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</si>
  <si>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</si>
  <si>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</si>
  <si>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</si>
  <si>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</si>
  <si>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</si>
  <si>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</si>
  <si>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</si>
  <si>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</si>
  <si>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</si>
  <si>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</si>
  <si>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</si>
  <si>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</si>
  <si>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</si>
  <si>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</si>
  <si>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</si>
  <si>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</si>
  <si>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</si>
  <si>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</si>
  <si>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</si>
  <si>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</si>
  <si>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</si>
  <si>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</si>
  <si>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</si>
  <si>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</si>
  <si>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</si>
  <si>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</si>
  <si>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</si>
  <si>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</si>
  <si>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</si>
  <si>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</si>
  <si>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</si>
  <si>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</si>
  <si>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</si>
  <si>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</si>
  <si>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</si>
  <si>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</si>
  <si>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</si>
  <si>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</si>
  <si>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</si>
  <si>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</si>
  <si>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</si>
  <si>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</si>
  <si>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</si>
  <si>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</si>
  <si>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</si>
  <si>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</si>
  <si>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</si>
  <si>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</si>
  <si>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</si>
  <si>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</si>
  <si>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</si>
  <si>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</si>
  <si>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</si>
  <si>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</si>
  <si>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</si>
  <si>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</si>
  <si>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</si>
  <si>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</si>
  <si>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</si>
  <si>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</si>
  <si>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</si>
  <si>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</si>
  <si>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</si>
  <si>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</si>
  <si>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</si>
  <si>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</si>
  <si>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</si>
  <si>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</si>
  <si>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</si>
  <si>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</si>
  <si>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</si>
  <si>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</si>
  <si>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</si>
  <si>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</si>
  <si>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</si>
  <si>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</si>
  <si>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</si>
  <si>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</si>
  <si>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</si>
  <si>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</si>
  <si>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</si>
  <si>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</si>
  <si>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</si>
  <si>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</si>
  <si>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</si>
  <si>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</si>
  <si>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</si>
  <si>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</si>
  <si>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</si>
  <si>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</si>
  <si>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</si>
  <si>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</si>
  <si>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</si>
  <si>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</si>
  <si>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</si>
  <si>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</si>
  <si>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</si>
  <si>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</si>
  <si>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</si>
  <si>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</si>
  <si>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</si>
  <si>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</si>
  <si>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</si>
  <si>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</si>
  <si>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</si>
  <si>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</si>
  <si>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</si>
  <si>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</si>
  <si>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</si>
  <si>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</si>
  <si>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</si>
  <si>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</si>
  <si>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</si>
  <si>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</si>
  <si>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</si>
  <si>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</si>
  <si>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</si>
  <si>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</si>
  <si>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</si>
  <si>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</si>
  <si>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</si>
  <si>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</si>
  <si>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</si>
  <si>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</si>
  <si>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</si>
  <si>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</si>
  <si>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</si>
  <si>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</si>
  <si>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</si>
  <si>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</si>
  <si>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</si>
  <si>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</si>
  <si>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</si>
  <si>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</si>
  <si>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</si>
  <si>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</si>
  <si>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</si>
  <si>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</si>
  <si>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</si>
  <si>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</si>
  <si>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</si>
  <si>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</si>
  <si>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</si>
  <si>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</si>
  <si>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</si>
  <si>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</si>
  <si>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</si>
  <si>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</si>
  <si>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</si>
  <si>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</si>
  <si>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</si>
  <si>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</si>
  <si>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</si>
  <si>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</si>
  <si>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</si>
  <si>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</si>
  <si>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</si>
  <si>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</si>
  <si>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</si>
  <si>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</si>
  <si>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</si>
  <si>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</si>
  <si>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</si>
  <si>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</si>
  <si>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</si>
  <si>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</si>
  <si>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</si>
  <si>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</si>
  <si>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</si>
  <si>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</si>
  <si>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</si>
  <si>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</si>
  <si>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</si>
  <si>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</si>
  <si>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</si>
  <si>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</si>
  <si>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</si>
  <si>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</si>
  <si>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</si>
  <si>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</si>
  <si>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</si>
  <si>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</si>
  <si>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</si>
  <si>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</si>
  <si>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</si>
  <si>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</si>
  <si>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</si>
  <si>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</si>
  <si>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</si>
  <si>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</si>
  <si>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</si>
  <si>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</si>
  <si>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</si>
  <si>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</si>
  <si>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</si>
  <si>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</si>
  <si>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</si>
  <si>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</si>
  <si>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</si>
  <si>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</si>
  <si>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</si>
  <si>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</si>
  <si>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</si>
  <si>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</si>
  <si>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</si>
  <si>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</si>
  <si>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</si>
  <si>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</si>
  <si>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</si>
  <si>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</si>
  <si>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</si>
  <si>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</si>
  <si>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</si>
  <si>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</si>
  <si>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</si>
  <si>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</si>
  <si>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</si>
  <si>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</si>
  <si>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</si>
  <si>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</si>
  <si>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</si>
  <si>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</si>
  <si>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</si>
  <si>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</si>
  <si>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</si>
  <si>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</si>
  <si>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</si>
  <si>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</si>
  <si>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</si>
  <si>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</si>
  <si>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</si>
  <si>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</si>
  <si>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</si>
  <si>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</si>
  <si>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</si>
  <si>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</si>
  <si>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</si>
  <si>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</si>
  <si>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</si>
  <si>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</si>
  <si>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</si>
  <si>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</si>
  <si>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</si>
  <si>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</si>
  <si>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</si>
  <si>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</si>
  <si>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</si>
  <si>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</si>
  <si>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</si>
  <si>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</si>
  <si>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</si>
  <si>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</si>
  <si>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</si>
  <si>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</si>
  <si>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</si>
  <si>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</si>
  <si>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</si>
  <si>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</si>
  <si>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</si>
  <si>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</si>
  <si>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</si>
  <si>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</si>
  <si>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</si>
  <si>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</si>
  <si>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</si>
  <si>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</si>
  <si>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</si>
  <si>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</si>
  <si>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</si>
  <si>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</si>
  <si>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</si>
  <si>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</si>
  <si>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</si>
  <si>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</si>
  <si>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</si>
  <si>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</si>
  <si>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</si>
  <si>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</si>
  <si>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</si>
  <si>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</si>
  <si>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</si>
  <si>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</si>
  <si>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</si>
  <si>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</si>
  <si>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</si>
  <si>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</si>
  <si>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</si>
  <si>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</si>
  <si>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</si>
  <si>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</si>
  <si>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</si>
  <si>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</si>
  <si>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</si>
  <si>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</si>
  <si>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</si>
  <si>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</si>
  <si>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</si>
  <si>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</si>
  <si>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</si>
  <si>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</si>
  <si>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</si>
  <si>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</si>
  <si>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</si>
  <si>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</si>
  <si>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</si>
  <si>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</si>
  <si>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</si>
  <si>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</si>
  <si>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</si>
  <si>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</si>
  <si>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</si>
  <si>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</si>
  <si>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</si>
  <si>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</si>
  <si>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</si>
  <si>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</si>
  <si>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</si>
  <si>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</si>
  <si>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</si>
  <si>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</si>
  <si>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</si>
  <si>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</si>
  <si>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</si>
  <si>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</si>
  <si>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</si>
  <si>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</si>
  <si>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</si>
  <si>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</si>
  <si>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</si>
  <si>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</si>
  <si>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</si>
  <si>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</si>
  <si>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</si>
  <si>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</si>
  <si>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</si>
  <si>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</si>
  <si>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</si>
  <si>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</si>
  <si>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</si>
  <si>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</si>
  <si>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</si>
  <si>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</si>
  <si>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</si>
  <si>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</si>
  <si>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</si>
  <si>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</si>
  <si>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</si>
  <si>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</si>
  <si>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</si>
  <si>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</si>
  <si>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</si>
  <si>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</si>
  <si>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</si>
  <si>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</si>
  <si>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</si>
  <si>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</si>
  <si>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</si>
  <si>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</si>
  <si>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</si>
  <si>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</si>
  <si>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</si>
  <si>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</si>
  <si>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</si>
  <si>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</si>
  <si>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</si>
  <si>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</si>
  <si>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</si>
  <si>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</si>
  <si>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</si>
  <si>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</si>
  <si>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</si>
  <si>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</si>
  <si>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</si>
  <si>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</si>
  <si>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</si>
  <si>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</si>
  <si>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</si>
  <si>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</si>
  <si>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</si>
  <si>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</si>
  <si>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</si>
  <si>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</si>
  <si>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</si>
  <si>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</si>
  <si>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</si>
  <si>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</si>
  <si>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</si>
  <si>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</si>
  <si>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</si>
  <si>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</si>
  <si>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</si>
  <si>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</si>
  <si>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</si>
  <si>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</si>
  <si>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</si>
  <si>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</si>
  <si>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</si>
  <si>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</si>
  <si>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</si>
  <si>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</si>
  <si>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</si>
  <si>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</si>
  <si>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</si>
  <si>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</si>
  <si>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</si>
  <si>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</si>
  <si>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</si>
  <si>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</si>
  <si>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</si>
  <si>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</si>
  <si>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</si>
  <si>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</si>
  <si>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</si>
  <si>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</si>
  <si>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</si>
  <si>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</si>
  <si>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</si>
  <si>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</si>
  <si>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</si>
  <si>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</si>
  <si>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</si>
  <si>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</si>
  <si>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</si>
  <si>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</si>
  <si>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</si>
  <si>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</si>
  <si>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</si>
  <si>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</si>
  <si>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</si>
  <si>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</si>
  <si>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</si>
  <si>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</si>
  <si>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</si>
  <si>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</si>
  <si>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</si>
  <si>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</si>
  <si>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</si>
  <si>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</si>
  <si>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</si>
  <si>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</si>
  <si>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</si>
  <si>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</si>
  <si>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</si>
  <si>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</si>
  <si>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</si>
  <si>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</si>
  <si>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</si>
  <si>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</si>
  <si>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</si>
  <si>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</si>
  <si>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</si>
  <si>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</si>
  <si>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</si>
  <si>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</si>
  <si>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</si>
  <si>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</si>
  <si>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</si>
  <si>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</si>
  <si>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</si>
  <si>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</si>
  <si>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</si>
  <si>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</si>
  <si>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</si>
  <si>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</si>
  <si>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</si>
  <si>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</si>
  <si>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</si>
  <si>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</si>
  <si>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</si>
  <si>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</si>
  <si>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</si>
  <si>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</si>
  <si>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</si>
  <si>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</si>
  <si>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</si>
  <si>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</si>
  <si>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</si>
  <si>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</si>
  <si>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</si>
  <si>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</si>
  <si>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</si>
  <si>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</si>
  <si>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</si>
  <si>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</si>
  <si>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</si>
  <si>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</si>
  <si>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</si>
  <si>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</si>
  <si>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</si>
  <si>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</si>
  <si>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</si>
  <si>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</si>
  <si>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</si>
  <si>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</si>
  <si>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</si>
  <si>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</si>
  <si>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</si>
  <si>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</si>
  <si>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</si>
  <si>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</si>
  <si>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</si>
  <si>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</si>
  <si>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</si>
  <si>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</si>
  <si>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</si>
  <si>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</si>
  <si>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</si>
  <si>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</si>
  <si>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</si>
  <si>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</si>
  <si>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</si>
  <si>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</si>
  <si>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</si>
  <si>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</si>
  <si>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</si>
  <si>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</si>
  <si>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</si>
  <si>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</si>
  <si>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</si>
  <si>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</si>
  <si>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</si>
  <si>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</si>
  <si>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</si>
  <si>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</si>
  <si>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</si>
  <si>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</si>
  <si>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</si>
  <si>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</si>
  <si>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</si>
  <si>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</si>
  <si>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</si>
  <si>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</si>
  <si>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</si>
  <si>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</si>
  <si>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</si>
  <si>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</si>
  <si>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</si>
  <si>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</si>
  <si>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</si>
  <si>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</si>
  <si>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</si>
  <si>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</si>
  <si>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</si>
  <si>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</si>
  <si>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</si>
  <si>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</si>
  <si>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</si>
  <si>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</si>
  <si>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</si>
  <si>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</si>
  <si>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</si>
  <si>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</si>
  <si>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</si>
  <si>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</si>
  <si>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</si>
  <si>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</si>
  <si>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</si>
  <si>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</si>
  <si>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</si>
  <si>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</si>
  <si>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</si>
  <si>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</si>
  <si>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</si>
  <si>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</si>
  <si>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</si>
  <si>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</si>
  <si>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</si>
  <si>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</si>
  <si>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</si>
  <si>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</si>
  <si>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</si>
  <si>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</si>
  <si>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</si>
  <si>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</si>
  <si>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</si>
  <si>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</si>
  <si>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</si>
  <si>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</si>
  <si>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</si>
  <si>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</si>
  <si>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</si>
  <si>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</si>
  <si>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</si>
  <si>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</si>
  <si>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</si>
  <si>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</si>
  <si>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</si>
  <si>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</si>
  <si>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</si>
  <si>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</si>
  <si>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</si>
  <si>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</si>
  <si>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</si>
  <si>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</si>
  <si>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</si>
  <si>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</si>
  <si>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</si>
  <si>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</si>
  <si>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</si>
  <si>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</si>
  <si>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</si>
  <si>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</si>
  <si>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</si>
  <si>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</si>
  <si>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</si>
  <si>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</si>
  <si>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</si>
  <si>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</si>
  <si>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</si>
  <si>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</si>
  <si>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</si>
  <si>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</si>
  <si>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</si>
  <si>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</si>
  <si>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</si>
  <si>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</si>
  <si>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</si>
  <si>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</si>
  <si>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</si>
  <si>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</si>
  <si>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</si>
  <si>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</si>
  <si>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</si>
  <si>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</si>
  <si>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</si>
  <si>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</si>
  <si>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</si>
  <si>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</si>
  <si>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</si>
  <si>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</si>
  <si>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</si>
  <si>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</si>
  <si>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</si>
  <si>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</si>
  <si>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</si>
  <si>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</si>
  <si>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</si>
  <si>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</si>
  <si>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</si>
  <si>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</si>
  <si>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</si>
  <si>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</si>
  <si>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</si>
  <si>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</si>
  <si>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</si>
  <si>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</si>
  <si>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</si>
  <si>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</si>
  <si>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</si>
  <si>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</si>
  <si>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</si>
  <si>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</si>
  <si>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</si>
  <si>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</si>
  <si>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</si>
  <si>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</si>
  <si>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</si>
  <si>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</si>
  <si>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</si>
  <si>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</si>
  <si>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</si>
  <si>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</si>
  <si>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</si>
  <si>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</si>
  <si>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</si>
  <si>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</si>
  <si>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</si>
  <si>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</si>
  <si>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</si>
  <si>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</si>
  <si>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</si>
  <si>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</si>
  <si>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</si>
  <si>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</si>
  <si>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</si>
  <si>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</si>
  <si>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</si>
  <si>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</si>
  <si>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</si>
  <si>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</si>
  <si>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</si>
  <si>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</si>
  <si>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</si>
  <si>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</si>
  <si>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</si>
  <si>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</si>
  <si>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</si>
  <si>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</si>
  <si>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</si>
  <si>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</si>
  <si>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</si>
  <si>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</si>
  <si>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</si>
  <si>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</si>
  <si>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</si>
  <si>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</si>
  <si>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</si>
  <si>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</si>
  <si>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</si>
  <si>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</si>
  <si>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</si>
  <si>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</si>
  <si>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</si>
  <si>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</si>
  <si>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</si>
  <si>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</si>
  <si>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</si>
  <si>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</si>
  <si>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</si>
  <si>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</si>
  <si>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</si>
  <si>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</si>
  <si>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</si>
  <si>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</si>
  <si>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</si>
  <si>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</si>
  <si>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</si>
  <si>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</si>
  <si>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</si>
  <si>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</si>
  <si>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</si>
  <si>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</si>
  <si>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</si>
  <si>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</si>
  <si>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</si>
  <si>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</si>
  <si>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</si>
  <si>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</si>
  <si>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</si>
  <si>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</si>
  <si>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</si>
  <si>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</si>
  <si>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</si>
  <si>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</si>
  <si>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</si>
  <si>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</si>
  <si>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</si>
  <si>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</si>
  <si>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</si>
  <si>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</si>
  <si>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</si>
  <si>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</si>
  <si>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</si>
  <si>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</si>
  <si>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</si>
  <si>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</si>
  <si>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</si>
  <si>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</si>
  <si>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</si>
  <si>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</si>
  <si>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</si>
  <si>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</si>
  <si>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</si>
  <si>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</si>
  <si>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</si>
  <si>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</si>
  <si>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</si>
  <si>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</si>
  <si>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</si>
  <si>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</si>
  <si>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</si>
  <si>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</si>
  <si>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</si>
  <si>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</si>
  <si>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</si>
  <si>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</si>
  <si>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</si>
  <si>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</si>
  <si>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</si>
  <si>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</si>
  <si>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</si>
  <si>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</si>
  <si>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</si>
  <si>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</si>
  <si>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</si>
  <si>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</si>
  <si>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</si>
  <si>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</si>
  <si>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</si>
  <si>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</si>
  <si>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</si>
  <si>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</si>
  <si>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</si>
  <si>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</si>
  <si>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</si>
  <si>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</si>
  <si>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</si>
  <si>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</si>
  <si>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</si>
  <si>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</si>
  <si>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</si>
  <si>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</si>
  <si>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</si>
  <si>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</si>
  <si>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</si>
  <si>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</si>
  <si>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</si>
  <si>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</si>
  <si>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</si>
  <si>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</si>
  <si>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</si>
  <si>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</si>
  <si>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</si>
  <si>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</si>
  <si>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</si>
  <si>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</si>
  <si>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</si>
  <si>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</si>
  <si>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</si>
  <si>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</si>
  <si>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</si>
  <si>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</si>
  <si>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</si>
  <si>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</si>
  <si>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</si>
  <si>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</si>
  <si>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</si>
  <si>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</si>
  <si>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</si>
  <si>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</si>
  <si>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</si>
  <si>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</si>
  <si>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</si>
  <si>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</si>
  <si>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</si>
  <si>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</si>
  <si>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</si>
  <si>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</si>
  <si>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</si>
  <si>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</si>
  <si>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</si>
  <si>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</si>
  <si>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</si>
  <si>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</si>
  <si>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</si>
  <si>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</si>
  <si>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</si>
  <si>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</si>
  <si>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</si>
  <si>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</si>
  <si>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</si>
  <si>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</si>
  <si>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</si>
  <si>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</si>
  <si>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</si>
  <si>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</si>
  <si>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</si>
  <si>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</si>
  <si>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</si>
  <si>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</si>
  <si>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</si>
  <si>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</si>
  <si>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</si>
  <si>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</si>
  <si>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</si>
  <si>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</si>
  <si>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</si>
  <si>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</si>
  <si>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</si>
  <si>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</si>
  <si>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</si>
  <si>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</si>
  <si>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</si>
  <si>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</si>
  <si>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</si>
  <si>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</si>
  <si>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</si>
  <si>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</si>
  <si>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</si>
  <si>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</si>
  <si>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</si>
  <si>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</si>
  <si>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</si>
  <si>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</si>
  <si>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</si>
  <si>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</si>
  <si>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</si>
  <si>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</si>
  <si>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</si>
  <si>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</si>
  <si>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</si>
  <si>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</si>
  <si>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</si>
  <si>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</si>
  <si>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</si>
  <si>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</si>
  <si>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</si>
  <si>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</si>
  <si>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</si>
  <si>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</si>
  <si>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</si>
  <si>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</si>
  <si>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</si>
  <si>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</si>
  <si>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</si>
  <si>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</si>
  <si>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</si>
  <si>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</si>
  <si>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</si>
  <si>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</si>
  <si>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</si>
  <si>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</si>
  <si>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</si>
  <si>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</si>
  <si>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</si>
  <si>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</si>
  <si>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</si>
  <si>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</si>
  <si>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</si>
  <si>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</si>
  <si>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</si>
  <si>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</si>
  <si>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</si>
  <si>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</si>
  <si>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</si>
  <si>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</si>
  <si>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</si>
  <si>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</si>
  <si>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</si>
  <si>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</si>
  <si>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</si>
  <si>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</si>
  <si>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</si>
  <si>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</si>
  <si>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</si>
  <si>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</si>
  <si>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</si>
  <si>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</si>
  <si>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</si>
  <si>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</si>
  <si>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</si>
  <si>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</si>
  <si>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</si>
  <si>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</si>
  <si>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</si>
  <si>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</si>
  <si>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</si>
  <si>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</si>
  <si>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</si>
  <si>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</si>
  <si>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</si>
  <si>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</si>
  <si>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</si>
  <si>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</si>
  <si>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</si>
  <si>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</si>
  <si>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</si>
  <si>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</si>
  <si>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</si>
  <si>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</si>
  <si>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</si>
  <si>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</si>
  <si>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</si>
  <si>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</si>
  <si>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</si>
  <si>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</si>
  <si>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</si>
  <si>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</si>
  <si>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</si>
  <si>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</si>
  <si>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</si>
  <si>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</si>
  <si>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</si>
  <si>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</si>
  <si>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</si>
  <si>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</si>
  <si>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</si>
  <si>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</si>
  <si>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</si>
  <si>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</si>
  <si>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</si>
  <si>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</si>
  <si>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</si>
  <si>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</si>
  <si>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</si>
  <si>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</si>
  <si>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</si>
  <si>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</si>
  <si>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</si>
  <si>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</si>
  <si>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</si>
  <si>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</si>
  <si>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</si>
  <si>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</si>
  <si>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</si>
  <si>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</si>
  <si>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</si>
  <si>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</si>
  <si>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</si>
  <si>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</si>
  <si>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</si>
  <si>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</si>
  <si>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</si>
  <si>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</si>
  <si>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</si>
  <si>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</si>
  <si>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</si>
  <si>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</si>
  <si>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</si>
  <si>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</si>
  <si>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</si>
  <si>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</si>
  <si>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</si>
  <si>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</si>
  <si>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</si>
  <si>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</si>
  <si>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</si>
  <si>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</si>
  <si>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</si>
  <si>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</si>
  <si>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</si>
  <si>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</si>
  <si>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</si>
  <si>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</si>
  <si>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</si>
  <si>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</si>
  <si>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</si>
  <si>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</si>
  <si>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</si>
  <si>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</si>
  <si>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</si>
  <si>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</si>
  <si>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</si>
  <si>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</si>
  <si>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</si>
  <si>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</si>
  <si>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</si>
  <si>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</si>
  <si>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</si>
  <si>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</si>
  <si>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</si>
  <si>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</si>
  <si>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</si>
  <si>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</si>
  <si>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</si>
  <si>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</si>
  <si>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</si>
  <si>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</si>
  <si>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</si>
  <si>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</si>
  <si>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</si>
  <si>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</si>
  <si>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</si>
  <si>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</si>
  <si>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</si>
  <si>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</si>
  <si>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</si>
  <si>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</si>
  <si>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</si>
  <si>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</si>
  <si>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</si>
  <si>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</si>
  <si>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</si>
  <si>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</si>
  <si>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</si>
  <si>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</si>
  <si>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</si>
  <si>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</si>
  <si>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</si>
  <si>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</si>
  <si>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</si>
  <si>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</si>
  <si>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</si>
  <si>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</si>
  <si>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</si>
  <si>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</si>
  <si>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</si>
  <si>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</si>
  <si>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</si>
  <si>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</si>
  <si>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</si>
  <si>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</si>
  <si>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</si>
  <si>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</si>
  <si>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</si>
  <si>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</si>
  <si>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</si>
  <si>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</si>
  <si>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</si>
  <si>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</si>
  <si>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</si>
  <si>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</si>
  <si>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</si>
  <si>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</si>
  <si>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</si>
  <si>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</si>
  <si>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</si>
  <si>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</si>
  <si>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</si>
  <si>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</si>
  <si>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</si>
  <si>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</si>
  <si>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</si>
  <si>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</si>
  <si>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</si>
  <si>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</si>
  <si>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</si>
  <si>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</si>
  <si>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</si>
  <si>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</si>
  <si>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</si>
  <si>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</si>
  <si>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</si>
  <si>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</si>
  <si>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</si>
  <si>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</si>
  <si>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</si>
  <si>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</si>
  <si>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</si>
  <si>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</si>
  <si>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</si>
  <si>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</si>
  <si>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</si>
  <si>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</si>
  <si>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</si>
  <si>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</si>
  <si>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</si>
  <si>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</si>
  <si>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</si>
  <si>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</si>
  <si>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</si>
  <si>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</si>
  <si>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</si>
  <si>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</si>
  <si>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</si>
  <si>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</si>
  <si>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</si>
  <si>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</si>
  <si>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</si>
  <si>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</si>
  <si>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</si>
  <si>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</si>
  <si>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</si>
  <si>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</si>
  <si>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</si>
  <si>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</si>
  <si>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</si>
  <si>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</si>
  <si>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</si>
  <si>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</si>
  <si>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</si>
  <si>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</si>
  <si>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</si>
  <si>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</si>
  <si>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</si>
  <si>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</si>
  <si>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</si>
  <si>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</si>
  <si>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</si>
  <si>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</si>
  <si>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</si>
  <si>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</si>
  <si>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</si>
  <si>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</si>
  <si>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</si>
  <si>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</si>
  <si>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</si>
  <si>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</si>
  <si>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</si>
  <si>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</si>
  <si>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</si>
  <si>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</si>
  <si>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</si>
  <si>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</si>
  <si>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</si>
  <si>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</si>
  <si>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</si>
  <si>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</si>
  <si>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</si>
  <si>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</si>
  <si>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</si>
  <si>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</si>
  <si>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</si>
  <si>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</si>
  <si>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</si>
  <si>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</si>
  <si>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</si>
  <si>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</si>
  <si>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</si>
  <si>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</si>
  <si>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</si>
  <si>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</si>
  <si>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</si>
  <si>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</si>
  <si>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</si>
  <si>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</si>
  <si>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</si>
  <si>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</si>
  <si>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</si>
  <si>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</si>
  <si>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</si>
  <si>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</si>
  <si>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</si>
  <si>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</si>
  <si>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</si>
  <si>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</si>
  <si>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</si>
  <si>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</si>
  <si>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</si>
  <si>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</si>
  <si>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</si>
  <si>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</si>
  <si>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</si>
  <si>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</si>
  <si>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</si>
  <si>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</si>
  <si>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</si>
  <si>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</si>
  <si>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</si>
  <si>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</si>
  <si>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</si>
  <si>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</si>
  <si>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</si>
  <si>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</si>
  <si>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</si>
  <si>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</si>
  <si>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</si>
  <si>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</si>
  <si>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</si>
  <si>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</si>
  <si>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</si>
  <si>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</si>
  <si>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</si>
  <si>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</si>
  <si>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</si>
  <si>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</si>
  <si>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</si>
  <si>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</si>
  <si>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</si>
  <si>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</si>
  <si>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</si>
  <si>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</si>
  <si>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</si>
  <si>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</si>
  <si>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</si>
  <si>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</si>
  <si>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</si>
  <si>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</si>
  <si>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</si>
  <si>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</si>
  <si>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</si>
  <si>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</si>
  <si>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</si>
  <si>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</si>
  <si>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</si>
  <si>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</si>
  <si>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</si>
  <si>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</si>
  <si>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</si>
  <si>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</si>
  <si>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</si>
  <si>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</si>
  <si>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</si>
  <si>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</si>
  <si>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</si>
  <si>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</si>
  <si>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</si>
  <si>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</si>
  <si>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</si>
  <si>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</si>
  <si>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</si>
  <si>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</si>
  <si>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</si>
  <si>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</si>
  <si>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</si>
  <si>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</si>
  <si>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</si>
  <si>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</si>
  <si>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</si>
  <si>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</si>
  <si>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</si>
  <si>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</si>
  <si>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</si>
  <si>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</si>
  <si>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</si>
  <si>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</si>
  <si>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</si>
  <si>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</si>
  <si>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</si>
  <si>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</si>
  <si>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</si>
  <si>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</si>
  <si>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</si>
  <si>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</si>
  <si>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</si>
  <si>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</si>
  <si>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</si>
  <si>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</si>
  <si>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</si>
  <si>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</si>
  <si>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</si>
  <si>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</si>
  <si>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</si>
  <si>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</si>
  <si>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</si>
  <si>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</si>
  <si>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</si>
  <si>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</si>
  <si>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</si>
  <si>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</si>
  <si>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</si>
  <si>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</si>
  <si>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</si>
  <si>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</si>
  <si>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</si>
  <si>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</si>
  <si>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</si>
  <si>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</si>
  <si>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</si>
  <si>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</si>
  <si>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</si>
  <si>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</si>
  <si>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</si>
  <si>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</si>
  <si>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</si>
  <si>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</si>
  <si>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</si>
  <si>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</si>
  <si>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</si>
  <si>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</si>
  <si>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</si>
  <si>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</si>
  <si>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</si>
  <si>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</si>
  <si>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</si>
  <si>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</si>
  <si>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</si>
  <si>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</si>
  <si>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</si>
  <si>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</si>
  <si>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</si>
  <si>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</si>
  <si>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</si>
  <si>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</si>
  <si>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</si>
  <si>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</si>
  <si>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</si>
  <si>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</si>
  <si>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</si>
  <si>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</si>
  <si>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</si>
  <si>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</si>
  <si>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</si>
  <si>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</si>
  <si>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</si>
  <si>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</si>
  <si>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</si>
  <si>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</si>
  <si>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</si>
  <si>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</si>
  <si>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</si>
  <si>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</si>
  <si>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</si>
  <si>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</si>
  <si>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</si>
  <si>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</si>
  <si>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</si>
  <si>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</si>
  <si>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</si>
  <si>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</si>
  <si>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</si>
  <si>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</si>
  <si>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</si>
  <si>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</si>
  <si>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</si>
  <si>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</si>
  <si>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</si>
  <si>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</si>
  <si>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</si>
  <si>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</si>
  <si>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</si>
  <si>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</si>
  <si>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</si>
  <si>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</si>
  <si>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</si>
  <si>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</si>
  <si>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</si>
  <si>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</si>
  <si>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</si>
  <si>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</si>
  <si>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</si>
  <si>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</si>
  <si>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</si>
  <si>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</si>
  <si>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</si>
  <si>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</si>
  <si>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</si>
  <si>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</si>
  <si>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</si>
  <si>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</si>
  <si>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</si>
  <si>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</si>
  <si>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</si>
  <si>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</si>
  <si>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</si>
  <si>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</si>
  <si>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</si>
  <si>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</si>
  <si>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</si>
  <si>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</si>
  <si>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</si>
  <si>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</si>
  <si>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</si>
  <si>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</si>
  <si>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</si>
  <si>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</si>
  <si>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</si>
  <si>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</si>
  <si>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</si>
  <si>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</si>
  <si>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</si>
  <si>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</si>
  <si>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</si>
  <si>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</si>
  <si>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</si>
  <si>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</si>
  <si>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</si>
  <si>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</si>
  <si>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</si>
  <si>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</si>
  <si>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</si>
  <si>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</si>
  <si>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</si>
  <si>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</si>
  <si>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</si>
  <si>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</si>
  <si>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</si>
  <si>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</si>
  <si>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</si>
  <si>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</si>
  <si>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</si>
  <si>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</si>
  <si>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</si>
  <si>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</si>
  <si>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</si>
  <si>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</si>
  <si>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</si>
  <si>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</si>
  <si>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</si>
  <si>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</si>
  <si>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</si>
  <si>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</si>
  <si>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</si>
  <si>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</si>
  <si>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</si>
  <si>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</si>
  <si>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</si>
  <si>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</si>
  <si>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</si>
  <si>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</si>
  <si>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</si>
  <si>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</si>
  <si>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</si>
  <si>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</si>
  <si>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</si>
  <si>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</si>
  <si>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</si>
  <si>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</si>
  <si>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</si>
  <si>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</si>
  <si>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</si>
  <si>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</si>
  <si>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</si>
  <si>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</si>
  <si>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</si>
  <si>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</si>
  <si>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</si>
  <si>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</si>
  <si>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</si>
  <si>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</si>
  <si>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</si>
  <si>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</si>
  <si>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</si>
  <si>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</si>
  <si>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</si>
  <si>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</si>
  <si>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</si>
  <si>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</si>
  <si>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</si>
  <si>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</si>
  <si>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</si>
  <si>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</si>
  <si>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</si>
  <si>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</si>
  <si>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</si>
  <si>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</si>
  <si>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</si>
  <si>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</si>
  <si>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</si>
  <si>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</si>
  <si>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</si>
  <si>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</si>
  <si>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</si>
  <si>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</si>
  <si>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</si>
  <si>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</si>
  <si>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</si>
  <si>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</si>
  <si>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</si>
  <si>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</si>
  <si>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</si>
  <si>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</si>
  <si>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</si>
  <si>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</si>
  <si>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</si>
  <si>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</si>
  <si>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</si>
  <si>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</si>
  <si>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</si>
  <si>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</si>
  <si>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</si>
  <si>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</si>
  <si>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</si>
  <si>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</si>
  <si>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</si>
  <si>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</si>
  <si>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</si>
  <si>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</si>
  <si>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</si>
  <si>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</si>
  <si>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</si>
  <si>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</si>
  <si>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</si>
  <si>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</si>
  <si>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</si>
  <si>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</si>
  <si>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</si>
  <si>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</si>
  <si>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</si>
  <si>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</si>
  <si>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</si>
  <si>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</si>
  <si>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</si>
  <si>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</si>
  <si>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</si>
  <si>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</si>
  <si>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</si>
  <si>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</si>
  <si>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</si>
  <si>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</si>
  <si>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</si>
  <si>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</si>
  <si>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</si>
  <si>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</si>
  <si>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</si>
  <si>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</si>
  <si>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</si>
  <si>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</si>
  <si>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</si>
  <si>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</si>
  <si>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</si>
  <si>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</si>
  <si>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</si>
  <si>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</si>
  <si>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</si>
  <si>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</si>
  <si>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</si>
  <si>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</si>
  <si>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</si>
  <si>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</si>
  <si>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</si>
  <si>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</si>
  <si>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</si>
  <si>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</si>
  <si>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</si>
  <si>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</si>
  <si>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</si>
  <si>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</si>
  <si>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</si>
  <si>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</si>
  <si>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</si>
  <si>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</si>
  <si>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</si>
  <si>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</si>
  <si>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</si>
  <si>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</si>
  <si>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</si>
  <si>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</si>
  <si>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</si>
  <si>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</si>
  <si>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</si>
  <si>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</si>
  <si>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</si>
  <si>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</si>
  <si>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</si>
  <si>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</si>
  <si>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</si>
  <si>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</si>
  <si>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</si>
  <si>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</si>
  <si>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</si>
  <si>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</si>
  <si>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</si>
  <si>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</si>
  <si>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</si>
  <si>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</si>
  <si>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</si>
  <si>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</si>
  <si>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</si>
  <si>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</si>
  <si>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</si>
  <si>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</si>
  <si>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</si>
  <si>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</si>
  <si>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</si>
  <si>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</si>
  <si>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</si>
  <si>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</si>
  <si>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</si>
  <si>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</si>
  <si>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</si>
  <si>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</si>
  <si>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</si>
  <si>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</si>
  <si>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</si>
  <si>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</si>
  <si>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</si>
  <si>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</si>
  <si>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</si>
  <si>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</si>
  <si>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</si>
  <si>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</si>
  <si>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</si>
  <si>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</si>
  <si>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</si>
  <si>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</si>
  <si>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</si>
  <si>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</si>
  <si>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</si>
  <si>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</si>
  <si>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</si>
  <si>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</si>
  <si>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</si>
  <si>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</si>
  <si>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</si>
  <si>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</si>
  <si>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</si>
  <si>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</si>
  <si>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</si>
  <si>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</si>
  <si>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</si>
  <si>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</si>
  <si>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</si>
  <si>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</si>
  <si>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</si>
  <si>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</si>
  <si>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</si>
  <si>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</si>
  <si>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</si>
  <si>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</si>
  <si>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</si>
  <si>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</si>
  <si>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</si>
  <si>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</si>
  <si>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</si>
  <si>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</si>
  <si>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</si>
  <si>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</si>
  <si>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</si>
  <si>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</si>
  <si>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</si>
  <si>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</si>
  <si>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</si>
  <si>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</si>
  <si>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</si>
  <si>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</si>
  <si>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</si>
  <si>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</si>
  <si>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</si>
  <si>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</si>
  <si>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</si>
  <si>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</si>
  <si>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</si>
  <si>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</si>
  <si>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</si>
  <si>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</si>
  <si>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</si>
  <si>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</si>
  <si>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</si>
  <si>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</si>
  <si>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</si>
  <si>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</si>
  <si>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</si>
  <si>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</si>
  <si>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</si>
  <si>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</si>
  <si>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</si>
  <si>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</si>
  <si>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</si>
  <si>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</si>
  <si>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</si>
  <si>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</si>
  <si>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</si>
  <si>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</si>
  <si>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</si>
  <si>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</si>
  <si>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</si>
  <si>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</si>
  <si>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</si>
  <si>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</si>
  <si>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</si>
  <si>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</si>
  <si>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</si>
  <si>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</si>
  <si>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</si>
  <si>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</si>
  <si>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</si>
  <si>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</si>
  <si>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</si>
  <si>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</si>
  <si>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</si>
  <si>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</si>
  <si>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</si>
  <si>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</si>
  <si>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</si>
  <si>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</si>
  <si>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</si>
  <si>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</si>
  <si>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</si>
  <si>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</si>
  <si>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</si>
  <si>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</si>
  <si>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</si>
  <si>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</si>
  <si>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</si>
  <si>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</si>
  <si>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</si>
  <si>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</si>
  <si>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</si>
  <si>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</si>
  <si>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</si>
  <si>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</si>
  <si>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</si>
  <si>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</si>
  <si>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</si>
  <si>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</si>
  <si>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</si>
  <si>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</si>
  <si>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</si>
  <si>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</si>
  <si>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</si>
  <si>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</si>
  <si>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</si>
  <si>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</si>
  <si>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</si>
  <si>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</si>
  <si>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</si>
  <si>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</si>
  <si>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</si>
  <si>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</si>
  <si>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</si>
  <si>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</si>
  <si>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</si>
  <si>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</si>
  <si>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</si>
  <si>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</si>
  <si>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</si>
  <si>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</si>
  <si>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</si>
  <si>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</si>
  <si>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</si>
  <si>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</si>
  <si>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</si>
  <si>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</si>
  <si>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</si>
  <si>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</si>
  <si>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</si>
  <si>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</si>
  <si>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</si>
  <si>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</si>
  <si>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</si>
  <si>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</si>
  <si>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</si>
  <si>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</si>
  <si>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</si>
  <si>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</si>
  <si>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</si>
  <si>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</si>
  <si>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</si>
  <si>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</si>
  <si>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</si>
  <si>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</si>
  <si>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</si>
  <si>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</si>
  <si>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</si>
  <si>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</si>
  <si>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</si>
  <si>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</si>
  <si>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</si>
  <si>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</si>
  <si>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</si>
  <si>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</si>
  <si>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</si>
  <si>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</si>
  <si>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</si>
  <si>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</si>
  <si>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</si>
  <si>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</si>
  <si>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</si>
  <si>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</si>
  <si>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</si>
  <si>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</si>
  <si>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</si>
  <si>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</si>
  <si>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</si>
  <si>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</si>
  <si>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</si>
  <si>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</si>
  <si>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</si>
  <si>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</si>
  <si>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</si>
  <si>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</si>
  <si>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</si>
  <si>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</si>
  <si>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</si>
  <si>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</si>
  <si>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</si>
  <si>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</si>
  <si>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</si>
  <si>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</si>
  <si>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</si>
  <si>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</si>
  <si>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</si>
  <si>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</si>
  <si>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</si>
  <si>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</si>
  <si>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</si>
  <si>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</si>
  <si>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</si>
  <si>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</si>
  <si>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</si>
  <si>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</si>
  <si>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</si>
  <si>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</si>
  <si>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</si>
  <si>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</si>
  <si>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</si>
  <si>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</si>
  <si>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</si>
  <si>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</si>
  <si>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</si>
  <si>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</si>
  <si>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</si>
  <si>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</si>
  <si>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</si>
  <si>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</si>
  <si>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</si>
  <si>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</si>
  <si>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</si>
  <si>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</si>
  <si>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</si>
  <si>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</si>
  <si>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</si>
  <si>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</si>
  <si>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</si>
  <si>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</si>
  <si>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</si>
  <si>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</si>
  <si>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</si>
  <si>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</si>
  <si>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</si>
  <si>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</si>
  <si>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</si>
  <si>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</si>
  <si>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</si>
  <si>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</si>
  <si>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</si>
  <si>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</si>
  <si>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</si>
  <si>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</si>
  <si>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</si>
  <si>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</si>
  <si>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</si>
  <si>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</si>
  <si>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</si>
  <si>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</si>
  <si>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</si>
  <si>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</si>
  <si>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</si>
  <si>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</si>
  <si>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</si>
  <si>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</si>
  <si>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</si>
  <si>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</si>
  <si>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</si>
  <si>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</si>
  <si>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</si>
  <si>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</si>
  <si>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</si>
  <si>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</si>
  <si>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</si>
  <si>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</si>
  <si>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</si>
  <si>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</si>
  <si>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</si>
  <si>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</si>
  <si>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</si>
  <si>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</si>
  <si>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</si>
  <si>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</si>
  <si>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</si>
  <si>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</si>
  <si>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</si>
  <si>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</si>
  <si>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</si>
  <si>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</si>
  <si>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</si>
  <si>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</si>
  <si>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</si>
  <si>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</si>
  <si>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</si>
  <si>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</si>
  <si>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</si>
  <si>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</si>
  <si>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</si>
  <si>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</si>
  <si>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</si>
  <si>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</si>
  <si>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</si>
  <si>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</si>
  <si>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</si>
  <si>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</si>
  <si>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</si>
  <si>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</si>
  <si>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</si>
  <si>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</si>
  <si>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</si>
  <si>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</si>
  <si>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</si>
  <si>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</si>
  <si>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</si>
  <si>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</si>
  <si>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</si>
  <si>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</si>
  <si>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</si>
  <si>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</si>
  <si>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</si>
  <si>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</si>
  <si>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</si>
  <si>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</si>
  <si>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</si>
  <si>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</si>
  <si>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</si>
  <si>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</si>
  <si>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</si>
  <si>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</si>
  <si>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</si>
  <si>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</si>
  <si>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</si>
  <si>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</si>
  <si>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</si>
  <si>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</si>
  <si>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</si>
  <si>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</si>
  <si>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</si>
  <si>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</si>
  <si>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</si>
  <si>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</si>
  <si>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</si>
  <si>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</si>
  <si>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</si>
  <si>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</si>
  <si>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</si>
  <si>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</si>
  <si>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</si>
  <si>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</si>
  <si>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</si>
  <si>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</si>
  <si>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</si>
  <si>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</si>
  <si>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</si>
  <si>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</si>
  <si>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</si>
  <si>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</si>
  <si>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</si>
  <si>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</si>
  <si>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</si>
  <si>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</si>
  <si>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</si>
  <si>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</si>
  <si>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</si>
  <si>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</si>
  <si>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</si>
  <si>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</si>
  <si>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</si>
  <si>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</si>
  <si>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</si>
  <si>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</si>
  <si>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</si>
  <si>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</si>
  <si>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</si>
  <si>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</si>
  <si>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</si>
  <si>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</si>
  <si>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</si>
  <si>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</si>
  <si>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</si>
  <si>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</si>
  <si>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</si>
  <si>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</si>
  <si>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</si>
  <si>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</si>
  <si>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</si>
  <si>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</si>
  <si>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</si>
  <si>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</si>
  <si>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</si>
  <si>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</si>
  <si>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</si>
  <si>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</si>
  <si>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</si>
  <si>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</si>
  <si>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</si>
  <si>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</si>
  <si>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</si>
  <si>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</si>
  <si>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</si>
  <si>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</si>
  <si>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</si>
  <si>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</si>
  <si>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</si>
  <si>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</si>
  <si>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</si>
  <si>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</si>
  <si>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</si>
  <si>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</si>
  <si>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</si>
  <si>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</si>
  <si>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</si>
  <si>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</si>
  <si>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</si>
  <si>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</si>
  <si>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</si>
  <si>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</si>
  <si>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</si>
  <si>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</si>
  <si>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</si>
  <si>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</si>
  <si>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</si>
  <si>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</si>
  <si>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</si>
  <si>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</si>
  <si>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</si>
  <si>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</si>
  <si>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</si>
  <si>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</si>
  <si>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</si>
  <si>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</si>
  <si>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</si>
  <si>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</si>
  <si>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</si>
  <si>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</si>
  <si>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</si>
  <si>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</si>
  <si>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</si>
  <si>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</si>
  <si>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</si>
  <si>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</si>
  <si>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</si>
  <si>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</si>
  <si>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</si>
  <si>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</si>
  <si>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</si>
  <si>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</si>
  <si>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</si>
  <si>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</si>
  <si>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</si>
  <si>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</si>
  <si>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</si>
  <si>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</si>
  <si>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</si>
  <si>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</si>
  <si>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</si>
  <si>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</si>
  <si>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</si>
  <si>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</si>
  <si>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</si>
  <si>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</si>
  <si>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</si>
  <si>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</si>
  <si>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</si>
  <si>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</si>
  <si>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</si>
  <si>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</si>
  <si>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</si>
  <si>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</si>
  <si>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</si>
  <si>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</si>
  <si>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</si>
  <si>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</si>
  <si>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</si>
  <si>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</si>
  <si>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</si>
  <si>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</si>
  <si>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</si>
  <si>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</si>
  <si>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</si>
  <si>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</si>
  <si>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</si>
  <si>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</si>
  <si>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</si>
  <si>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</si>
  <si>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</si>
  <si>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</si>
  <si>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</si>
  <si>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</si>
  <si>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</si>
  <si>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</si>
  <si>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</si>
  <si>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</si>
  <si>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</si>
  <si>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</si>
  <si>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</si>
  <si>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</si>
  <si>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</si>
  <si>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</si>
  <si>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</si>
  <si>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</si>
  <si>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</si>
  <si>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</si>
  <si>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</si>
  <si>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</si>
  <si>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</si>
  <si>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</si>
  <si>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</si>
  <si>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</si>
  <si>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</si>
  <si>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</si>
  <si>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</si>
  <si>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</si>
  <si>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</si>
  <si>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</si>
  <si>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</si>
  <si>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</si>
  <si>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</si>
  <si>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</si>
  <si>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</si>
  <si>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</si>
  <si>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</si>
  <si>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</si>
  <si>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</si>
  <si>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</si>
  <si>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</si>
  <si>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</si>
  <si>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</si>
  <si>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</si>
  <si>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</si>
  <si>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</si>
  <si>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</si>
  <si>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</si>
  <si>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</si>
  <si>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</si>
  <si>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</si>
  <si>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</si>
  <si>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</si>
  <si>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</si>
  <si>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</si>
  <si>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</si>
  <si>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</si>
  <si>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</si>
  <si>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</si>
  <si>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</si>
  <si>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</si>
  <si>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</si>
  <si>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</si>
  <si>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</si>
  <si>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</si>
  <si>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</si>
  <si>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</si>
  <si>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</si>
  <si>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</si>
  <si>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</si>
  <si>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</si>
  <si>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</si>
  <si>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</si>
  <si>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</si>
  <si>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</si>
  <si>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</si>
  <si>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</si>
  <si>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</si>
  <si>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</si>
  <si>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</si>
  <si>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</si>
  <si>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</si>
  <si>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</si>
  <si>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</si>
  <si>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</si>
  <si>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</si>
  <si>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</si>
  <si>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</si>
  <si>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</si>
  <si>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</si>
  <si>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</si>
  <si>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</si>
  <si>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</si>
  <si>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</si>
  <si>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</si>
  <si>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</si>
  <si>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</si>
  <si>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</si>
  <si>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</si>
  <si>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</si>
  <si>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</si>
  <si>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</si>
  <si>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</si>
  <si>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</si>
  <si>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</si>
  <si>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</si>
  <si>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</si>
  <si>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</si>
  <si>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</si>
  <si>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</si>
  <si>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</si>
  <si>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</si>
  <si>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</si>
  <si>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</si>
  <si>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</si>
  <si>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</si>
  <si>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</si>
  <si>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</si>
  <si>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</si>
  <si>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</si>
  <si>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</si>
  <si>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</si>
  <si>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</si>
  <si>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</si>
  <si>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</si>
  <si>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</si>
  <si>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</si>
  <si>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</si>
  <si>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</si>
  <si>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</si>
  <si>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</si>
  <si>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</si>
  <si>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</si>
  <si>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</si>
  <si>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</si>
  <si>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</si>
  <si>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</si>
  <si>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</si>
  <si>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</si>
  <si>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</si>
  <si>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</si>
  <si>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</si>
  <si>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</si>
  <si>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</si>
  <si>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</si>
  <si>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</si>
  <si>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</si>
  <si>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</si>
  <si>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</si>
  <si>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</si>
  <si>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</si>
  <si>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</si>
  <si>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</si>
  <si>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</si>
  <si>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</si>
  <si>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</si>
  <si>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</si>
  <si>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</si>
  <si>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</si>
  <si>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</si>
  <si>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</si>
  <si>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</si>
  <si>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</si>
  <si>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</si>
  <si>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</si>
  <si>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</si>
  <si>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</si>
  <si>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</si>
  <si>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</si>
  <si>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</si>
  <si>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</si>
  <si>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</si>
  <si>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</si>
  <si>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</si>
  <si>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</si>
  <si>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</si>
  <si>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</si>
  <si>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</si>
  <si>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</si>
  <si>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</si>
  <si>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</si>
  <si>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</si>
  <si>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</si>
  <si>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</si>
  <si>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</si>
  <si>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</si>
  <si>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</si>
  <si>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</si>
  <si>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</si>
  <si>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</si>
  <si>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</si>
  <si>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</si>
  <si>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</si>
  <si>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</si>
  <si>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</si>
  <si>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</si>
  <si>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</si>
  <si>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</si>
  <si>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</si>
  <si>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</si>
  <si>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</si>
  <si>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</si>
  <si>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</si>
  <si>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</si>
  <si>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</si>
  <si>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</si>
  <si>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</si>
  <si>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</si>
  <si>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</si>
  <si>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</si>
  <si>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</si>
  <si>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</si>
  <si>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</si>
  <si>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</si>
  <si>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</si>
  <si>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</si>
  <si>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</si>
  <si>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</si>
  <si>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</si>
  <si>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</si>
  <si>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</si>
  <si>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</si>
  <si>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</si>
  <si>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</si>
  <si>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</si>
  <si>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</si>
  <si>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</si>
  <si>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</si>
  <si>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</si>
  <si>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</si>
  <si>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</si>
  <si>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</si>
  <si>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</si>
  <si>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</si>
  <si>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</si>
  <si>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</si>
  <si>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</si>
  <si>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</si>
  <si>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</si>
  <si>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</si>
  <si>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</si>
  <si>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</si>
  <si>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</si>
  <si>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</si>
  <si>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</si>
  <si>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</si>
  <si>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</si>
  <si>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</si>
  <si>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</si>
  <si>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</si>
  <si>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</si>
  <si>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</si>
  <si>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</si>
  <si>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</si>
  <si>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</si>
  <si>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</si>
  <si>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</si>
  <si>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</si>
  <si>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</si>
  <si>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</si>
  <si>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</si>
  <si>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</si>
  <si>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</si>
  <si>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</si>
  <si>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</si>
  <si>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</si>
  <si>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</si>
  <si>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</si>
  <si>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</si>
  <si>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</si>
  <si>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</si>
  <si>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</si>
  <si>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</si>
  <si>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</si>
  <si>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</si>
  <si>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</si>
  <si>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</si>
  <si>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</si>
  <si>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</si>
  <si>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</si>
  <si>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</si>
  <si>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</si>
  <si>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</si>
  <si>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</si>
  <si>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</si>
  <si>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</si>
  <si>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</si>
  <si>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</si>
  <si>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</si>
  <si>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</si>
  <si>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</si>
  <si>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</si>
  <si>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</si>
  <si>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</si>
  <si>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</si>
  <si>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</si>
  <si>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</si>
  <si>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</si>
  <si>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</si>
  <si>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</si>
  <si>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</si>
  <si>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</si>
  <si>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</si>
  <si>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</si>
  <si>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</si>
  <si>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</si>
  <si>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</si>
  <si>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</si>
  <si>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</si>
  <si>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</si>
  <si>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</si>
  <si>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</si>
  <si>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</si>
  <si>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</si>
  <si>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</si>
  <si>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</si>
  <si>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</si>
  <si>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</si>
  <si>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</si>
  <si>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</si>
  <si>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</si>
  <si>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</si>
  <si>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</si>
  <si>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</si>
  <si>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</si>
  <si>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</si>
  <si>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</si>
  <si>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</si>
  <si>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</si>
  <si>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</si>
  <si>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</si>
  <si>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</si>
  <si>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</si>
  <si>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</si>
  <si>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</si>
  <si>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</si>
  <si>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</si>
  <si>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</si>
  <si>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</si>
  <si>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</si>
  <si>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</si>
  <si>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</si>
  <si>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</si>
  <si>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</si>
  <si>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</si>
  <si>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</si>
  <si>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</si>
  <si>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</si>
  <si>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</si>
  <si>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</si>
  <si>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</si>
  <si>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</si>
  <si>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</si>
  <si>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</si>
  <si>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</si>
  <si>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</si>
  <si>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</si>
  <si>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</si>
  <si>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</si>
  <si>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</si>
  <si>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</si>
  <si>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</si>
  <si>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</si>
  <si>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</si>
  <si>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</si>
  <si>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</si>
  <si>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</si>
  <si>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</si>
  <si>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</si>
  <si>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</si>
  <si>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</si>
  <si>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</si>
  <si>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</si>
  <si>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</si>
  <si>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</si>
  <si>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</si>
  <si>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</si>
  <si>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</si>
  <si>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</si>
  <si>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</si>
  <si>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</si>
  <si>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</si>
  <si>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</si>
  <si>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</si>
  <si>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</si>
  <si>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</si>
  <si>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</si>
  <si>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</si>
  <si>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</si>
  <si>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</si>
  <si>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</si>
  <si>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</si>
  <si>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</si>
  <si>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</si>
  <si>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</si>
  <si>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</si>
  <si>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</si>
  <si>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</si>
  <si>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</si>
  <si>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</si>
  <si>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</si>
  <si>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</si>
  <si>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</si>
  <si>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</si>
  <si>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</si>
  <si>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</si>
  <si>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</si>
  <si>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</si>
  <si>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</si>
  <si>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</si>
  <si>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</si>
  <si>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</si>
  <si>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</si>
  <si>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</si>
  <si>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</si>
  <si>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</si>
  <si>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</si>
  <si>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</si>
  <si>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</si>
  <si>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</si>
  <si>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</si>
  <si>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</si>
  <si>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</si>
  <si>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</si>
  <si>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</si>
  <si>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</si>
  <si>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</si>
  <si>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</si>
  <si>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</si>
  <si>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</si>
  <si>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</si>
  <si>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</si>
  <si>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</si>
  <si>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</si>
  <si>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</si>
  <si>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</si>
  <si>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</si>
  <si>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</si>
  <si>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</si>
  <si>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</si>
  <si>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</si>
  <si>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</si>
  <si>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</si>
  <si>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</si>
  <si>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</si>
  <si>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</si>
  <si>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</si>
  <si>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</si>
  <si>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</si>
  <si>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</si>
  <si>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</si>
  <si>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</si>
  <si>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</si>
  <si>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</si>
  <si>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</si>
  <si>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</si>
  <si>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</si>
  <si>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</si>
  <si>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</si>
  <si>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</si>
  <si>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</si>
  <si>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</si>
  <si>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</si>
  <si>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</si>
  <si>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</si>
  <si>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</si>
  <si>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</si>
  <si>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</si>
  <si>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</si>
  <si>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</si>
  <si>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</si>
  <si>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</si>
  <si>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</si>
  <si>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</si>
  <si>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</si>
  <si>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</si>
  <si>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</si>
  <si>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</si>
  <si>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</si>
  <si>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</si>
  <si>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</si>
  <si>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</si>
  <si>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</si>
  <si>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</si>
  <si>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</si>
  <si>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</si>
  <si>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</si>
  <si>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</si>
  <si>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</si>
  <si>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</si>
  <si>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</si>
  <si>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</si>
  <si>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</si>
  <si>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</si>
  <si>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</si>
  <si>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</si>
  <si>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</si>
  <si>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</si>
  <si>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</si>
  <si>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</si>
  <si>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</si>
  <si>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</si>
  <si>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</si>
  <si>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</si>
  <si>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</si>
  <si>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</si>
  <si>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</si>
  <si>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</si>
  <si>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</si>
  <si>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</si>
  <si>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</si>
  <si>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</si>
  <si>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</si>
  <si>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</si>
  <si>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</si>
  <si>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</si>
  <si>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</si>
  <si>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</si>
  <si>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</si>
  <si>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</si>
  <si>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</si>
  <si>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</si>
  <si>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</si>
  <si>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</si>
  <si>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</si>
  <si>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</si>
  <si>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</si>
  <si>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</si>
  <si>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</si>
  <si>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</si>
  <si>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</si>
  <si>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</si>
  <si>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</si>
  <si>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</si>
  <si>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</si>
  <si>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</si>
  <si>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</si>
  <si>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</si>
  <si>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</si>
  <si>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</si>
  <si>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</si>
  <si>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</si>
  <si>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</si>
  <si>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</si>
  <si>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</si>
  <si>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</si>
  <si>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</si>
  <si>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</si>
  <si>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</si>
  <si>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</si>
  <si>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</si>
  <si>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</si>
  <si>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</si>
  <si>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</si>
  <si>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</si>
  <si>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</si>
  <si>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</si>
  <si>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</si>
  <si>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</si>
  <si>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</si>
  <si>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</si>
  <si>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</si>
  <si>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</si>
  <si>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</si>
  <si>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</si>
  <si>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</si>
  <si>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</si>
  <si>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</si>
  <si>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</si>
  <si>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</si>
  <si>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</si>
  <si>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</si>
  <si>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</si>
  <si>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</si>
  <si>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</si>
  <si>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</si>
  <si>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</si>
  <si>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</si>
  <si>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</si>
  <si>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</si>
  <si>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</si>
  <si>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</si>
  <si>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</si>
  <si>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</si>
  <si>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</si>
  <si>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</si>
  <si>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</si>
  <si>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</si>
  <si>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</si>
  <si>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</si>
  <si>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</si>
  <si>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</si>
  <si>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</si>
  <si>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</si>
  <si>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</si>
  <si>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</si>
  <si>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</si>
  <si>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</si>
  <si>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</si>
  <si>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</si>
  <si>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</si>
  <si>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</si>
  <si>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</si>
  <si>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</si>
  <si>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</si>
  <si>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</si>
  <si>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</si>
  <si>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</si>
  <si>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</si>
  <si>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</si>
  <si>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</si>
  <si>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</si>
  <si>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</si>
  <si>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</si>
  <si>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</si>
  <si>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</si>
  <si>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</si>
  <si>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</si>
  <si>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</si>
  <si>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</si>
  <si>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</si>
  <si>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</si>
  <si>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</si>
  <si>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</si>
  <si>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</si>
  <si>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</si>
  <si>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</si>
  <si>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</si>
  <si>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</si>
  <si>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</si>
  <si>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</si>
  <si>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</si>
  <si>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</si>
  <si>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</si>
  <si>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</si>
  <si>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</si>
  <si>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</si>
  <si>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</si>
  <si>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</si>
  <si>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</si>
  <si>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</si>
  <si>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</si>
  <si>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</si>
  <si>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</si>
  <si>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</si>
  <si>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</si>
  <si>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</si>
  <si>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</si>
  <si>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</si>
  <si>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</si>
  <si>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</si>
  <si>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</si>
  <si>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</si>
  <si>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</si>
  <si>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</si>
  <si>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</si>
  <si>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</si>
  <si>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</si>
  <si>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</si>
  <si>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</si>
  <si>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</si>
  <si>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</si>
  <si>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</si>
  <si>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</si>
  <si>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</si>
  <si>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</si>
  <si>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</si>
  <si>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</si>
  <si>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</si>
  <si>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</si>
  <si>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</si>
  <si>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</si>
  <si>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</si>
  <si>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</si>
  <si>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</si>
  <si>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</si>
  <si>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</si>
  <si>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</si>
  <si>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</si>
  <si>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</si>
  <si>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</si>
  <si>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</si>
  <si>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</si>
  <si>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</si>
  <si>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</si>
  <si>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</si>
  <si>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</si>
  <si>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</si>
  <si>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</si>
  <si>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</si>
  <si>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</si>
  <si>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</si>
  <si>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</si>
  <si>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</si>
  <si>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</si>
  <si>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</si>
  <si>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</si>
  <si>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</si>
  <si>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</si>
  <si>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</si>
  <si>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</si>
  <si>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</si>
  <si>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</si>
  <si>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</si>
  <si>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</si>
  <si>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</si>
  <si>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</si>
  <si>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</si>
  <si>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</si>
  <si>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</si>
  <si>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</si>
  <si>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</si>
  <si>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</si>
  <si>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</si>
  <si>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</si>
  <si>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</si>
  <si>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</si>
  <si>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</si>
  <si>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</si>
  <si>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</si>
  <si>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</si>
  <si>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</si>
  <si>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</si>
  <si>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</si>
  <si>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</si>
  <si>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</si>
  <si>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</si>
  <si>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</si>
  <si>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</si>
  <si>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</si>
  <si>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</si>
  <si>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</si>
  <si>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</si>
  <si>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</si>
  <si>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</si>
  <si>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</si>
  <si>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</si>
  <si>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</si>
  <si>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</si>
  <si>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</si>
  <si>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</si>
  <si>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</si>
  <si>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</si>
  <si>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</si>
  <si>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</si>
  <si>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</si>
  <si>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197.5-198.5</t>
  </si>
  <si>
    <t>218-220</t>
  </si>
  <si>
    <t>TOWER RESEARCH CAPITAL MARKETS INDIA PRIVATE LIMITED</t>
  </si>
  <si>
    <t>Profit of Rs.80/-</t>
  </si>
  <si>
    <t>880-900</t>
  </si>
  <si>
    <t>COFORGE</t>
  </si>
  <si>
    <t>Part Profit of Rs.8.5/-</t>
  </si>
  <si>
    <t>HRTI PRIVATE LIMITED</t>
  </si>
  <si>
    <t>265-269</t>
  </si>
  <si>
    <t>310-320</t>
  </si>
  <si>
    <t>TCS SEP FUT</t>
  </si>
  <si>
    <t>2270-2274</t>
  </si>
  <si>
    <t>213-215</t>
  </si>
  <si>
    <t>235-245</t>
  </si>
  <si>
    <t>2135-2150</t>
  </si>
  <si>
    <t>2400-2500</t>
  </si>
  <si>
    <t>ALPHA LEON ENTERPRISES LLP</t>
  </si>
  <si>
    <t>ASHARI</t>
  </si>
  <si>
    <t>MANOJKUMAR GUNVANTRAI SOMANI</t>
  </si>
  <si>
    <t>NNM SECURITIES PVT LTD</t>
  </si>
  <si>
    <t>CG Power &amp; Ind. Sol. Ltd.</t>
  </si>
  <si>
    <t>CHETAN RASIKLAL SHAH</t>
  </si>
  <si>
    <t>ASHWIN STOCKS AND INVESTMENT PRIVATE LIMITED</t>
  </si>
  <si>
    <t>Future Enterprises Ltd</t>
  </si>
  <si>
    <t>SNEHIL  MEHTA</t>
  </si>
  <si>
    <t>SWAPNIL MEHTA</t>
  </si>
  <si>
    <t>Indiabulls Hsg Fin Ltd</t>
  </si>
  <si>
    <t>XTX MARKETS LLP</t>
  </si>
  <si>
    <t>PVR Limited</t>
  </si>
  <si>
    <t>GRAVITON RESEARCH CAPITAL LLP</t>
  </si>
  <si>
    <t xml:space="preserve">SUNPHARMA </t>
  </si>
  <si>
    <t>514-520</t>
  </si>
  <si>
    <t>560-580</t>
  </si>
  <si>
    <t xml:space="preserve">TATACHEM </t>
  </si>
  <si>
    <t>307-311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</si>
  <si>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</si>
  <si>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</si>
  <si>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</si>
  <si>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</si>
  <si>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</si>
  <si>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</si>
  <si>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</si>
  <si>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</si>
  <si>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</si>
  <si>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</si>
  <si>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190-192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</si>
  <si>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</si>
  <si>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</si>
  <si>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</si>
  <si>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</si>
  <si>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</si>
  <si>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</si>
  <si>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</si>
  <si>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</si>
  <si>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RAHUL MADHUKAR WARE</t>
  </si>
  <si>
    <t>FINQUEST FINANCIAL SOLUTIONS PVT. LTD.</t>
  </si>
  <si>
    <t>KANUNGO</t>
  </si>
  <si>
    <t>FULDEEP POPATBHAI SEHGAL</t>
  </si>
  <si>
    <t>VAGHELA PRAKASH KANTILAL</t>
  </si>
  <si>
    <t>PRISMMEDI</t>
  </si>
  <si>
    <t>MANISH NITIN THAKUR</t>
  </si>
  <si>
    <t>ADITYA SOLANKI</t>
  </si>
  <si>
    <t>RMCHEM</t>
  </si>
  <si>
    <t>SONALBEN TRIVEDI</t>
  </si>
  <si>
    <t>TOYAMIND</t>
  </si>
  <si>
    <t>CHAITANYA DEEPAK VAIDYA</t>
  </si>
  <si>
    <t>WAA</t>
  </si>
  <si>
    <t>DISPLAY COMMERCIAL PRIVATE LIMITED</t>
  </si>
  <si>
    <t>ATLURI</t>
  </si>
  <si>
    <t>BETA</t>
  </si>
  <si>
    <t>Beta Drugs Limited</t>
  </si>
  <si>
    <t>BATRA VIJAY KUMAR</t>
  </si>
  <si>
    <t>Class B shares (Series 1)</t>
  </si>
  <si>
    <t>PINNACLE VENTURES</t>
  </si>
  <si>
    <t>Vodafone Idea Limited</t>
  </si>
  <si>
    <t>UNIVASTU</t>
  </si>
  <si>
    <t>Univastu India Limited</t>
  </si>
  <si>
    <t>JOSHI ANURA SATYAM</t>
  </si>
  <si>
    <t>JOSHI SATYAM S</t>
  </si>
  <si>
    <t>VIVEK SARAOGI</t>
  </si>
  <si>
    <t>Future Mkt Networks Ltd</t>
  </si>
  <si>
    <t>JUGALKISHORE MOHANLAL MAHESHWARI</t>
  </si>
  <si>
    <t>CHARUSHILA VIPUL LATHI</t>
  </si>
  <si>
    <t>VIPUL DILEEP LATHI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</si>
</sst>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44076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44076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14" t="s">
        <v>16</v>
      </c>
      <c r="B9" s="516" t="s">
        <v>17</v>
      </c>
      <c r="C9" s="516" t="s">
        <v>18</v>
      </c>
      <c r="D9" s="274" t="s">
        <v>19</v>
      </c>
      <c r="E9" s="274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4"/>
      <c r="M9" s="281"/>
      <c r="N9" s="281"/>
      <c r="O9" s="281"/>
    </row>
    <row r="10" spans="1:15" ht="59.25" customHeight="1">
      <c r="A10" s="515"/>
      <c r="B10" s="517" t="s">
        <v>17</v>
      </c>
      <c r="C10" s="51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23915.55</v>
      </c>
      <c r="E11" s="303">
        <v>23874.516666666666</v>
      </c>
      <c r="F11" s="315">
        <v>23549.033333333333</v>
      </c>
      <c r="G11" s="315">
        <v>23182.516666666666</v>
      </c>
      <c r="H11" s="315">
        <v>22857.033333333333</v>
      </c>
      <c r="I11" s="315">
        <v>24241.033333333333</v>
      </c>
      <c r="J11" s="315">
        <v>24566.516666666663</v>
      </c>
      <c r="K11" s="315">
        <v>24933.033333333333</v>
      </c>
      <c r="L11" s="302">
        <v>24200</v>
      </c>
      <c r="M11" s="302">
        <v>23508</v>
      </c>
      <c r="N11" s="319">
        <v>1567800</v>
      </c>
      <c r="O11" s="320">
        <v>1.8961735315622716E-2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11510.95</v>
      </c>
      <c r="E12" s="316">
        <v>11491.216666666667</v>
      </c>
      <c r="F12" s="317">
        <v>11392.733333333334</v>
      </c>
      <c r="G12" s="317">
        <v>11274.516666666666</v>
      </c>
      <c r="H12" s="317">
        <v>11176.033333333333</v>
      </c>
      <c r="I12" s="317">
        <v>11609.433333333334</v>
      </c>
      <c r="J12" s="317">
        <v>11707.916666666668</v>
      </c>
      <c r="K12" s="317">
        <v>11826.133333333335</v>
      </c>
      <c r="L12" s="304">
        <v>11589.7</v>
      </c>
      <c r="M12" s="304">
        <v>11373</v>
      </c>
      <c r="N12" s="319">
        <v>10729800</v>
      </c>
      <c r="O12" s="320">
        <v>-8.9379145290440845E-2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1346</v>
      </c>
      <c r="E13" s="316">
        <v>1335.7833333333333</v>
      </c>
      <c r="F13" s="317">
        <v>1320.3166666666666</v>
      </c>
      <c r="G13" s="317">
        <v>1294.6333333333332</v>
      </c>
      <c r="H13" s="317">
        <v>1279.1666666666665</v>
      </c>
      <c r="I13" s="317">
        <v>1361.4666666666667</v>
      </c>
      <c r="J13" s="317">
        <v>1376.9333333333334</v>
      </c>
      <c r="K13" s="317">
        <v>1402.6166666666668</v>
      </c>
      <c r="L13" s="304">
        <v>1351.25</v>
      </c>
      <c r="M13" s="304">
        <v>1310.0999999999999</v>
      </c>
      <c r="N13" s="319">
        <v>2482500</v>
      </c>
      <c r="O13" s="320">
        <v>-1.6442155309033282E-2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282.64999999999998</v>
      </c>
      <c r="E14" s="316">
        <v>280.73333333333329</v>
      </c>
      <c r="F14" s="317">
        <v>275.31666666666661</v>
      </c>
      <c r="G14" s="317">
        <v>267.98333333333329</v>
      </c>
      <c r="H14" s="317">
        <v>262.56666666666661</v>
      </c>
      <c r="I14" s="317">
        <v>288.06666666666661</v>
      </c>
      <c r="J14" s="317">
        <v>293.48333333333323</v>
      </c>
      <c r="K14" s="317">
        <v>300.81666666666661</v>
      </c>
      <c r="L14" s="304">
        <v>286.14999999999998</v>
      </c>
      <c r="M14" s="304">
        <v>273.39999999999998</v>
      </c>
      <c r="N14" s="319">
        <v>14284000</v>
      </c>
      <c r="O14" s="320">
        <v>2.2452989054167838E-3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350.4</v>
      </c>
      <c r="E15" s="316">
        <v>353.06666666666666</v>
      </c>
      <c r="F15" s="317">
        <v>340.13333333333333</v>
      </c>
      <c r="G15" s="317">
        <v>329.86666666666667</v>
      </c>
      <c r="H15" s="317">
        <v>316.93333333333334</v>
      </c>
      <c r="I15" s="317">
        <v>363.33333333333331</v>
      </c>
      <c r="J15" s="317">
        <v>376.26666666666659</v>
      </c>
      <c r="K15" s="317">
        <v>386.5333333333333</v>
      </c>
      <c r="L15" s="304">
        <v>366</v>
      </c>
      <c r="M15" s="304">
        <v>342.8</v>
      </c>
      <c r="N15" s="319">
        <v>29262500</v>
      </c>
      <c r="O15" s="320">
        <v>1.5401728416188929E-3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731.45</v>
      </c>
      <c r="E16" s="316">
        <v>726.06666666666661</v>
      </c>
      <c r="F16" s="317">
        <v>718.93333333333317</v>
      </c>
      <c r="G16" s="317">
        <v>706.41666666666652</v>
      </c>
      <c r="H16" s="317">
        <v>699.28333333333308</v>
      </c>
      <c r="I16" s="317">
        <v>738.58333333333326</v>
      </c>
      <c r="J16" s="317">
        <v>745.7166666666667</v>
      </c>
      <c r="K16" s="317">
        <v>758.23333333333335</v>
      </c>
      <c r="L16" s="304">
        <v>733.2</v>
      </c>
      <c r="M16" s="304">
        <v>713.55</v>
      </c>
      <c r="N16" s="319">
        <v>1216000</v>
      </c>
      <c r="O16" s="320">
        <v>-1.2987012987012988E-2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214.25</v>
      </c>
      <c r="E17" s="316">
        <v>213</v>
      </c>
      <c r="F17" s="317">
        <v>210.55</v>
      </c>
      <c r="G17" s="317">
        <v>206.85000000000002</v>
      </c>
      <c r="H17" s="317">
        <v>204.40000000000003</v>
      </c>
      <c r="I17" s="317">
        <v>216.7</v>
      </c>
      <c r="J17" s="317">
        <v>219.14999999999998</v>
      </c>
      <c r="K17" s="317">
        <v>222.84999999999997</v>
      </c>
      <c r="L17" s="304">
        <v>215.45</v>
      </c>
      <c r="M17" s="304">
        <v>209.3</v>
      </c>
      <c r="N17" s="319">
        <v>12726000</v>
      </c>
      <c r="O17" s="320">
        <v>4.7370914258645196E-3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1668.2</v>
      </c>
      <c r="E18" s="316">
        <v>1663.2333333333336</v>
      </c>
      <c r="F18" s="317">
        <v>1629.0666666666671</v>
      </c>
      <c r="G18" s="317">
        <v>1589.9333333333334</v>
      </c>
      <c r="H18" s="317">
        <v>1555.7666666666669</v>
      </c>
      <c r="I18" s="317">
        <v>1702.3666666666672</v>
      </c>
      <c r="J18" s="317">
        <v>1736.5333333333338</v>
      </c>
      <c r="K18" s="317">
        <v>1775.6666666666674</v>
      </c>
      <c r="L18" s="304">
        <v>1697.4</v>
      </c>
      <c r="M18" s="304">
        <v>1624.1</v>
      </c>
      <c r="N18" s="319">
        <v>902000</v>
      </c>
      <c r="O18" s="320">
        <v>-8.0530071355759431E-2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122.95</v>
      </c>
      <c r="E19" s="316">
        <v>122.18333333333334</v>
      </c>
      <c r="F19" s="317">
        <v>118.71666666666667</v>
      </c>
      <c r="G19" s="317">
        <v>114.48333333333333</v>
      </c>
      <c r="H19" s="317">
        <v>111.01666666666667</v>
      </c>
      <c r="I19" s="317">
        <v>126.41666666666667</v>
      </c>
      <c r="J19" s="317">
        <v>129.88333333333333</v>
      </c>
      <c r="K19" s="317">
        <v>134.11666666666667</v>
      </c>
      <c r="L19" s="304">
        <v>125.65</v>
      </c>
      <c r="M19" s="304">
        <v>117.95</v>
      </c>
      <c r="N19" s="319">
        <v>14125000</v>
      </c>
      <c r="O19" s="320">
        <v>1.5091627739849083E-2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69.25</v>
      </c>
      <c r="E20" s="316">
        <v>68.63333333333334</v>
      </c>
      <c r="F20" s="317">
        <v>67.216666666666683</v>
      </c>
      <c r="G20" s="317">
        <v>65.183333333333337</v>
      </c>
      <c r="H20" s="317">
        <v>63.76666666666668</v>
      </c>
      <c r="I20" s="317">
        <v>70.666666666666686</v>
      </c>
      <c r="J20" s="317">
        <v>72.083333333333343</v>
      </c>
      <c r="K20" s="317">
        <v>74.116666666666688</v>
      </c>
      <c r="L20" s="304">
        <v>70.05</v>
      </c>
      <c r="M20" s="304">
        <v>66.599999999999994</v>
      </c>
      <c r="N20" s="319">
        <v>31689000</v>
      </c>
      <c r="O20" s="320">
        <v>0.16473701620906384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1984.1</v>
      </c>
      <c r="E21" s="316">
        <v>1962.6666666666667</v>
      </c>
      <c r="F21" s="317">
        <v>1937.4333333333334</v>
      </c>
      <c r="G21" s="317">
        <v>1890.7666666666667</v>
      </c>
      <c r="H21" s="317">
        <v>1865.5333333333333</v>
      </c>
      <c r="I21" s="317">
        <v>2009.3333333333335</v>
      </c>
      <c r="J21" s="317">
        <v>2034.5666666666666</v>
      </c>
      <c r="K21" s="317">
        <v>2081.2333333333336</v>
      </c>
      <c r="L21" s="304">
        <v>1987.9</v>
      </c>
      <c r="M21" s="304">
        <v>1916</v>
      </c>
      <c r="N21" s="319">
        <v>3706200</v>
      </c>
      <c r="O21" s="320">
        <v>-1.7183770883054894E-2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822.3</v>
      </c>
      <c r="E22" s="316">
        <v>810.9</v>
      </c>
      <c r="F22" s="317">
        <v>792.59999999999991</v>
      </c>
      <c r="G22" s="317">
        <v>762.9</v>
      </c>
      <c r="H22" s="317">
        <v>744.59999999999991</v>
      </c>
      <c r="I22" s="317">
        <v>840.59999999999991</v>
      </c>
      <c r="J22" s="317">
        <v>858.89999999999986</v>
      </c>
      <c r="K22" s="317">
        <v>888.59999999999991</v>
      </c>
      <c r="L22" s="304">
        <v>829.2</v>
      </c>
      <c r="M22" s="304">
        <v>781.2</v>
      </c>
      <c r="N22" s="319">
        <v>13374400</v>
      </c>
      <c r="O22" s="320">
        <v>1.740506329113924E-2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488.8</v>
      </c>
      <c r="E23" s="316">
        <v>491.95</v>
      </c>
      <c r="F23" s="317">
        <v>479.15</v>
      </c>
      <c r="G23" s="317">
        <v>469.5</v>
      </c>
      <c r="H23" s="317">
        <v>456.7</v>
      </c>
      <c r="I23" s="317">
        <v>501.59999999999997</v>
      </c>
      <c r="J23" s="317">
        <v>514.40000000000009</v>
      </c>
      <c r="K23" s="317">
        <v>524.04999999999995</v>
      </c>
      <c r="L23" s="304">
        <v>504.75</v>
      </c>
      <c r="M23" s="304">
        <v>482.3</v>
      </c>
      <c r="N23" s="319">
        <v>48859200</v>
      </c>
      <c r="O23" s="320">
        <v>5.1413815364751453E-2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2974.95</v>
      </c>
      <c r="E24" s="316">
        <v>2978.4500000000003</v>
      </c>
      <c r="F24" s="317">
        <v>2942.5000000000005</v>
      </c>
      <c r="G24" s="317">
        <v>2910.05</v>
      </c>
      <c r="H24" s="317">
        <v>2874.1000000000004</v>
      </c>
      <c r="I24" s="317">
        <v>3010.9000000000005</v>
      </c>
      <c r="J24" s="317">
        <v>3046.8500000000004</v>
      </c>
      <c r="K24" s="317">
        <v>3079.3000000000006</v>
      </c>
      <c r="L24" s="304">
        <v>3014.4</v>
      </c>
      <c r="M24" s="304">
        <v>2946</v>
      </c>
      <c r="N24" s="319">
        <v>1629250</v>
      </c>
      <c r="O24" s="320">
        <v>2.0833333333333332E-2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6387.45</v>
      </c>
      <c r="E25" s="316">
        <v>6329.8833333333341</v>
      </c>
      <c r="F25" s="317">
        <v>6232.4166666666679</v>
      </c>
      <c r="G25" s="317">
        <v>6077.3833333333341</v>
      </c>
      <c r="H25" s="317">
        <v>5979.9166666666679</v>
      </c>
      <c r="I25" s="317">
        <v>6484.9166666666679</v>
      </c>
      <c r="J25" s="317">
        <v>6582.3833333333332</v>
      </c>
      <c r="K25" s="317">
        <v>6737.4166666666679</v>
      </c>
      <c r="L25" s="304">
        <v>6427.35</v>
      </c>
      <c r="M25" s="304">
        <v>6174.85</v>
      </c>
      <c r="N25" s="319">
        <v>735750</v>
      </c>
      <c r="O25" s="320">
        <v>-5.8842340901822832E-2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3649.5</v>
      </c>
      <c r="E26" s="316">
        <v>3608.3166666666671</v>
      </c>
      <c r="F26" s="317">
        <v>3534.6333333333341</v>
      </c>
      <c r="G26" s="317">
        <v>3419.7666666666669</v>
      </c>
      <c r="H26" s="317">
        <v>3346.0833333333339</v>
      </c>
      <c r="I26" s="317">
        <v>3723.1833333333343</v>
      </c>
      <c r="J26" s="317">
        <v>3796.8666666666677</v>
      </c>
      <c r="K26" s="317">
        <v>3911.7333333333345</v>
      </c>
      <c r="L26" s="304">
        <v>3682</v>
      </c>
      <c r="M26" s="304">
        <v>3493.45</v>
      </c>
      <c r="N26" s="319">
        <v>4974250</v>
      </c>
      <c r="O26" s="320">
        <v>-8.4353428439944783E-2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1343.9</v>
      </c>
      <c r="E27" s="316">
        <v>1339.3</v>
      </c>
      <c r="F27" s="317">
        <v>1320.6</v>
      </c>
      <c r="G27" s="317">
        <v>1297.3</v>
      </c>
      <c r="H27" s="317">
        <v>1278.5999999999999</v>
      </c>
      <c r="I27" s="317">
        <v>1362.6</v>
      </c>
      <c r="J27" s="317">
        <v>1381.3000000000002</v>
      </c>
      <c r="K27" s="317">
        <v>1404.6</v>
      </c>
      <c r="L27" s="304">
        <v>1358</v>
      </c>
      <c r="M27" s="304">
        <v>1316</v>
      </c>
      <c r="N27" s="319">
        <v>1592000</v>
      </c>
      <c r="O27" s="320">
        <v>7.3354908306364611E-2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307.75</v>
      </c>
      <c r="E28" s="316">
        <v>307.09999999999997</v>
      </c>
      <c r="F28" s="317">
        <v>300.34999999999991</v>
      </c>
      <c r="G28" s="317">
        <v>292.94999999999993</v>
      </c>
      <c r="H28" s="317">
        <v>286.19999999999987</v>
      </c>
      <c r="I28" s="317">
        <v>314.49999999999994</v>
      </c>
      <c r="J28" s="317">
        <v>321.25000000000006</v>
      </c>
      <c r="K28" s="317">
        <v>328.65</v>
      </c>
      <c r="L28" s="304">
        <v>313.85000000000002</v>
      </c>
      <c r="M28" s="304">
        <v>299.7</v>
      </c>
      <c r="N28" s="319">
        <v>21463200</v>
      </c>
      <c r="O28" s="320">
        <v>1.0851135978297729E-2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47.9</v>
      </c>
      <c r="E29" s="316">
        <v>48.25</v>
      </c>
      <c r="F29" s="317">
        <v>46.55</v>
      </c>
      <c r="G29" s="317">
        <v>45.199999999999996</v>
      </c>
      <c r="H29" s="317">
        <v>43.499999999999993</v>
      </c>
      <c r="I29" s="317">
        <v>49.6</v>
      </c>
      <c r="J29" s="317">
        <v>51.300000000000004</v>
      </c>
      <c r="K29" s="317">
        <v>52.650000000000006</v>
      </c>
      <c r="L29" s="304">
        <v>49.95</v>
      </c>
      <c r="M29" s="304">
        <v>46.9</v>
      </c>
      <c r="N29" s="319">
        <v>59491000</v>
      </c>
      <c r="O29" s="320">
        <v>-7.523939808481532E-3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1300.7</v>
      </c>
      <c r="E30" s="316">
        <v>1304.4166666666667</v>
      </c>
      <c r="F30" s="317">
        <v>1278.4833333333336</v>
      </c>
      <c r="G30" s="317">
        <v>1256.2666666666669</v>
      </c>
      <c r="H30" s="317">
        <v>1230.3333333333337</v>
      </c>
      <c r="I30" s="317">
        <v>1326.6333333333334</v>
      </c>
      <c r="J30" s="317">
        <v>1352.5666666666664</v>
      </c>
      <c r="K30" s="317">
        <v>1374.7833333333333</v>
      </c>
      <c r="L30" s="304">
        <v>1330.35</v>
      </c>
      <c r="M30" s="304">
        <v>1282.2</v>
      </c>
      <c r="N30" s="319">
        <v>1683550</v>
      </c>
      <c r="O30" s="320">
        <v>5.3700516351118763E-2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107.65</v>
      </c>
      <c r="E31" s="316">
        <v>106.59999999999998</v>
      </c>
      <c r="F31" s="317">
        <v>104.89999999999996</v>
      </c>
      <c r="G31" s="317">
        <v>102.14999999999998</v>
      </c>
      <c r="H31" s="317">
        <v>100.44999999999996</v>
      </c>
      <c r="I31" s="317">
        <v>109.34999999999997</v>
      </c>
      <c r="J31" s="317">
        <v>111.04999999999998</v>
      </c>
      <c r="K31" s="317">
        <v>113.79999999999997</v>
      </c>
      <c r="L31" s="304">
        <v>108.3</v>
      </c>
      <c r="M31" s="304">
        <v>103.85</v>
      </c>
      <c r="N31" s="319">
        <v>32110000</v>
      </c>
      <c r="O31" s="320">
        <v>4.7607240267790729E-2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555.04999999999995</v>
      </c>
      <c r="E32" s="316">
        <v>550.55000000000007</v>
      </c>
      <c r="F32" s="317">
        <v>543.60000000000014</v>
      </c>
      <c r="G32" s="317">
        <v>532.15000000000009</v>
      </c>
      <c r="H32" s="317">
        <v>525.20000000000016</v>
      </c>
      <c r="I32" s="317">
        <v>562.00000000000011</v>
      </c>
      <c r="J32" s="317">
        <v>568.95000000000016</v>
      </c>
      <c r="K32" s="317">
        <v>580.40000000000009</v>
      </c>
      <c r="L32" s="304">
        <v>557.5</v>
      </c>
      <c r="M32" s="304">
        <v>539.1</v>
      </c>
      <c r="N32" s="319">
        <v>3117400</v>
      </c>
      <c r="O32" s="320">
        <v>-3.572643756379721E-2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499.6</v>
      </c>
      <c r="E33" s="316">
        <v>496.33333333333331</v>
      </c>
      <c r="F33" s="317">
        <v>489.86666666666662</v>
      </c>
      <c r="G33" s="317">
        <v>480.13333333333333</v>
      </c>
      <c r="H33" s="317">
        <v>473.66666666666663</v>
      </c>
      <c r="I33" s="317">
        <v>506.06666666666661</v>
      </c>
      <c r="J33" s="317">
        <v>512.5333333333333</v>
      </c>
      <c r="K33" s="317">
        <v>522.26666666666665</v>
      </c>
      <c r="L33" s="304">
        <v>502.8</v>
      </c>
      <c r="M33" s="304">
        <v>486.6</v>
      </c>
      <c r="N33" s="319">
        <v>4597500</v>
      </c>
      <c r="O33" s="320">
        <v>-1.6286644951140066E-3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548.75</v>
      </c>
      <c r="E34" s="316">
        <v>540.4666666666667</v>
      </c>
      <c r="F34" s="317">
        <v>524.03333333333342</v>
      </c>
      <c r="G34" s="317">
        <v>499.31666666666672</v>
      </c>
      <c r="H34" s="317">
        <v>482.88333333333344</v>
      </c>
      <c r="I34" s="317">
        <v>565.18333333333339</v>
      </c>
      <c r="J34" s="317">
        <v>581.61666666666679</v>
      </c>
      <c r="K34" s="317">
        <v>606.33333333333337</v>
      </c>
      <c r="L34" s="304">
        <v>556.9</v>
      </c>
      <c r="M34" s="304">
        <v>515.75</v>
      </c>
      <c r="N34" s="319">
        <v>126856434</v>
      </c>
      <c r="O34" s="320">
        <v>-3.3002694961409847E-2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38.799999999999997</v>
      </c>
      <c r="E35" s="316">
        <v>38.616666666666667</v>
      </c>
      <c r="F35" s="317">
        <v>37.583333333333336</v>
      </c>
      <c r="G35" s="317">
        <v>36.366666666666667</v>
      </c>
      <c r="H35" s="317">
        <v>35.333333333333336</v>
      </c>
      <c r="I35" s="317">
        <v>39.833333333333336</v>
      </c>
      <c r="J35" s="317">
        <v>40.866666666666667</v>
      </c>
      <c r="K35" s="317">
        <v>42.083333333333336</v>
      </c>
      <c r="L35" s="304">
        <v>39.65</v>
      </c>
      <c r="M35" s="304">
        <v>37.4</v>
      </c>
      <c r="N35" s="319">
        <v>59745000</v>
      </c>
      <c r="O35" s="320">
        <v>2.6334776334776336E-2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407.15</v>
      </c>
      <c r="E36" s="316">
        <v>398.51666666666665</v>
      </c>
      <c r="F36" s="317">
        <v>387.63333333333333</v>
      </c>
      <c r="G36" s="317">
        <v>368.11666666666667</v>
      </c>
      <c r="H36" s="317">
        <v>357.23333333333335</v>
      </c>
      <c r="I36" s="317">
        <v>418.0333333333333</v>
      </c>
      <c r="J36" s="317">
        <v>428.91666666666663</v>
      </c>
      <c r="K36" s="317">
        <v>448.43333333333328</v>
      </c>
      <c r="L36" s="304">
        <v>409.4</v>
      </c>
      <c r="M36" s="304">
        <v>379</v>
      </c>
      <c r="N36" s="319">
        <v>15400800</v>
      </c>
      <c r="O36" s="320">
        <v>-3.9724652230030119E-2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12418.3</v>
      </c>
      <c r="E37" s="316">
        <v>12627.949999999999</v>
      </c>
      <c r="F37" s="317">
        <v>12059.949999999997</v>
      </c>
      <c r="G37" s="317">
        <v>11701.599999999999</v>
      </c>
      <c r="H37" s="317">
        <v>11133.599999999997</v>
      </c>
      <c r="I37" s="317">
        <v>12986.299999999997</v>
      </c>
      <c r="J37" s="317">
        <v>13554.300000000001</v>
      </c>
      <c r="K37" s="317">
        <v>13912.649999999998</v>
      </c>
      <c r="L37" s="304">
        <v>13195.95</v>
      </c>
      <c r="M37" s="304">
        <v>12269.6</v>
      </c>
      <c r="N37" s="319">
        <v>94400</v>
      </c>
      <c r="O37" s="320">
        <v>-0.14531462200090539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409.1</v>
      </c>
      <c r="E38" s="316">
        <v>407.95</v>
      </c>
      <c r="F38" s="317">
        <v>403.25</v>
      </c>
      <c r="G38" s="317">
        <v>397.40000000000003</v>
      </c>
      <c r="H38" s="317">
        <v>392.70000000000005</v>
      </c>
      <c r="I38" s="317">
        <v>413.79999999999995</v>
      </c>
      <c r="J38" s="317">
        <v>418.49999999999989</v>
      </c>
      <c r="K38" s="317">
        <v>424.34999999999991</v>
      </c>
      <c r="L38" s="304">
        <v>412.65</v>
      </c>
      <c r="M38" s="304">
        <v>402.1</v>
      </c>
      <c r="N38" s="319">
        <v>20608200</v>
      </c>
      <c r="O38" s="320">
        <v>-6.1103351955307263E-4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3793.2</v>
      </c>
      <c r="E39" s="316">
        <v>3774.65</v>
      </c>
      <c r="F39" s="317">
        <v>3744.3</v>
      </c>
      <c r="G39" s="317">
        <v>3695.4</v>
      </c>
      <c r="H39" s="317">
        <v>3665.05</v>
      </c>
      <c r="I39" s="317">
        <v>3823.55</v>
      </c>
      <c r="J39" s="317">
        <v>3853.8999999999996</v>
      </c>
      <c r="K39" s="317">
        <v>3902.8</v>
      </c>
      <c r="L39" s="304">
        <v>3805</v>
      </c>
      <c r="M39" s="304">
        <v>3725.75</v>
      </c>
      <c r="N39" s="319">
        <v>975400</v>
      </c>
      <c r="O39" s="320">
        <v>-1.6733870967741937E-2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380.5</v>
      </c>
      <c r="E40" s="316">
        <v>376.60000000000008</v>
      </c>
      <c r="F40" s="317">
        <v>371.50000000000017</v>
      </c>
      <c r="G40" s="317">
        <v>362.50000000000011</v>
      </c>
      <c r="H40" s="317">
        <v>357.4000000000002</v>
      </c>
      <c r="I40" s="317">
        <v>385.60000000000014</v>
      </c>
      <c r="J40" s="317">
        <v>390.70000000000005</v>
      </c>
      <c r="K40" s="317">
        <v>399.7000000000001</v>
      </c>
      <c r="L40" s="304">
        <v>381.7</v>
      </c>
      <c r="M40" s="304">
        <v>367.6</v>
      </c>
      <c r="N40" s="319">
        <v>8305000</v>
      </c>
      <c r="O40" s="320">
        <v>-3.2547411583803178E-2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107.45</v>
      </c>
      <c r="E41" s="316">
        <v>107.38333333333333</v>
      </c>
      <c r="F41" s="317">
        <v>103.76666666666665</v>
      </c>
      <c r="G41" s="317">
        <v>100.08333333333333</v>
      </c>
      <c r="H41" s="317">
        <v>96.466666666666654</v>
      </c>
      <c r="I41" s="317">
        <v>111.06666666666665</v>
      </c>
      <c r="J41" s="317">
        <v>114.68333333333332</v>
      </c>
      <c r="K41" s="317">
        <v>118.36666666666665</v>
      </c>
      <c r="L41" s="304">
        <v>111</v>
      </c>
      <c r="M41" s="304">
        <v>103.7</v>
      </c>
      <c r="N41" s="319">
        <v>12505000</v>
      </c>
      <c r="O41" s="320">
        <v>-1.1071569790431E-2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240.5</v>
      </c>
      <c r="E42" s="316">
        <v>237.01666666666665</v>
      </c>
      <c r="F42" s="317">
        <v>232.33333333333331</v>
      </c>
      <c r="G42" s="317">
        <v>224.16666666666666</v>
      </c>
      <c r="H42" s="317">
        <v>219.48333333333332</v>
      </c>
      <c r="I42" s="317">
        <v>245.18333333333331</v>
      </c>
      <c r="J42" s="317">
        <v>249.86666666666665</v>
      </c>
      <c r="K42" s="317">
        <v>258.0333333333333</v>
      </c>
      <c r="L42" s="304">
        <v>241.7</v>
      </c>
      <c r="M42" s="304">
        <v>228.85</v>
      </c>
      <c r="N42" s="319">
        <v>5932500</v>
      </c>
      <c r="O42" s="320">
        <v>2.0206362854686157E-2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740.05</v>
      </c>
      <c r="E43" s="316">
        <v>731.73333333333323</v>
      </c>
      <c r="F43" s="317">
        <v>719.86666666666645</v>
      </c>
      <c r="G43" s="317">
        <v>699.68333333333317</v>
      </c>
      <c r="H43" s="317">
        <v>687.81666666666638</v>
      </c>
      <c r="I43" s="317">
        <v>751.91666666666652</v>
      </c>
      <c r="J43" s="317">
        <v>763.7833333333333</v>
      </c>
      <c r="K43" s="317">
        <v>783.96666666666658</v>
      </c>
      <c r="L43" s="304">
        <v>743.6</v>
      </c>
      <c r="M43" s="304">
        <v>711.55</v>
      </c>
      <c r="N43" s="319">
        <v>14175200</v>
      </c>
      <c r="O43" s="320">
        <v>-5.1094890510948905E-3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133.80000000000001</v>
      </c>
      <c r="E44" s="316">
        <v>133.48333333333332</v>
      </c>
      <c r="F44" s="317">
        <v>131.26666666666665</v>
      </c>
      <c r="G44" s="317">
        <v>128.73333333333332</v>
      </c>
      <c r="H44" s="317">
        <v>126.51666666666665</v>
      </c>
      <c r="I44" s="317">
        <v>136.01666666666665</v>
      </c>
      <c r="J44" s="317">
        <v>138.23333333333329</v>
      </c>
      <c r="K44" s="317">
        <v>140.76666666666665</v>
      </c>
      <c r="L44" s="304">
        <v>135.69999999999999</v>
      </c>
      <c r="M44" s="304">
        <v>130.94999999999999</v>
      </c>
      <c r="N44" s="319">
        <v>30580500</v>
      </c>
      <c r="O44" s="320">
        <v>-1.595428027146089E-2</v>
      </c>
    </row>
    <row r="45" spans="1:15" ht="15">
      <c r="A45" s="277">
        <v>35</v>
      </c>
      <c r="B45" s="430" t="s">
        <v>107</v>
      </c>
      <c r="C45" s="277" t="s">
        <v>3645</v>
      </c>
      <c r="D45" s="316">
        <v>1901.2</v>
      </c>
      <c r="E45" s="316">
        <v>1914.8833333333334</v>
      </c>
      <c r="F45" s="317">
        <v>1876.3666666666668</v>
      </c>
      <c r="G45" s="317">
        <v>1851.5333333333333</v>
      </c>
      <c r="H45" s="317">
        <v>1813.0166666666667</v>
      </c>
      <c r="I45" s="317">
        <v>1939.7166666666669</v>
      </c>
      <c r="J45" s="317">
        <v>1978.2333333333338</v>
      </c>
      <c r="K45" s="317">
        <v>2003.0666666666671</v>
      </c>
      <c r="L45" s="304">
        <v>1953.4</v>
      </c>
      <c r="M45" s="304">
        <v>1890.05</v>
      </c>
      <c r="N45" s="319">
        <v>333000</v>
      </c>
      <c r="O45" s="320">
        <v>-2.3102310231023101E-2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1387.05</v>
      </c>
      <c r="E46" s="316">
        <v>1381.0666666666666</v>
      </c>
      <c r="F46" s="317">
        <v>1368.3333333333333</v>
      </c>
      <c r="G46" s="317">
        <v>1349.6166666666666</v>
      </c>
      <c r="H46" s="317">
        <v>1336.8833333333332</v>
      </c>
      <c r="I46" s="317">
        <v>1399.7833333333333</v>
      </c>
      <c r="J46" s="317">
        <v>1412.5166666666669</v>
      </c>
      <c r="K46" s="317">
        <v>1431.2333333333333</v>
      </c>
      <c r="L46" s="304">
        <v>1393.8</v>
      </c>
      <c r="M46" s="304">
        <v>1362.35</v>
      </c>
      <c r="N46" s="319">
        <v>2981300</v>
      </c>
      <c r="O46" s="320">
        <v>-3.2045454545454544E-2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401.35</v>
      </c>
      <c r="E47" s="316">
        <v>398.9666666666667</v>
      </c>
      <c r="F47" s="317">
        <v>392.03333333333342</v>
      </c>
      <c r="G47" s="317">
        <v>382.7166666666667</v>
      </c>
      <c r="H47" s="317">
        <v>375.78333333333342</v>
      </c>
      <c r="I47" s="317">
        <v>408.28333333333342</v>
      </c>
      <c r="J47" s="317">
        <v>415.2166666666667</v>
      </c>
      <c r="K47" s="317">
        <v>424.53333333333342</v>
      </c>
      <c r="L47" s="304">
        <v>405.9</v>
      </c>
      <c r="M47" s="304">
        <v>389.65</v>
      </c>
      <c r="N47" s="319">
        <v>4996911</v>
      </c>
      <c r="O47" s="320">
        <v>-1.0216718266253869E-2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461.2</v>
      </c>
      <c r="E48" s="316">
        <v>461.59999999999997</v>
      </c>
      <c r="F48" s="317">
        <v>453.39999999999992</v>
      </c>
      <c r="G48" s="317">
        <v>445.59999999999997</v>
      </c>
      <c r="H48" s="317">
        <v>437.39999999999992</v>
      </c>
      <c r="I48" s="317">
        <v>469.39999999999992</v>
      </c>
      <c r="J48" s="317">
        <v>477.59999999999997</v>
      </c>
      <c r="K48" s="317">
        <v>485.39999999999992</v>
      </c>
      <c r="L48" s="304">
        <v>469.8</v>
      </c>
      <c r="M48" s="304">
        <v>453.8</v>
      </c>
      <c r="N48" s="319">
        <v>1755600</v>
      </c>
      <c r="O48" s="320">
        <v>4.1180507892930682E-3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489.6</v>
      </c>
      <c r="E49" s="316">
        <v>485.7833333333333</v>
      </c>
      <c r="F49" s="317">
        <v>479.66666666666663</v>
      </c>
      <c r="G49" s="317">
        <v>469.73333333333335</v>
      </c>
      <c r="H49" s="317">
        <v>463.61666666666667</v>
      </c>
      <c r="I49" s="317">
        <v>495.71666666666658</v>
      </c>
      <c r="J49" s="317">
        <v>501.83333333333326</v>
      </c>
      <c r="K49" s="317">
        <v>511.76666666666654</v>
      </c>
      <c r="L49" s="304">
        <v>491.9</v>
      </c>
      <c r="M49" s="304">
        <v>475.85</v>
      </c>
      <c r="N49" s="319">
        <v>10853750</v>
      </c>
      <c r="O49" s="320">
        <v>-3.3288799821865951E-2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3251</v>
      </c>
      <c r="E50" s="316">
        <v>3213.1</v>
      </c>
      <c r="F50" s="317">
        <v>3153</v>
      </c>
      <c r="G50" s="317">
        <v>3055</v>
      </c>
      <c r="H50" s="317">
        <v>2994.9</v>
      </c>
      <c r="I50" s="317">
        <v>3311.1</v>
      </c>
      <c r="J50" s="317">
        <v>3371.1999999999994</v>
      </c>
      <c r="K50" s="317">
        <v>3469.2</v>
      </c>
      <c r="L50" s="304">
        <v>3273.2</v>
      </c>
      <c r="M50" s="304">
        <v>3115.1</v>
      </c>
      <c r="N50" s="319">
        <v>2859600</v>
      </c>
      <c r="O50" s="320">
        <v>3.0857966834895459E-2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160.6</v>
      </c>
      <c r="E51" s="316">
        <v>158.6</v>
      </c>
      <c r="F51" s="317">
        <v>155.44999999999999</v>
      </c>
      <c r="G51" s="317">
        <v>150.29999999999998</v>
      </c>
      <c r="H51" s="317">
        <v>147.14999999999998</v>
      </c>
      <c r="I51" s="317">
        <v>163.75</v>
      </c>
      <c r="J51" s="317">
        <v>166.90000000000003</v>
      </c>
      <c r="K51" s="317">
        <v>172.05</v>
      </c>
      <c r="L51" s="304">
        <v>161.75</v>
      </c>
      <c r="M51" s="304">
        <v>153.44999999999999</v>
      </c>
      <c r="N51" s="319">
        <v>24842400</v>
      </c>
      <c r="O51" s="320">
        <v>6.8559261887863737E-2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4380.6499999999996</v>
      </c>
      <c r="E52" s="316">
        <v>4344.45</v>
      </c>
      <c r="F52" s="317">
        <v>4289.0499999999993</v>
      </c>
      <c r="G52" s="317">
        <v>4197.45</v>
      </c>
      <c r="H52" s="317">
        <v>4142.0499999999993</v>
      </c>
      <c r="I52" s="317">
        <v>4436.0499999999993</v>
      </c>
      <c r="J52" s="317">
        <v>4491.4499999999989</v>
      </c>
      <c r="K52" s="317">
        <v>4583.0499999999993</v>
      </c>
      <c r="L52" s="304">
        <v>4399.8500000000004</v>
      </c>
      <c r="M52" s="304">
        <v>4252.8500000000004</v>
      </c>
      <c r="N52" s="319">
        <v>3127750</v>
      </c>
      <c r="O52" s="320">
        <v>-5.5639456323026788E-3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2141.6999999999998</v>
      </c>
      <c r="E53" s="316">
        <v>2146.6333333333332</v>
      </c>
      <c r="F53" s="317">
        <v>2108.2666666666664</v>
      </c>
      <c r="G53" s="317">
        <v>2074.833333333333</v>
      </c>
      <c r="H53" s="317">
        <v>2036.4666666666662</v>
      </c>
      <c r="I53" s="317">
        <v>2180.0666666666666</v>
      </c>
      <c r="J53" s="317">
        <v>2218.4333333333334</v>
      </c>
      <c r="K53" s="317">
        <v>2251.8666666666668</v>
      </c>
      <c r="L53" s="304">
        <v>2185</v>
      </c>
      <c r="M53" s="304">
        <v>2113.1999999999998</v>
      </c>
      <c r="N53" s="319">
        <v>2520350</v>
      </c>
      <c r="O53" s="320">
        <v>-6.6986265871987555E-2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1115.05</v>
      </c>
      <c r="E54" s="316">
        <v>1117.6833333333334</v>
      </c>
      <c r="F54" s="317">
        <v>1077.3666666666668</v>
      </c>
      <c r="G54" s="317">
        <v>1039.6833333333334</v>
      </c>
      <c r="H54" s="317">
        <v>999.36666666666679</v>
      </c>
      <c r="I54" s="317">
        <v>1155.3666666666668</v>
      </c>
      <c r="J54" s="317">
        <v>1195.6833333333334</v>
      </c>
      <c r="K54" s="317">
        <v>1233.3666666666668</v>
      </c>
      <c r="L54" s="304">
        <v>1158</v>
      </c>
      <c r="M54" s="304">
        <v>1080</v>
      </c>
      <c r="N54" s="319">
        <v>2643300</v>
      </c>
      <c r="O54" s="320">
        <v>-4.1866028708133975E-2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165.9</v>
      </c>
      <c r="E55" s="316">
        <v>164.61666666666667</v>
      </c>
      <c r="F55" s="317">
        <v>161.83333333333334</v>
      </c>
      <c r="G55" s="317">
        <v>157.76666666666668</v>
      </c>
      <c r="H55" s="317">
        <v>154.98333333333335</v>
      </c>
      <c r="I55" s="317">
        <v>168.68333333333334</v>
      </c>
      <c r="J55" s="317">
        <v>171.46666666666664</v>
      </c>
      <c r="K55" s="317">
        <v>175.53333333333333</v>
      </c>
      <c r="L55" s="304">
        <v>167.4</v>
      </c>
      <c r="M55" s="304">
        <v>160.55000000000001</v>
      </c>
      <c r="N55" s="319">
        <v>9853200</v>
      </c>
      <c r="O55" s="320">
        <v>2.4709846499438411E-2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55</v>
      </c>
      <c r="E56" s="316">
        <v>55.133333333333333</v>
      </c>
      <c r="F56" s="317">
        <v>53.266666666666666</v>
      </c>
      <c r="G56" s="317">
        <v>51.533333333333331</v>
      </c>
      <c r="H56" s="317">
        <v>49.666666666666664</v>
      </c>
      <c r="I56" s="317">
        <v>56.866666666666667</v>
      </c>
      <c r="J56" s="317">
        <v>58.733333333333327</v>
      </c>
      <c r="K56" s="317">
        <v>60.466666666666669</v>
      </c>
      <c r="L56" s="304">
        <v>57</v>
      </c>
      <c r="M56" s="304">
        <v>53.4</v>
      </c>
      <c r="N56" s="319">
        <v>98379000</v>
      </c>
      <c r="O56" s="320">
        <v>-1.9318759532282664E-2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96.7</v>
      </c>
      <c r="E57" s="316">
        <v>96.066666666666663</v>
      </c>
      <c r="F57" s="317">
        <v>94.883333333333326</v>
      </c>
      <c r="G57" s="317">
        <v>93.066666666666663</v>
      </c>
      <c r="H57" s="317">
        <v>91.883333333333326</v>
      </c>
      <c r="I57" s="317">
        <v>97.883333333333326</v>
      </c>
      <c r="J57" s="317">
        <v>99.066666666666663</v>
      </c>
      <c r="K57" s="317">
        <v>100.88333333333333</v>
      </c>
      <c r="L57" s="304">
        <v>97.25</v>
      </c>
      <c r="M57" s="304">
        <v>94.25</v>
      </c>
      <c r="N57" s="319">
        <v>23228800</v>
      </c>
      <c r="O57" s="320">
        <v>-1.5731515469323545E-3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483.1</v>
      </c>
      <c r="E58" s="316">
        <v>477.76666666666665</v>
      </c>
      <c r="F58" s="317">
        <v>469.7833333333333</v>
      </c>
      <c r="G58" s="317">
        <v>456.46666666666664</v>
      </c>
      <c r="H58" s="317">
        <v>448.48333333333329</v>
      </c>
      <c r="I58" s="317">
        <v>491.08333333333331</v>
      </c>
      <c r="J58" s="317">
        <v>499.06666666666666</v>
      </c>
      <c r="K58" s="317">
        <v>512.38333333333333</v>
      </c>
      <c r="L58" s="304">
        <v>485.75</v>
      </c>
      <c r="M58" s="304">
        <v>464.45</v>
      </c>
      <c r="N58" s="319">
        <v>6906900</v>
      </c>
      <c r="O58" s="320">
        <v>-2.6895657809462088E-2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23.85</v>
      </c>
      <c r="E59" s="316">
        <v>23.816666666666666</v>
      </c>
      <c r="F59" s="317">
        <v>23.233333333333334</v>
      </c>
      <c r="G59" s="317">
        <v>22.616666666666667</v>
      </c>
      <c r="H59" s="317">
        <v>22.033333333333335</v>
      </c>
      <c r="I59" s="317">
        <v>24.433333333333334</v>
      </c>
      <c r="J59" s="317">
        <v>25.016666666666669</v>
      </c>
      <c r="K59" s="317">
        <v>25.633333333333333</v>
      </c>
      <c r="L59" s="304">
        <v>24.4</v>
      </c>
      <c r="M59" s="304">
        <v>23.2</v>
      </c>
      <c r="N59" s="319">
        <v>76455000</v>
      </c>
      <c r="O59" s="320">
        <v>6.5165876777251181E-3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662.2</v>
      </c>
      <c r="E60" s="316">
        <v>658.65000000000009</v>
      </c>
      <c r="F60" s="317">
        <v>648.95000000000016</v>
      </c>
      <c r="G60" s="317">
        <v>635.70000000000005</v>
      </c>
      <c r="H60" s="317">
        <v>626.00000000000011</v>
      </c>
      <c r="I60" s="317">
        <v>671.9000000000002</v>
      </c>
      <c r="J60" s="317">
        <v>681.6</v>
      </c>
      <c r="K60" s="317">
        <v>694.85000000000025</v>
      </c>
      <c r="L60" s="304">
        <v>668.35</v>
      </c>
      <c r="M60" s="304">
        <v>645.4</v>
      </c>
      <c r="N60" s="319">
        <v>4275000</v>
      </c>
      <c r="O60" s="320">
        <v>3.2856137057028865E-3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930.75</v>
      </c>
      <c r="E61" s="316">
        <v>914.9</v>
      </c>
      <c r="F61" s="317">
        <v>894.55</v>
      </c>
      <c r="G61" s="317">
        <v>858.35</v>
      </c>
      <c r="H61" s="317">
        <v>838</v>
      </c>
      <c r="I61" s="317">
        <v>951.09999999999991</v>
      </c>
      <c r="J61" s="317">
        <v>971.45</v>
      </c>
      <c r="K61" s="317">
        <v>1007.6499999999999</v>
      </c>
      <c r="L61" s="304">
        <v>935.25</v>
      </c>
      <c r="M61" s="304">
        <v>878.7</v>
      </c>
      <c r="N61" s="319">
        <v>873600</v>
      </c>
      <c r="O61" s="320">
        <v>-3.9313795568263046E-2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687.2</v>
      </c>
      <c r="E62" s="316">
        <v>680.2166666666667</v>
      </c>
      <c r="F62" s="317">
        <v>660.98333333333335</v>
      </c>
      <c r="G62" s="317">
        <v>634.76666666666665</v>
      </c>
      <c r="H62" s="317">
        <v>615.5333333333333</v>
      </c>
      <c r="I62" s="317">
        <v>706.43333333333339</v>
      </c>
      <c r="J62" s="317">
        <v>725.66666666666674</v>
      </c>
      <c r="K62" s="317">
        <v>751.88333333333344</v>
      </c>
      <c r="L62" s="304">
        <v>699.45</v>
      </c>
      <c r="M62" s="304">
        <v>654</v>
      </c>
      <c r="N62" s="319">
        <v>18373000</v>
      </c>
      <c r="O62" s="320">
        <v>1.6877858983122142E-2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624.95000000000005</v>
      </c>
      <c r="E63" s="316">
        <v>622.44999999999993</v>
      </c>
      <c r="F63" s="317">
        <v>614.39999999999986</v>
      </c>
      <c r="G63" s="317">
        <v>603.84999999999991</v>
      </c>
      <c r="H63" s="317">
        <v>595.79999999999984</v>
      </c>
      <c r="I63" s="317">
        <v>632.99999999999989</v>
      </c>
      <c r="J63" s="317">
        <v>641.04999999999984</v>
      </c>
      <c r="K63" s="317">
        <v>651.59999999999991</v>
      </c>
      <c r="L63" s="304">
        <v>630.5</v>
      </c>
      <c r="M63" s="304">
        <v>611.9</v>
      </c>
      <c r="N63" s="319">
        <v>5342000</v>
      </c>
      <c r="O63" s="320">
        <v>-3.3297140788997467E-2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692</v>
      </c>
      <c r="E64" s="316">
        <v>694.7833333333333</v>
      </c>
      <c r="F64" s="317">
        <v>682.76666666666665</v>
      </c>
      <c r="G64" s="317">
        <v>673.5333333333333</v>
      </c>
      <c r="H64" s="317">
        <v>661.51666666666665</v>
      </c>
      <c r="I64" s="317">
        <v>704.01666666666665</v>
      </c>
      <c r="J64" s="317">
        <v>716.0333333333333</v>
      </c>
      <c r="K64" s="317">
        <v>725.26666666666665</v>
      </c>
      <c r="L64" s="304">
        <v>706.8</v>
      </c>
      <c r="M64" s="304">
        <v>685.55</v>
      </c>
      <c r="N64" s="319">
        <v>13050800</v>
      </c>
      <c r="O64" s="320">
        <v>-7.5034837603172905E-4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1860.85</v>
      </c>
      <c r="E65" s="316">
        <v>1863.1833333333334</v>
      </c>
      <c r="F65" s="317">
        <v>1834.6666666666667</v>
      </c>
      <c r="G65" s="317">
        <v>1808.4833333333333</v>
      </c>
      <c r="H65" s="317">
        <v>1779.9666666666667</v>
      </c>
      <c r="I65" s="317">
        <v>1889.3666666666668</v>
      </c>
      <c r="J65" s="317">
        <v>1917.8833333333332</v>
      </c>
      <c r="K65" s="317">
        <v>1944.0666666666668</v>
      </c>
      <c r="L65" s="304">
        <v>1891.7</v>
      </c>
      <c r="M65" s="304">
        <v>1837</v>
      </c>
      <c r="N65" s="319">
        <v>26477700</v>
      </c>
      <c r="O65" s="320">
        <v>-1.9257782409714985E-4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1129.55</v>
      </c>
      <c r="E66" s="316">
        <v>1125.9166666666667</v>
      </c>
      <c r="F66" s="317">
        <v>1106.8333333333335</v>
      </c>
      <c r="G66" s="317">
        <v>1084.1166666666668</v>
      </c>
      <c r="H66" s="317">
        <v>1065.0333333333335</v>
      </c>
      <c r="I66" s="317">
        <v>1148.6333333333334</v>
      </c>
      <c r="J66" s="317">
        <v>1167.7166666666669</v>
      </c>
      <c r="K66" s="317">
        <v>1190.4333333333334</v>
      </c>
      <c r="L66" s="304">
        <v>1145</v>
      </c>
      <c r="M66" s="304">
        <v>1103.2</v>
      </c>
      <c r="N66" s="319">
        <v>37863650</v>
      </c>
      <c r="O66" s="320">
        <v>-2.0934366778070115E-2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583.6</v>
      </c>
      <c r="E67" s="316">
        <v>581.86666666666667</v>
      </c>
      <c r="F67" s="317">
        <v>574.73333333333335</v>
      </c>
      <c r="G67" s="317">
        <v>565.86666666666667</v>
      </c>
      <c r="H67" s="317">
        <v>558.73333333333335</v>
      </c>
      <c r="I67" s="317">
        <v>590.73333333333335</v>
      </c>
      <c r="J67" s="317">
        <v>597.86666666666679</v>
      </c>
      <c r="K67" s="317">
        <v>606.73333333333335</v>
      </c>
      <c r="L67" s="304">
        <v>589</v>
      </c>
      <c r="M67" s="304">
        <v>573</v>
      </c>
      <c r="N67" s="319">
        <v>10915300</v>
      </c>
      <c r="O67" s="320">
        <v>-4.4145680746463332E-3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3012.55</v>
      </c>
      <c r="E68" s="316">
        <v>3028.0499999999997</v>
      </c>
      <c r="F68" s="317">
        <v>2977.0999999999995</v>
      </c>
      <c r="G68" s="317">
        <v>2941.6499999999996</v>
      </c>
      <c r="H68" s="317">
        <v>2890.6999999999994</v>
      </c>
      <c r="I68" s="317">
        <v>3063.4999999999995</v>
      </c>
      <c r="J68" s="317">
        <v>3114.4499999999994</v>
      </c>
      <c r="K68" s="317">
        <v>3149.8999999999996</v>
      </c>
      <c r="L68" s="304">
        <v>3079</v>
      </c>
      <c r="M68" s="304">
        <v>2992.6</v>
      </c>
      <c r="N68" s="319">
        <v>1896900</v>
      </c>
      <c r="O68" s="320">
        <v>-2.0297489928726372E-2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194.3</v>
      </c>
      <c r="E69" s="316">
        <v>191.54999999999998</v>
      </c>
      <c r="F69" s="317">
        <v>187.59999999999997</v>
      </c>
      <c r="G69" s="317">
        <v>180.89999999999998</v>
      </c>
      <c r="H69" s="317">
        <v>176.94999999999996</v>
      </c>
      <c r="I69" s="317">
        <v>198.24999999999997</v>
      </c>
      <c r="J69" s="317">
        <v>202.19999999999996</v>
      </c>
      <c r="K69" s="317">
        <v>208.89999999999998</v>
      </c>
      <c r="L69" s="304">
        <v>195.5</v>
      </c>
      <c r="M69" s="304">
        <v>184.85</v>
      </c>
      <c r="N69" s="319">
        <v>23211400</v>
      </c>
      <c r="O69" s="320">
        <v>6.5745310957551831E-2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200.6</v>
      </c>
      <c r="E70" s="316">
        <v>200.25</v>
      </c>
      <c r="F70" s="317">
        <v>195.5</v>
      </c>
      <c r="G70" s="317">
        <v>190.4</v>
      </c>
      <c r="H70" s="317">
        <v>185.65</v>
      </c>
      <c r="I70" s="317">
        <v>205.35</v>
      </c>
      <c r="J70" s="317">
        <v>210.1</v>
      </c>
      <c r="K70" s="317">
        <v>215.2</v>
      </c>
      <c r="L70" s="304">
        <v>205</v>
      </c>
      <c r="M70" s="304">
        <v>195.15</v>
      </c>
      <c r="N70" s="319">
        <v>32559300</v>
      </c>
      <c r="O70" s="320">
        <v>3.5907568078343784E-2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2176</v>
      </c>
      <c r="E71" s="316">
        <v>2159.5833333333335</v>
      </c>
      <c r="F71" s="317">
        <v>2132.166666666667</v>
      </c>
      <c r="G71" s="317">
        <v>2088.3333333333335</v>
      </c>
      <c r="H71" s="317">
        <v>2060.916666666667</v>
      </c>
      <c r="I71" s="317">
        <v>2203.416666666667</v>
      </c>
      <c r="J71" s="317">
        <v>2230.8333333333339</v>
      </c>
      <c r="K71" s="317">
        <v>2274.666666666667</v>
      </c>
      <c r="L71" s="304">
        <v>2187</v>
      </c>
      <c r="M71" s="304">
        <v>2115.75</v>
      </c>
      <c r="N71" s="319">
        <v>13913100</v>
      </c>
      <c r="O71" s="320">
        <v>-1.5684693097886067E-2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206.65</v>
      </c>
      <c r="E72" s="316">
        <v>204.21666666666667</v>
      </c>
      <c r="F72" s="317">
        <v>196.58333333333334</v>
      </c>
      <c r="G72" s="317">
        <v>186.51666666666668</v>
      </c>
      <c r="H72" s="317">
        <v>178.88333333333335</v>
      </c>
      <c r="I72" s="317">
        <v>214.28333333333333</v>
      </c>
      <c r="J72" s="317">
        <v>221.91666666666666</v>
      </c>
      <c r="K72" s="317">
        <v>231.98333333333332</v>
      </c>
      <c r="L72" s="304">
        <v>211.85</v>
      </c>
      <c r="M72" s="304">
        <v>194.15</v>
      </c>
      <c r="N72" s="319">
        <v>19223100</v>
      </c>
      <c r="O72" s="320">
        <v>-4.6548956661316213E-3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393.7</v>
      </c>
      <c r="E73" s="316">
        <v>393.86666666666662</v>
      </c>
      <c r="F73" s="317">
        <v>387.13333333333321</v>
      </c>
      <c r="G73" s="317">
        <v>380.56666666666661</v>
      </c>
      <c r="H73" s="317">
        <v>373.8333333333332</v>
      </c>
      <c r="I73" s="317">
        <v>400.43333333333322</v>
      </c>
      <c r="J73" s="317">
        <v>407.16666666666669</v>
      </c>
      <c r="K73" s="317">
        <v>413.73333333333323</v>
      </c>
      <c r="L73" s="304">
        <v>400.6</v>
      </c>
      <c r="M73" s="304">
        <v>387.3</v>
      </c>
      <c r="N73" s="319">
        <v>110357500</v>
      </c>
      <c r="O73" s="320">
        <v>1.5473765451623923E-2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432.85</v>
      </c>
      <c r="E74" s="316">
        <v>431.3</v>
      </c>
      <c r="F74" s="317">
        <v>426</v>
      </c>
      <c r="G74" s="317">
        <v>419.15</v>
      </c>
      <c r="H74" s="317">
        <v>413.84999999999997</v>
      </c>
      <c r="I74" s="317">
        <v>438.15000000000003</v>
      </c>
      <c r="J74" s="317">
        <v>443.4500000000001</v>
      </c>
      <c r="K74" s="317">
        <v>450.30000000000007</v>
      </c>
      <c r="L74" s="304">
        <v>436.6</v>
      </c>
      <c r="M74" s="304">
        <v>424.45</v>
      </c>
      <c r="N74" s="319">
        <v>7969500</v>
      </c>
      <c r="O74" s="320">
        <v>-5.4626334519572953E-2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8.8000000000000007</v>
      </c>
      <c r="E75" s="316">
        <v>9.0499999999999989</v>
      </c>
      <c r="F75" s="317">
        <v>7.3999999999999986</v>
      </c>
      <c r="G75" s="317">
        <v>6</v>
      </c>
      <c r="H75" s="317">
        <v>4.3499999999999996</v>
      </c>
      <c r="I75" s="317">
        <v>10.449999999999998</v>
      </c>
      <c r="J75" s="317">
        <v>12.1</v>
      </c>
      <c r="K75" s="317">
        <v>13.499999999999996</v>
      </c>
      <c r="L75" s="304">
        <v>10.7</v>
      </c>
      <c r="M75" s="304">
        <v>7.65</v>
      </c>
      <c r="N75" s="319">
        <v>380100000</v>
      </c>
      <c r="O75" s="320">
        <v>-0.1722560975609756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31.25</v>
      </c>
      <c r="E76" s="316">
        <v>31.116666666666664</v>
      </c>
      <c r="F76" s="317">
        <v>29.583333333333329</v>
      </c>
      <c r="G76" s="317">
        <v>27.916666666666664</v>
      </c>
      <c r="H76" s="317">
        <v>26.383333333333329</v>
      </c>
      <c r="I76" s="317">
        <v>32.783333333333331</v>
      </c>
      <c r="J76" s="317">
        <v>34.316666666666663</v>
      </c>
      <c r="K76" s="317">
        <v>35.983333333333327</v>
      </c>
      <c r="L76" s="304">
        <v>32.65</v>
      </c>
      <c r="M76" s="304">
        <v>29.45</v>
      </c>
      <c r="N76" s="319">
        <v>140961000</v>
      </c>
      <c r="O76" s="320">
        <v>0.13232600732600733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392.8</v>
      </c>
      <c r="E77" s="316">
        <v>391.60000000000008</v>
      </c>
      <c r="F77" s="317">
        <v>386.80000000000018</v>
      </c>
      <c r="G77" s="317">
        <v>380.80000000000013</v>
      </c>
      <c r="H77" s="317">
        <v>376.00000000000023</v>
      </c>
      <c r="I77" s="317">
        <v>397.60000000000014</v>
      </c>
      <c r="J77" s="317">
        <v>402.4</v>
      </c>
      <c r="K77" s="317">
        <v>408.40000000000009</v>
      </c>
      <c r="L77" s="304">
        <v>396.4</v>
      </c>
      <c r="M77" s="304">
        <v>385.6</v>
      </c>
      <c r="N77" s="319">
        <v>8328375</v>
      </c>
      <c r="O77" s="320">
        <v>3.1154239019407559E-2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1208.8499999999999</v>
      </c>
      <c r="E78" s="316">
        <v>1214.95</v>
      </c>
      <c r="F78" s="317">
        <v>1189.25</v>
      </c>
      <c r="G78" s="317">
        <v>1169.6499999999999</v>
      </c>
      <c r="H78" s="317">
        <v>1143.9499999999998</v>
      </c>
      <c r="I78" s="317">
        <v>1234.5500000000002</v>
      </c>
      <c r="J78" s="317">
        <v>1260.2500000000005</v>
      </c>
      <c r="K78" s="317">
        <v>1279.8500000000004</v>
      </c>
      <c r="L78" s="304">
        <v>1240.6500000000001</v>
      </c>
      <c r="M78" s="304">
        <v>1195.3499999999999</v>
      </c>
      <c r="N78" s="319">
        <v>2432500</v>
      </c>
      <c r="O78" s="320">
        <v>1.4175526370648322E-2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631.45000000000005</v>
      </c>
      <c r="E79" s="316">
        <v>628.6</v>
      </c>
      <c r="F79" s="317">
        <v>593.55000000000007</v>
      </c>
      <c r="G79" s="317">
        <v>555.65000000000009</v>
      </c>
      <c r="H79" s="317">
        <v>520.60000000000014</v>
      </c>
      <c r="I79" s="317">
        <v>666.5</v>
      </c>
      <c r="J79" s="317">
        <v>701.55</v>
      </c>
      <c r="K79" s="317">
        <v>739.44999999999993</v>
      </c>
      <c r="L79" s="304">
        <v>663.65</v>
      </c>
      <c r="M79" s="304">
        <v>590.70000000000005</v>
      </c>
      <c r="N79" s="319">
        <v>29125600</v>
      </c>
      <c r="O79" s="320">
        <v>2.6243093922651933E-2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189.25</v>
      </c>
      <c r="E80" s="316">
        <v>192.71666666666667</v>
      </c>
      <c r="F80" s="317">
        <v>176.38333333333333</v>
      </c>
      <c r="G80" s="317">
        <v>163.51666666666665</v>
      </c>
      <c r="H80" s="317">
        <v>147.18333333333331</v>
      </c>
      <c r="I80" s="317">
        <v>205.58333333333334</v>
      </c>
      <c r="J80" s="317">
        <v>221.91666666666666</v>
      </c>
      <c r="K80" s="317">
        <v>234.78333333333336</v>
      </c>
      <c r="L80" s="304">
        <v>209.05</v>
      </c>
      <c r="M80" s="304">
        <v>179.85</v>
      </c>
      <c r="N80" s="319">
        <v>14476000</v>
      </c>
      <c r="O80" s="320">
        <v>-8.6088032526073888E-2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919.6</v>
      </c>
      <c r="E81" s="316">
        <v>925.78333333333342</v>
      </c>
      <c r="F81" s="317">
        <v>911.36666666666679</v>
      </c>
      <c r="G81" s="317">
        <v>903.13333333333333</v>
      </c>
      <c r="H81" s="317">
        <v>888.7166666666667</v>
      </c>
      <c r="I81" s="317">
        <v>934.01666666666688</v>
      </c>
      <c r="J81" s="317">
        <v>948.43333333333362</v>
      </c>
      <c r="K81" s="317">
        <v>956.66666666666697</v>
      </c>
      <c r="L81" s="304">
        <v>940.2</v>
      </c>
      <c r="M81" s="304">
        <v>917.55</v>
      </c>
      <c r="N81" s="319">
        <v>41868000</v>
      </c>
      <c r="O81" s="320">
        <v>0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85.05</v>
      </c>
      <c r="E82" s="316">
        <v>85.5</v>
      </c>
      <c r="F82" s="317">
        <v>83.15</v>
      </c>
      <c r="G82" s="317">
        <v>81.25</v>
      </c>
      <c r="H82" s="317">
        <v>78.900000000000006</v>
      </c>
      <c r="I82" s="317">
        <v>87.4</v>
      </c>
      <c r="J82" s="317">
        <v>89.75</v>
      </c>
      <c r="K82" s="317">
        <v>91.65</v>
      </c>
      <c r="L82" s="304">
        <v>87.85</v>
      </c>
      <c r="M82" s="304">
        <v>83.6</v>
      </c>
      <c r="N82" s="319">
        <v>57815100</v>
      </c>
      <c r="O82" s="320">
        <v>8.8071229349924909E-2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190.75</v>
      </c>
      <c r="E83" s="316">
        <v>190.65</v>
      </c>
      <c r="F83" s="317">
        <v>188.70000000000002</v>
      </c>
      <c r="G83" s="317">
        <v>186.65</v>
      </c>
      <c r="H83" s="317">
        <v>184.70000000000002</v>
      </c>
      <c r="I83" s="317">
        <v>192.70000000000002</v>
      </c>
      <c r="J83" s="317">
        <v>194.65</v>
      </c>
      <c r="K83" s="317">
        <v>196.70000000000002</v>
      </c>
      <c r="L83" s="304">
        <v>192.6</v>
      </c>
      <c r="M83" s="304">
        <v>188.6</v>
      </c>
      <c r="N83" s="319">
        <v>95148800</v>
      </c>
      <c r="O83" s="320">
        <v>-9.4800292255236243E-2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219.2</v>
      </c>
      <c r="E84" s="316">
        <v>215.1</v>
      </c>
      <c r="F84" s="317">
        <v>208.75</v>
      </c>
      <c r="G84" s="317">
        <v>198.3</v>
      </c>
      <c r="H84" s="317">
        <v>191.95000000000002</v>
      </c>
      <c r="I84" s="317">
        <v>225.54999999999998</v>
      </c>
      <c r="J84" s="317">
        <v>231.89999999999995</v>
      </c>
      <c r="K84" s="317">
        <v>242.34999999999997</v>
      </c>
      <c r="L84" s="304">
        <v>221.45</v>
      </c>
      <c r="M84" s="304">
        <v>204.65</v>
      </c>
      <c r="N84" s="319">
        <v>24935000</v>
      </c>
      <c r="O84" s="320">
        <v>0.16247086247086248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288.25</v>
      </c>
      <c r="E85" s="316">
        <v>282.5</v>
      </c>
      <c r="F85" s="317">
        <v>275.75</v>
      </c>
      <c r="G85" s="317">
        <v>263.25</v>
      </c>
      <c r="H85" s="317">
        <v>256.5</v>
      </c>
      <c r="I85" s="317">
        <v>295</v>
      </c>
      <c r="J85" s="317">
        <v>301.75</v>
      </c>
      <c r="K85" s="317">
        <v>314.25</v>
      </c>
      <c r="L85" s="304">
        <v>289.25</v>
      </c>
      <c r="M85" s="304">
        <v>270</v>
      </c>
      <c r="N85" s="319">
        <v>46656000</v>
      </c>
      <c r="O85" s="320">
        <v>2.7043090638930165E-2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2150.4</v>
      </c>
      <c r="E86" s="316">
        <v>2146.0833333333335</v>
      </c>
      <c r="F86" s="317">
        <v>2108.5666666666671</v>
      </c>
      <c r="G86" s="317">
        <v>2066.7333333333336</v>
      </c>
      <c r="H86" s="317">
        <v>2029.2166666666672</v>
      </c>
      <c r="I86" s="317">
        <v>2187.916666666667</v>
      </c>
      <c r="J86" s="317">
        <v>2225.4333333333334</v>
      </c>
      <c r="K86" s="317">
        <v>2267.2666666666669</v>
      </c>
      <c r="L86" s="304">
        <v>2183.6</v>
      </c>
      <c r="M86" s="304">
        <v>2104.25</v>
      </c>
      <c r="N86" s="319">
        <v>2530000</v>
      </c>
      <c r="O86" s="320">
        <v>-1.8047739181059577E-2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1433.1</v>
      </c>
      <c r="E87" s="316">
        <v>1421.3999999999999</v>
      </c>
      <c r="F87" s="317">
        <v>1399.6999999999998</v>
      </c>
      <c r="G87" s="317">
        <v>1366.3</v>
      </c>
      <c r="H87" s="317">
        <v>1344.6</v>
      </c>
      <c r="I87" s="317">
        <v>1454.7999999999997</v>
      </c>
      <c r="J87" s="317">
        <v>1476.5</v>
      </c>
      <c r="K87" s="317">
        <v>1509.8999999999996</v>
      </c>
      <c r="L87" s="304">
        <v>1443.1</v>
      </c>
      <c r="M87" s="304">
        <v>1388</v>
      </c>
      <c r="N87" s="319">
        <v>11067200</v>
      </c>
      <c r="O87" s="320">
        <v>-3.1164647384270609E-2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66.599999999999994</v>
      </c>
      <c r="E88" s="316">
        <v>66.3</v>
      </c>
      <c r="F88" s="317">
        <v>64.05</v>
      </c>
      <c r="G88" s="317">
        <v>61.5</v>
      </c>
      <c r="H88" s="317">
        <v>59.25</v>
      </c>
      <c r="I88" s="317">
        <v>68.849999999999994</v>
      </c>
      <c r="J88" s="317">
        <v>71.099999999999994</v>
      </c>
      <c r="K88" s="317">
        <v>73.649999999999991</v>
      </c>
      <c r="L88" s="304">
        <v>68.55</v>
      </c>
      <c r="M88" s="304">
        <v>63.75</v>
      </c>
      <c r="N88" s="319">
        <v>31783200</v>
      </c>
      <c r="O88" s="320">
        <v>-3.1696706028589185E-2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297.3</v>
      </c>
      <c r="E89" s="316">
        <v>295.51666666666671</v>
      </c>
      <c r="F89" s="317">
        <v>288.68333333333339</v>
      </c>
      <c r="G89" s="317">
        <v>280.06666666666666</v>
      </c>
      <c r="H89" s="317">
        <v>273.23333333333335</v>
      </c>
      <c r="I89" s="317">
        <v>304.13333333333344</v>
      </c>
      <c r="J89" s="317">
        <v>310.96666666666681</v>
      </c>
      <c r="K89" s="317">
        <v>319.58333333333348</v>
      </c>
      <c r="L89" s="304">
        <v>302.35000000000002</v>
      </c>
      <c r="M89" s="304">
        <v>286.89999999999998</v>
      </c>
      <c r="N89" s="319">
        <v>11484000</v>
      </c>
      <c r="O89" s="320">
        <v>5.4739162380602495E-2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961.1</v>
      </c>
      <c r="E90" s="316">
        <v>959.2166666666667</v>
      </c>
      <c r="F90" s="317">
        <v>948.33333333333337</v>
      </c>
      <c r="G90" s="317">
        <v>935.56666666666672</v>
      </c>
      <c r="H90" s="317">
        <v>924.68333333333339</v>
      </c>
      <c r="I90" s="317">
        <v>971.98333333333335</v>
      </c>
      <c r="J90" s="317">
        <v>982.86666666666656</v>
      </c>
      <c r="K90" s="317">
        <v>995.63333333333333</v>
      </c>
      <c r="L90" s="304">
        <v>970.1</v>
      </c>
      <c r="M90" s="304">
        <v>946.45</v>
      </c>
      <c r="N90" s="319">
        <v>11976250</v>
      </c>
      <c r="O90" s="320">
        <v>6.7036523347202958E-3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952.8</v>
      </c>
      <c r="E91" s="316">
        <v>943.66666666666663</v>
      </c>
      <c r="F91" s="317">
        <v>929.98333333333323</v>
      </c>
      <c r="G91" s="317">
        <v>907.16666666666663</v>
      </c>
      <c r="H91" s="317">
        <v>893.48333333333323</v>
      </c>
      <c r="I91" s="317">
        <v>966.48333333333323</v>
      </c>
      <c r="J91" s="317">
        <v>980.16666666666663</v>
      </c>
      <c r="K91" s="317">
        <v>1002.9833333333332</v>
      </c>
      <c r="L91" s="304">
        <v>957.35</v>
      </c>
      <c r="M91" s="304">
        <v>920.85</v>
      </c>
      <c r="N91" s="319">
        <v>7525900</v>
      </c>
      <c r="O91" s="320">
        <v>-9.7304552063527568E-3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611.15</v>
      </c>
      <c r="E92" s="316">
        <v>614.36666666666667</v>
      </c>
      <c r="F92" s="317">
        <v>604.88333333333333</v>
      </c>
      <c r="G92" s="317">
        <v>598.61666666666667</v>
      </c>
      <c r="H92" s="317">
        <v>589.13333333333333</v>
      </c>
      <c r="I92" s="317">
        <v>620.63333333333333</v>
      </c>
      <c r="J92" s="317">
        <v>630.11666666666667</v>
      </c>
      <c r="K92" s="317">
        <v>636.38333333333333</v>
      </c>
      <c r="L92" s="304">
        <v>623.85</v>
      </c>
      <c r="M92" s="304">
        <v>608.1</v>
      </c>
      <c r="N92" s="319">
        <v>13603800</v>
      </c>
      <c r="O92" s="320">
        <v>3.0325522213975189E-2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134.85</v>
      </c>
      <c r="E93" s="316">
        <v>134.18333333333334</v>
      </c>
      <c r="F93" s="317">
        <v>130.36666666666667</v>
      </c>
      <c r="G93" s="317">
        <v>125.88333333333333</v>
      </c>
      <c r="H93" s="317">
        <v>122.06666666666666</v>
      </c>
      <c r="I93" s="317">
        <v>138.66666666666669</v>
      </c>
      <c r="J93" s="317">
        <v>142.48333333333335</v>
      </c>
      <c r="K93" s="317">
        <v>146.9666666666667</v>
      </c>
      <c r="L93" s="304">
        <v>138</v>
      </c>
      <c r="M93" s="304">
        <v>129.69999999999999</v>
      </c>
      <c r="N93" s="319">
        <v>16414104</v>
      </c>
      <c r="O93" s="320">
        <v>5.8170515097690945E-2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154.15</v>
      </c>
      <c r="E94" s="316">
        <v>152.55000000000001</v>
      </c>
      <c r="F94" s="317">
        <v>149.80000000000001</v>
      </c>
      <c r="G94" s="317">
        <v>145.44999999999999</v>
      </c>
      <c r="H94" s="317">
        <v>142.69999999999999</v>
      </c>
      <c r="I94" s="317">
        <v>156.90000000000003</v>
      </c>
      <c r="J94" s="317">
        <v>159.65000000000003</v>
      </c>
      <c r="K94" s="317">
        <v>164.00000000000006</v>
      </c>
      <c r="L94" s="304">
        <v>155.30000000000001</v>
      </c>
      <c r="M94" s="304">
        <v>148.19999999999999</v>
      </c>
      <c r="N94" s="319">
        <v>18060000</v>
      </c>
      <c r="O94" s="320">
        <v>-6.2597321706633444E-2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375.5</v>
      </c>
      <c r="E95" s="316">
        <v>372.58333333333331</v>
      </c>
      <c r="F95" s="317">
        <v>368.01666666666665</v>
      </c>
      <c r="G95" s="317">
        <v>360.53333333333336</v>
      </c>
      <c r="H95" s="317">
        <v>355.9666666666667</v>
      </c>
      <c r="I95" s="317">
        <v>380.06666666666661</v>
      </c>
      <c r="J95" s="317">
        <v>384.63333333333333</v>
      </c>
      <c r="K95" s="317">
        <v>392.11666666666656</v>
      </c>
      <c r="L95" s="304">
        <v>377.15</v>
      </c>
      <c r="M95" s="304">
        <v>365.1</v>
      </c>
      <c r="N95" s="319">
        <v>9242000</v>
      </c>
      <c r="O95" s="320">
        <v>-1.4712153518123668E-2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6946.4</v>
      </c>
      <c r="E96" s="316">
        <v>6939.7333333333336</v>
      </c>
      <c r="F96" s="317">
        <v>6829.4666666666672</v>
      </c>
      <c r="G96" s="317">
        <v>6712.5333333333338</v>
      </c>
      <c r="H96" s="317">
        <v>6602.2666666666673</v>
      </c>
      <c r="I96" s="317">
        <v>7056.666666666667</v>
      </c>
      <c r="J96" s="317">
        <v>7166.9333333333334</v>
      </c>
      <c r="K96" s="317">
        <v>7283.8666666666668</v>
      </c>
      <c r="L96" s="304">
        <v>7050</v>
      </c>
      <c r="M96" s="304">
        <v>6822.8</v>
      </c>
      <c r="N96" s="319">
        <v>2038000</v>
      </c>
      <c r="O96" s="320">
        <v>-2.5393333652144804E-2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564.1</v>
      </c>
      <c r="E97" s="316">
        <v>555.63333333333333</v>
      </c>
      <c r="F97" s="317">
        <v>545.4666666666667</v>
      </c>
      <c r="G97" s="317">
        <v>526.83333333333337</v>
      </c>
      <c r="H97" s="317">
        <v>516.66666666666674</v>
      </c>
      <c r="I97" s="317">
        <v>574.26666666666665</v>
      </c>
      <c r="J97" s="317">
        <v>584.43333333333339</v>
      </c>
      <c r="K97" s="317">
        <v>603.06666666666661</v>
      </c>
      <c r="L97" s="304">
        <v>565.79999999999995</v>
      </c>
      <c r="M97" s="304">
        <v>537</v>
      </c>
      <c r="N97" s="319">
        <v>16018750</v>
      </c>
      <c r="O97" s="320">
        <v>-3.6466165413533834E-2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607.04999999999995</v>
      </c>
      <c r="E98" s="316">
        <v>599.38333333333333</v>
      </c>
      <c r="F98" s="317">
        <v>586.86666666666667</v>
      </c>
      <c r="G98" s="317">
        <v>566.68333333333339</v>
      </c>
      <c r="H98" s="317">
        <v>554.16666666666674</v>
      </c>
      <c r="I98" s="317">
        <v>619.56666666666661</v>
      </c>
      <c r="J98" s="317">
        <v>632.08333333333326</v>
      </c>
      <c r="K98" s="317">
        <v>652.26666666666654</v>
      </c>
      <c r="L98" s="304">
        <v>611.9</v>
      </c>
      <c r="M98" s="304">
        <v>579.20000000000005</v>
      </c>
      <c r="N98" s="319">
        <v>1933100</v>
      </c>
      <c r="O98" s="320">
        <v>0.14296694850115296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886.95</v>
      </c>
      <c r="E99" s="316">
        <v>897.25</v>
      </c>
      <c r="F99" s="317">
        <v>863.3</v>
      </c>
      <c r="G99" s="317">
        <v>839.65</v>
      </c>
      <c r="H99" s="317">
        <v>805.69999999999993</v>
      </c>
      <c r="I99" s="317">
        <v>920.9</v>
      </c>
      <c r="J99" s="317">
        <v>954.85</v>
      </c>
      <c r="K99" s="317">
        <v>978.5</v>
      </c>
      <c r="L99" s="304">
        <v>931.2</v>
      </c>
      <c r="M99" s="304">
        <v>873.6</v>
      </c>
      <c r="N99" s="319">
        <v>2132400</v>
      </c>
      <c r="O99" s="320">
        <v>0.38234150136133799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1146.8</v>
      </c>
      <c r="E100" s="316">
        <v>1159.0333333333333</v>
      </c>
      <c r="F100" s="317">
        <v>1125.7666666666667</v>
      </c>
      <c r="G100" s="317">
        <v>1104.7333333333333</v>
      </c>
      <c r="H100" s="317">
        <v>1071.4666666666667</v>
      </c>
      <c r="I100" s="317">
        <v>1180.0666666666666</v>
      </c>
      <c r="J100" s="317">
        <v>1213.333333333333</v>
      </c>
      <c r="K100" s="317">
        <v>1234.3666666666666</v>
      </c>
      <c r="L100" s="304">
        <v>1192.3</v>
      </c>
      <c r="M100" s="304">
        <v>1138</v>
      </c>
      <c r="N100" s="319">
        <v>1346400</v>
      </c>
      <c r="O100" s="320">
        <v>1.6304347826086956E-2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113.55</v>
      </c>
      <c r="E101" s="316">
        <v>112.18333333333334</v>
      </c>
      <c r="F101" s="317">
        <v>109.36666666666667</v>
      </c>
      <c r="G101" s="317">
        <v>105.18333333333334</v>
      </c>
      <c r="H101" s="317">
        <v>102.36666666666667</v>
      </c>
      <c r="I101" s="317">
        <v>116.36666666666667</v>
      </c>
      <c r="J101" s="317">
        <v>119.18333333333334</v>
      </c>
      <c r="K101" s="317">
        <v>123.36666666666667</v>
      </c>
      <c r="L101" s="304">
        <v>115</v>
      </c>
      <c r="M101" s="304">
        <v>108</v>
      </c>
      <c r="N101" s="319">
        <v>28315000</v>
      </c>
      <c r="O101" s="320">
        <v>1.4801806322127445E-2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58635.199999999997</v>
      </c>
      <c r="E102" s="316">
        <v>58395.649999999994</v>
      </c>
      <c r="F102" s="317">
        <v>57852.69999999999</v>
      </c>
      <c r="G102" s="317">
        <v>57070.2</v>
      </c>
      <c r="H102" s="317">
        <v>56527.249999999993</v>
      </c>
      <c r="I102" s="317">
        <v>59178.149999999987</v>
      </c>
      <c r="J102" s="317">
        <v>59721.1</v>
      </c>
      <c r="K102" s="317">
        <v>60503.599999999984</v>
      </c>
      <c r="L102" s="304">
        <v>58938.6</v>
      </c>
      <c r="M102" s="304">
        <v>57613.15</v>
      </c>
      <c r="N102" s="319">
        <v>50410</v>
      </c>
      <c r="O102" s="320">
        <v>-7.0908016545203857E-3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1166.55</v>
      </c>
      <c r="E103" s="316">
        <v>1160.05</v>
      </c>
      <c r="F103" s="317">
        <v>1145.5</v>
      </c>
      <c r="G103" s="317">
        <v>1124.45</v>
      </c>
      <c r="H103" s="317">
        <v>1109.9000000000001</v>
      </c>
      <c r="I103" s="317">
        <v>1181.0999999999999</v>
      </c>
      <c r="J103" s="317">
        <v>1195.6499999999996</v>
      </c>
      <c r="K103" s="317">
        <v>1216.6999999999998</v>
      </c>
      <c r="L103" s="304">
        <v>1174.5999999999999</v>
      </c>
      <c r="M103" s="304">
        <v>1139</v>
      </c>
      <c r="N103" s="319">
        <v>2599500</v>
      </c>
      <c r="O103" s="320">
        <v>7.706650093225606E-2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37.299999999999997</v>
      </c>
      <c r="E104" s="316">
        <v>36.866666666666667</v>
      </c>
      <c r="F104" s="317">
        <v>36.283333333333331</v>
      </c>
      <c r="G104" s="317">
        <v>35.266666666666666</v>
      </c>
      <c r="H104" s="317">
        <v>34.68333333333333</v>
      </c>
      <c r="I104" s="317">
        <v>37.883333333333333</v>
      </c>
      <c r="J104" s="317">
        <v>38.466666666666661</v>
      </c>
      <c r="K104" s="317">
        <v>39.483333333333334</v>
      </c>
      <c r="L104" s="304">
        <v>37.450000000000003</v>
      </c>
      <c r="M104" s="304">
        <v>35.85</v>
      </c>
      <c r="N104" s="319">
        <v>35275000</v>
      </c>
      <c r="O104" s="320">
        <v>2.1664204825209258E-2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3319.6</v>
      </c>
      <c r="E105" s="316">
        <v>3303.5333333333333</v>
      </c>
      <c r="F105" s="317">
        <v>3254.0666666666666</v>
      </c>
      <c r="G105" s="317">
        <v>3188.5333333333333</v>
      </c>
      <c r="H105" s="317">
        <v>3139.0666666666666</v>
      </c>
      <c r="I105" s="317">
        <v>3369.0666666666666</v>
      </c>
      <c r="J105" s="317">
        <v>3418.5333333333328</v>
      </c>
      <c r="K105" s="317">
        <v>3484.0666666666666</v>
      </c>
      <c r="L105" s="304">
        <v>3353</v>
      </c>
      <c r="M105" s="304">
        <v>3238</v>
      </c>
      <c r="N105" s="319">
        <v>623750</v>
      </c>
      <c r="O105" s="320">
        <v>-1.8103109012199921E-2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16274.75</v>
      </c>
      <c r="E106" s="316">
        <v>16117.016666666668</v>
      </c>
      <c r="F106" s="317">
        <v>15914.183333333336</v>
      </c>
      <c r="G106" s="317">
        <v>15553.616666666669</v>
      </c>
      <c r="H106" s="317">
        <v>15350.783333333336</v>
      </c>
      <c r="I106" s="317">
        <v>16477.583333333336</v>
      </c>
      <c r="J106" s="317">
        <v>16680.416666666668</v>
      </c>
      <c r="K106" s="317">
        <v>17040.983333333337</v>
      </c>
      <c r="L106" s="304">
        <v>16319.85</v>
      </c>
      <c r="M106" s="304">
        <v>15756.45</v>
      </c>
      <c r="N106" s="319">
        <v>439600</v>
      </c>
      <c r="O106" s="320">
        <v>7.2173215717722533E-3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97</v>
      </c>
      <c r="E107" s="316">
        <v>96.649999999999991</v>
      </c>
      <c r="F107" s="317">
        <v>93.899999999999977</v>
      </c>
      <c r="G107" s="317">
        <v>90.799999999999983</v>
      </c>
      <c r="H107" s="317">
        <v>88.049999999999969</v>
      </c>
      <c r="I107" s="317">
        <v>99.749999999999986</v>
      </c>
      <c r="J107" s="317">
        <v>102.50000000000001</v>
      </c>
      <c r="K107" s="317">
        <v>105.6</v>
      </c>
      <c r="L107" s="304">
        <v>99.4</v>
      </c>
      <c r="M107" s="304">
        <v>93.55</v>
      </c>
      <c r="N107" s="319">
        <v>31476600</v>
      </c>
      <c r="O107" s="320">
        <v>7.9382106844024889E-3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100.2</v>
      </c>
      <c r="E108" s="316">
        <v>99.399999999999991</v>
      </c>
      <c r="F108" s="317">
        <v>97.59999999999998</v>
      </c>
      <c r="G108" s="317">
        <v>94.999999999999986</v>
      </c>
      <c r="H108" s="317">
        <v>93.199999999999974</v>
      </c>
      <c r="I108" s="317">
        <v>101.99999999999999</v>
      </c>
      <c r="J108" s="317">
        <v>103.8</v>
      </c>
      <c r="K108" s="317">
        <v>106.39999999999999</v>
      </c>
      <c r="L108" s="304">
        <v>101.2</v>
      </c>
      <c r="M108" s="304">
        <v>96.8</v>
      </c>
      <c r="N108" s="319">
        <v>41062800</v>
      </c>
      <c r="O108" s="320">
        <v>-3.8569331375950887E-2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79.7</v>
      </c>
      <c r="E109" s="316">
        <v>80.25</v>
      </c>
      <c r="F109" s="317">
        <v>77.5</v>
      </c>
      <c r="G109" s="317">
        <v>75.3</v>
      </c>
      <c r="H109" s="317">
        <v>72.55</v>
      </c>
      <c r="I109" s="317">
        <v>82.45</v>
      </c>
      <c r="J109" s="317">
        <v>85.2</v>
      </c>
      <c r="K109" s="317">
        <v>87.4</v>
      </c>
      <c r="L109" s="304">
        <v>83</v>
      </c>
      <c r="M109" s="304">
        <v>78.05</v>
      </c>
      <c r="N109" s="319">
        <v>52798900</v>
      </c>
      <c r="O109" s="320">
        <v>6.1290821854202135E-2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19289.150000000001</v>
      </c>
      <c r="E110" s="316">
        <v>19219.683333333334</v>
      </c>
      <c r="F110" s="317">
        <v>18953.01666666667</v>
      </c>
      <c r="G110" s="317">
        <v>18616.883333333335</v>
      </c>
      <c r="H110" s="317">
        <v>18350.216666666671</v>
      </c>
      <c r="I110" s="317">
        <v>19555.816666666669</v>
      </c>
      <c r="J110" s="317">
        <v>19822.483333333334</v>
      </c>
      <c r="K110" s="317">
        <v>20158.616666666669</v>
      </c>
      <c r="L110" s="304">
        <v>19486.349999999999</v>
      </c>
      <c r="M110" s="304">
        <v>18883.55</v>
      </c>
      <c r="N110" s="319">
        <v>128610</v>
      </c>
      <c r="O110" s="320">
        <v>7.0028011204481793E-4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1362.2</v>
      </c>
      <c r="E111" s="316">
        <v>1359.3666666666668</v>
      </c>
      <c r="F111" s="317">
        <v>1308.8333333333335</v>
      </c>
      <c r="G111" s="317">
        <v>1255.4666666666667</v>
      </c>
      <c r="H111" s="317">
        <v>1204.9333333333334</v>
      </c>
      <c r="I111" s="317">
        <v>1412.7333333333336</v>
      </c>
      <c r="J111" s="317">
        <v>1463.2666666666669</v>
      </c>
      <c r="K111" s="317">
        <v>1516.6333333333337</v>
      </c>
      <c r="L111" s="304">
        <v>1409.9</v>
      </c>
      <c r="M111" s="304">
        <v>1306</v>
      </c>
      <c r="N111" s="319">
        <v>3155350</v>
      </c>
      <c r="O111" s="320">
        <v>-1.1884257664485016E-2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244.6</v>
      </c>
      <c r="E112" s="316">
        <v>242.55000000000004</v>
      </c>
      <c r="F112" s="317">
        <v>239.10000000000008</v>
      </c>
      <c r="G112" s="317">
        <v>233.60000000000005</v>
      </c>
      <c r="H112" s="317">
        <v>230.15000000000009</v>
      </c>
      <c r="I112" s="317">
        <v>248.05000000000007</v>
      </c>
      <c r="J112" s="317">
        <v>251.50000000000006</v>
      </c>
      <c r="K112" s="317">
        <v>257.00000000000006</v>
      </c>
      <c r="L112" s="304">
        <v>246</v>
      </c>
      <c r="M112" s="304">
        <v>237.05</v>
      </c>
      <c r="N112" s="319">
        <v>10377000</v>
      </c>
      <c r="O112" s="320">
        <v>7.2801397786837509E-3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97.55</v>
      </c>
      <c r="E113" s="316">
        <v>96.95</v>
      </c>
      <c r="F113" s="317">
        <v>95.65</v>
      </c>
      <c r="G113" s="317">
        <v>93.75</v>
      </c>
      <c r="H113" s="317">
        <v>92.45</v>
      </c>
      <c r="I113" s="317">
        <v>98.850000000000009</v>
      </c>
      <c r="J113" s="317">
        <v>100.14999999999999</v>
      </c>
      <c r="K113" s="317">
        <v>102.05000000000001</v>
      </c>
      <c r="L113" s="304">
        <v>98.25</v>
      </c>
      <c r="M113" s="304">
        <v>95.05</v>
      </c>
      <c r="N113" s="319">
        <v>46252000</v>
      </c>
      <c r="O113" s="320">
        <v>-1.0347572300344918E-2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1430.05</v>
      </c>
      <c r="E114" s="316">
        <v>1426.0166666666667</v>
      </c>
      <c r="F114" s="317">
        <v>1414.0333333333333</v>
      </c>
      <c r="G114" s="317">
        <v>1398.0166666666667</v>
      </c>
      <c r="H114" s="317">
        <v>1386.0333333333333</v>
      </c>
      <c r="I114" s="317">
        <v>1442.0333333333333</v>
      </c>
      <c r="J114" s="317">
        <v>1454.0166666666664</v>
      </c>
      <c r="K114" s="317">
        <v>1470.0333333333333</v>
      </c>
      <c r="L114" s="304">
        <v>1438</v>
      </c>
      <c r="M114" s="304">
        <v>1410</v>
      </c>
      <c r="N114" s="319">
        <v>3128000</v>
      </c>
      <c r="O114" s="320">
        <v>-1.5959144589849984E-3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34.950000000000003</v>
      </c>
      <c r="E115" s="316">
        <v>34.9</v>
      </c>
      <c r="F115" s="317">
        <v>33.9</v>
      </c>
      <c r="G115" s="317">
        <v>32.85</v>
      </c>
      <c r="H115" s="317">
        <v>31.85</v>
      </c>
      <c r="I115" s="317">
        <v>35.949999999999996</v>
      </c>
      <c r="J115" s="317">
        <v>36.949999999999996</v>
      </c>
      <c r="K115" s="317">
        <v>37.999999999999993</v>
      </c>
      <c r="L115" s="304">
        <v>35.9</v>
      </c>
      <c r="M115" s="304">
        <v>33.85</v>
      </c>
      <c r="N115" s="319">
        <v>54908000</v>
      </c>
      <c r="O115" s="320">
        <v>3.7291721766728382E-2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177.2</v>
      </c>
      <c r="E116" s="316">
        <v>176.91666666666666</v>
      </c>
      <c r="F116" s="317">
        <v>175.38333333333333</v>
      </c>
      <c r="G116" s="317">
        <v>173.56666666666666</v>
      </c>
      <c r="H116" s="317">
        <v>172.03333333333333</v>
      </c>
      <c r="I116" s="317">
        <v>178.73333333333332</v>
      </c>
      <c r="J116" s="317">
        <v>180.26666666666668</v>
      </c>
      <c r="K116" s="317">
        <v>182.08333333333331</v>
      </c>
      <c r="L116" s="304">
        <v>178.45</v>
      </c>
      <c r="M116" s="304">
        <v>175.1</v>
      </c>
      <c r="N116" s="319">
        <v>9216000</v>
      </c>
      <c r="O116" s="320">
        <v>-2.866779089376054E-2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1347.75</v>
      </c>
      <c r="E117" s="316">
        <v>1326.0666666666666</v>
      </c>
      <c r="F117" s="317">
        <v>1297.1333333333332</v>
      </c>
      <c r="G117" s="317">
        <v>1246.5166666666667</v>
      </c>
      <c r="H117" s="317">
        <v>1217.5833333333333</v>
      </c>
      <c r="I117" s="317">
        <v>1376.6833333333332</v>
      </c>
      <c r="J117" s="317">
        <v>1405.6166666666666</v>
      </c>
      <c r="K117" s="317">
        <v>1456.2333333333331</v>
      </c>
      <c r="L117" s="304">
        <v>1355</v>
      </c>
      <c r="M117" s="304">
        <v>1275.45</v>
      </c>
      <c r="N117" s="319">
        <v>1511598</v>
      </c>
      <c r="O117" s="320">
        <v>0.10305910305910305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698.15</v>
      </c>
      <c r="E118" s="316">
        <v>694.01666666666677</v>
      </c>
      <c r="F118" s="317">
        <v>682.43333333333351</v>
      </c>
      <c r="G118" s="317">
        <v>666.7166666666667</v>
      </c>
      <c r="H118" s="317">
        <v>655.13333333333344</v>
      </c>
      <c r="I118" s="317">
        <v>709.73333333333358</v>
      </c>
      <c r="J118" s="317">
        <v>721.31666666666683</v>
      </c>
      <c r="K118" s="317">
        <v>737.03333333333364</v>
      </c>
      <c r="L118" s="304">
        <v>705.6</v>
      </c>
      <c r="M118" s="304">
        <v>678.3</v>
      </c>
      <c r="N118" s="319">
        <v>1096500</v>
      </c>
      <c r="O118" s="320">
        <v>-6.25E-2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192.55</v>
      </c>
      <c r="E119" s="316">
        <v>192.63333333333335</v>
      </c>
      <c r="F119" s="317">
        <v>184.7166666666667</v>
      </c>
      <c r="G119" s="317">
        <v>176.88333333333335</v>
      </c>
      <c r="H119" s="317">
        <v>168.9666666666667</v>
      </c>
      <c r="I119" s="317">
        <v>200.4666666666667</v>
      </c>
      <c r="J119" s="317">
        <v>208.38333333333338</v>
      </c>
      <c r="K119" s="317">
        <v>216.2166666666667</v>
      </c>
      <c r="L119" s="304">
        <v>200.55</v>
      </c>
      <c r="M119" s="304">
        <v>184.8</v>
      </c>
      <c r="N119" s="319">
        <v>17188600</v>
      </c>
      <c r="O119" s="320">
        <v>2.5279156327543423E-2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111.65</v>
      </c>
      <c r="E120" s="316">
        <v>110.53333333333335</v>
      </c>
      <c r="F120" s="317">
        <v>108.66666666666669</v>
      </c>
      <c r="G120" s="317">
        <v>105.68333333333334</v>
      </c>
      <c r="H120" s="317">
        <v>103.81666666666668</v>
      </c>
      <c r="I120" s="317">
        <v>113.51666666666669</v>
      </c>
      <c r="J120" s="317">
        <v>115.38333333333334</v>
      </c>
      <c r="K120" s="317">
        <v>118.3666666666667</v>
      </c>
      <c r="L120" s="304">
        <v>112.4</v>
      </c>
      <c r="M120" s="304">
        <v>107.55</v>
      </c>
      <c r="N120" s="319">
        <v>18924000</v>
      </c>
      <c r="O120" s="320">
        <v>-7.0713022981732473E-2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2100.15</v>
      </c>
      <c r="E121" s="316">
        <v>2100.6166666666663</v>
      </c>
      <c r="F121" s="317">
        <v>2068.2333333333327</v>
      </c>
      <c r="G121" s="317">
        <v>2036.3166666666662</v>
      </c>
      <c r="H121" s="317">
        <v>2003.9333333333325</v>
      </c>
      <c r="I121" s="317">
        <v>2132.5333333333328</v>
      </c>
      <c r="J121" s="317">
        <v>2164.916666666667</v>
      </c>
      <c r="K121" s="317">
        <v>2196.833333333333</v>
      </c>
      <c r="L121" s="304">
        <v>2133</v>
      </c>
      <c r="M121" s="304">
        <v>2068.6999999999998</v>
      </c>
      <c r="N121" s="319">
        <v>33630980</v>
      </c>
      <c r="O121" s="320">
        <v>-9.4450476714610827E-3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40.4</v>
      </c>
      <c r="E122" s="316">
        <v>39.916666666666664</v>
      </c>
      <c r="F122" s="317">
        <v>39.083333333333329</v>
      </c>
      <c r="G122" s="317">
        <v>37.766666666666666</v>
      </c>
      <c r="H122" s="317">
        <v>36.93333333333333</v>
      </c>
      <c r="I122" s="317">
        <v>41.233333333333327</v>
      </c>
      <c r="J122" s="317">
        <v>42.066666666666656</v>
      </c>
      <c r="K122" s="317">
        <v>43.383333333333326</v>
      </c>
      <c r="L122" s="304">
        <v>40.75</v>
      </c>
      <c r="M122" s="304">
        <v>38.6</v>
      </c>
      <c r="N122" s="319">
        <v>40185000</v>
      </c>
      <c r="O122" s="320">
        <v>7.0344129554655868E-2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840.5</v>
      </c>
      <c r="E123" s="316">
        <v>835.53333333333342</v>
      </c>
      <c r="F123" s="317">
        <v>826.66666666666686</v>
      </c>
      <c r="G123" s="317">
        <v>812.83333333333348</v>
      </c>
      <c r="H123" s="317">
        <v>803.96666666666692</v>
      </c>
      <c r="I123" s="317">
        <v>849.36666666666679</v>
      </c>
      <c r="J123" s="317">
        <v>858.23333333333335</v>
      </c>
      <c r="K123" s="317">
        <v>872.06666666666672</v>
      </c>
      <c r="L123" s="304">
        <v>844.4</v>
      </c>
      <c r="M123" s="304">
        <v>821.7</v>
      </c>
      <c r="N123" s="319">
        <v>6771750</v>
      </c>
      <c r="O123" s="320">
        <v>2.3580092959981862E-2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218.7</v>
      </c>
      <c r="E124" s="316">
        <v>216.66666666666666</v>
      </c>
      <c r="F124" s="317">
        <v>213.93333333333331</v>
      </c>
      <c r="G124" s="317">
        <v>209.16666666666666</v>
      </c>
      <c r="H124" s="317">
        <v>206.43333333333331</v>
      </c>
      <c r="I124" s="317">
        <v>221.43333333333331</v>
      </c>
      <c r="J124" s="317">
        <v>224.16666666666666</v>
      </c>
      <c r="K124" s="317">
        <v>228.93333333333331</v>
      </c>
      <c r="L124" s="304">
        <v>219.4</v>
      </c>
      <c r="M124" s="304">
        <v>211.9</v>
      </c>
      <c r="N124" s="319">
        <v>103950000</v>
      </c>
      <c r="O124" s="320">
        <v>-4.8181518514448962E-2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20571.599999999999</v>
      </c>
      <c r="E125" s="316">
        <v>20444.533333333333</v>
      </c>
      <c r="F125" s="317">
        <v>20201.166666666664</v>
      </c>
      <c r="G125" s="317">
        <v>19830.73333333333</v>
      </c>
      <c r="H125" s="317">
        <v>19587.366666666661</v>
      </c>
      <c r="I125" s="317">
        <v>20814.966666666667</v>
      </c>
      <c r="J125" s="317">
        <v>21058.333333333336</v>
      </c>
      <c r="K125" s="317">
        <v>21428.76666666667</v>
      </c>
      <c r="L125" s="304">
        <v>20687.900000000001</v>
      </c>
      <c r="M125" s="304">
        <v>20074.099999999999</v>
      </c>
      <c r="N125" s="319">
        <v>145150</v>
      </c>
      <c r="O125" s="320">
        <v>6.2591508052708633E-2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1180.7</v>
      </c>
      <c r="E126" s="316">
        <v>1170.7333333333333</v>
      </c>
      <c r="F126" s="317">
        <v>1155.0666666666666</v>
      </c>
      <c r="G126" s="317">
        <v>1129.4333333333332</v>
      </c>
      <c r="H126" s="317">
        <v>1113.7666666666664</v>
      </c>
      <c r="I126" s="317">
        <v>1196.3666666666668</v>
      </c>
      <c r="J126" s="317">
        <v>1212.0333333333333</v>
      </c>
      <c r="K126" s="317">
        <v>1237.666666666667</v>
      </c>
      <c r="L126" s="304">
        <v>1186.4000000000001</v>
      </c>
      <c r="M126" s="304">
        <v>1145.0999999999999</v>
      </c>
      <c r="N126" s="319">
        <v>1910150</v>
      </c>
      <c r="O126" s="320">
        <v>1.7579841781423966E-2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4139</v>
      </c>
      <c r="E127" s="316">
        <v>4118.8499999999995</v>
      </c>
      <c r="F127" s="317">
        <v>4072.6999999999989</v>
      </c>
      <c r="G127" s="317">
        <v>4006.3999999999996</v>
      </c>
      <c r="H127" s="317">
        <v>3960.2499999999991</v>
      </c>
      <c r="I127" s="317">
        <v>4185.1499999999987</v>
      </c>
      <c r="J127" s="317">
        <v>4231.2999999999984</v>
      </c>
      <c r="K127" s="317">
        <v>4297.5999999999985</v>
      </c>
      <c r="L127" s="304">
        <v>4165</v>
      </c>
      <c r="M127" s="304">
        <v>4052.55</v>
      </c>
      <c r="N127" s="319">
        <v>607250</v>
      </c>
      <c r="O127" s="320">
        <v>2.359882005899705E-2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709.9</v>
      </c>
      <c r="E128" s="316">
        <v>702.86666666666667</v>
      </c>
      <c r="F128" s="317">
        <v>684.2833333333333</v>
      </c>
      <c r="G128" s="317">
        <v>658.66666666666663</v>
      </c>
      <c r="H128" s="317">
        <v>640.08333333333326</v>
      </c>
      <c r="I128" s="317">
        <v>728.48333333333335</v>
      </c>
      <c r="J128" s="317">
        <v>747.06666666666661</v>
      </c>
      <c r="K128" s="317">
        <v>772.68333333333339</v>
      </c>
      <c r="L128" s="304">
        <v>721.45</v>
      </c>
      <c r="M128" s="304">
        <v>677.25</v>
      </c>
      <c r="N128" s="319">
        <v>4481573</v>
      </c>
      <c r="O128" s="320">
        <v>-7.6172143544617071E-2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525.15</v>
      </c>
      <c r="E129" s="316">
        <v>520.63333333333333</v>
      </c>
      <c r="F129" s="317">
        <v>512.81666666666661</v>
      </c>
      <c r="G129" s="317">
        <v>500.48333333333329</v>
      </c>
      <c r="H129" s="317">
        <v>492.66666666666657</v>
      </c>
      <c r="I129" s="317">
        <v>532.9666666666667</v>
      </c>
      <c r="J129" s="317">
        <v>540.78333333333353</v>
      </c>
      <c r="K129" s="317">
        <v>553.11666666666667</v>
      </c>
      <c r="L129" s="304">
        <v>528.45000000000005</v>
      </c>
      <c r="M129" s="304">
        <v>508.3</v>
      </c>
      <c r="N129" s="319">
        <v>35068600</v>
      </c>
      <c r="O129" s="320">
        <v>3.7698330502506316E-2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468.55</v>
      </c>
      <c r="E130" s="316">
        <v>464.84999999999997</v>
      </c>
      <c r="F130" s="317">
        <v>455.69999999999993</v>
      </c>
      <c r="G130" s="317">
        <v>442.84999999999997</v>
      </c>
      <c r="H130" s="317">
        <v>433.69999999999993</v>
      </c>
      <c r="I130" s="317">
        <v>477.69999999999993</v>
      </c>
      <c r="J130" s="317">
        <v>486.84999999999991</v>
      </c>
      <c r="K130" s="317">
        <v>499.69999999999993</v>
      </c>
      <c r="L130" s="304">
        <v>474</v>
      </c>
      <c r="M130" s="304">
        <v>452</v>
      </c>
      <c r="N130" s="319">
        <v>4462500</v>
      </c>
      <c r="O130" s="320">
        <v>1.4665757162346521E-2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312.5</v>
      </c>
      <c r="E131" s="316">
        <v>310.08333333333331</v>
      </c>
      <c r="F131" s="317">
        <v>301.56666666666661</v>
      </c>
      <c r="G131" s="317">
        <v>290.63333333333327</v>
      </c>
      <c r="H131" s="317">
        <v>282.11666666666656</v>
      </c>
      <c r="I131" s="317">
        <v>321.01666666666665</v>
      </c>
      <c r="J131" s="317">
        <v>329.53333333333342</v>
      </c>
      <c r="K131" s="317">
        <v>340.4666666666667</v>
      </c>
      <c r="L131" s="304">
        <v>318.60000000000002</v>
      </c>
      <c r="M131" s="304">
        <v>299.14999999999998</v>
      </c>
      <c r="N131" s="319">
        <v>7680000</v>
      </c>
      <c r="O131" s="320">
        <v>8.5972850678733032E-2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551.5</v>
      </c>
      <c r="E132" s="316">
        <v>544.68333333333339</v>
      </c>
      <c r="F132" s="317">
        <v>536.21666666666681</v>
      </c>
      <c r="G132" s="317">
        <v>520.93333333333339</v>
      </c>
      <c r="H132" s="317">
        <v>512.46666666666681</v>
      </c>
      <c r="I132" s="317">
        <v>559.96666666666681</v>
      </c>
      <c r="J132" s="317">
        <v>568.43333333333351</v>
      </c>
      <c r="K132" s="317">
        <v>583.71666666666681</v>
      </c>
      <c r="L132" s="304">
        <v>553.15</v>
      </c>
      <c r="M132" s="304">
        <v>529.4</v>
      </c>
      <c r="N132" s="319">
        <v>10303200</v>
      </c>
      <c r="O132" s="320">
        <v>2.3330651649235722E-2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144.44999999999999</v>
      </c>
      <c r="E133" s="316">
        <v>143.63333333333333</v>
      </c>
      <c r="F133" s="317">
        <v>141.56666666666666</v>
      </c>
      <c r="G133" s="317">
        <v>138.68333333333334</v>
      </c>
      <c r="H133" s="317">
        <v>136.61666666666667</v>
      </c>
      <c r="I133" s="317">
        <v>146.51666666666665</v>
      </c>
      <c r="J133" s="317">
        <v>148.58333333333331</v>
      </c>
      <c r="K133" s="317">
        <v>151.46666666666664</v>
      </c>
      <c r="L133" s="304">
        <v>145.69999999999999</v>
      </c>
      <c r="M133" s="304">
        <v>140.75</v>
      </c>
      <c r="N133" s="319">
        <v>71535000</v>
      </c>
      <c r="O133" s="320">
        <v>-4.6002538071065989E-3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59.85</v>
      </c>
      <c r="E134" s="316">
        <v>59.983333333333327</v>
      </c>
      <c r="F134" s="317">
        <v>58.466666666666654</v>
      </c>
      <c r="G134" s="317">
        <v>57.083333333333329</v>
      </c>
      <c r="H134" s="317">
        <v>55.566666666666656</v>
      </c>
      <c r="I134" s="317">
        <v>61.366666666666653</v>
      </c>
      <c r="J134" s="317">
        <v>62.883333333333319</v>
      </c>
      <c r="K134" s="317">
        <v>64.266666666666652</v>
      </c>
      <c r="L134" s="304">
        <v>61.5</v>
      </c>
      <c r="M134" s="304">
        <v>58.6</v>
      </c>
      <c r="N134" s="319">
        <v>81702000</v>
      </c>
      <c r="O134" s="320">
        <v>4.9817336433078709E-3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431.5</v>
      </c>
      <c r="E135" s="316">
        <v>426.66666666666669</v>
      </c>
      <c r="F135" s="317">
        <v>418.18333333333339</v>
      </c>
      <c r="G135" s="317">
        <v>404.86666666666673</v>
      </c>
      <c r="H135" s="317">
        <v>396.38333333333344</v>
      </c>
      <c r="I135" s="317">
        <v>439.98333333333335</v>
      </c>
      <c r="J135" s="317">
        <v>448.46666666666658</v>
      </c>
      <c r="K135" s="317">
        <v>461.7833333333333</v>
      </c>
      <c r="L135" s="304">
        <v>435.15</v>
      </c>
      <c r="M135" s="304">
        <v>413.35</v>
      </c>
      <c r="N135" s="319">
        <v>19662200</v>
      </c>
      <c r="O135" s="320">
        <v>7.851547929876912E-2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2257.6</v>
      </c>
      <c r="E136" s="316">
        <v>2266.5333333333333</v>
      </c>
      <c r="F136" s="317">
        <v>2244.0666666666666</v>
      </c>
      <c r="G136" s="317">
        <v>2230.5333333333333</v>
      </c>
      <c r="H136" s="317">
        <v>2208.0666666666666</v>
      </c>
      <c r="I136" s="317">
        <v>2280.0666666666666</v>
      </c>
      <c r="J136" s="317">
        <v>2302.5333333333328</v>
      </c>
      <c r="K136" s="317">
        <v>2316.0666666666666</v>
      </c>
      <c r="L136" s="304">
        <v>2289</v>
      </c>
      <c r="M136" s="304">
        <v>2253</v>
      </c>
      <c r="N136" s="319">
        <v>10293300</v>
      </c>
      <c r="O136" s="320">
        <v>-2.4396485541243709E-2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730.5</v>
      </c>
      <c r="E137" s="316">
        <v>737.48333333333323</v>
      </c>
      <c r="F137" s="317">
        <v>718.86666666666645</v>
      </c>
      <c r="G137" s="317">
        <v>707.23333333333323</v>
      </c>
      <c r="H137" s="317">
        <v>688.61666666666645</v>
      </c>
      <c r="I137" s="317">
        <v>749.11666666666645</v>
      </c>
      <c r="J137" s="317">
        <v>767.73333333333323</v>
      </c>
      <c r="K137" s="317">
        <v>779.36666666666645</v>
      </c>
      <c r="L137" s="304">
        <v>756.1</v>
      </c>
      <c r="M137" s="304">
        <v>725.85</v>
      </c>
      <c r="N137" s="319">
        <v>9770400</v>
      </c>
      <c r="O137" s="320">
        <v>-3.6791671595883119E-2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1126.75</v>
      </c>
      <c r="E138" s="316">
        <v>1120.6333333333332</v>
      </c>
      <c r="F138" s="317">
        <v>1107.4166666666665</v>
      </c>
      <c r="G138" s="317">
        <v>1088.0833333333333</v>
      </c>
      <c r="H138" s="317">
        <v>1074.8666666666666</v>
      </c>
      <c r="I138" s="317">
        <v>1139.9666666666665</v>
      </c>
      <c r="J138" s="317">
        <v>1153.1833333333332</v>
      </c>
      <c r="K138" s="317">
        <v>1172.5166666666664</v>
      </c>
      <c r="L138" s="304">
        <v>1133.8499999999999</v>
      </c>
      <c r="M138" s="304">
        <v>1101.3</v>
      </c>
      <c r="N138" s="319">
        <v>5648250</v>
      </c>
      <c r="O138" s="320">
        <v>-2.5743855109961189E-2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2724.2</v>
      </c>
      <c r="E139" s="316">
        <v>2701.1333333333332</v>
      </c>
      <c r="F139" s="317">
        <v>2669.1666666666665</v>
      </c>
      <c r="G139" s="317">
        <v>2614.1333333333332</v>
      </c>
      <c r="H139" s="317">
        <v>2582.1666666666665</v>
      </c>
      <c r="I139" s="317">
        <v>2756.1666666666665</v>
      </c>
      <c r="J139" s="317">
        <v>2788.1333333333337</v>
      </c>
      <c r="K139" s="317">
        <v>2843.1666666666665</v>
      </c>
      <c r="L139" s="304">
        <v>2733.1</v>
      </c>
      <c r="M139" s="304">
        <v>2646.1</v>
      </c>
      <c r="N139" s="319">
        <v>1656500</v>
      </c>
      <c r="O139" s="320">
        <v>-7.19208870242733E-3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341.05</v>
      </c>
      <c r="E140" s="316">
        <v>339.23333333333329</v>
      </c>
      <c r="F140" s="317">
        <v>333.21666666666658</v>
      </c>
      <c r="G140" s="317">
        <v>325.38333333333327</v>
      </c>
      <c r="H140" s="317">
        <v>319.36666666666656</v>
      </c>
      <c r="I140" s="317">
        <v>347.06666666666661</v>
      </c>
      <c r="J140" s="317">
        <v>353.08333333333337</v>
      </c>
      <c r="K140" s="317">
        <v>360.91666666666663</v>
      </c>
      <c r="L140" s="304">
        <v>345.25</v>
      </c>
      <c r="M140" s="304">
        <v>331.4</v>
      </c>
      <c r="N140" s="319">
        <v>1857000</v>
      </c>
      <c r="O140" s="320">
        <v>-0.17904509283819628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440</v>
      </c>
      <c r="E141" s="316">
        <v>436.43333333333339</v>
      </c>
      <c r="F141" s="317">
        <v>430.9166666666668</v>
      </c>
      <c r="G141" s="317">
        <v>421.83333333333343</v>
      </c>
      <c r="H141" s="317">
        <v>416.31666666666683</v>
      </c>
      <c r="I141" s="317">
        <v>445.51666666666677</v>
      </c>
      <c r="J141" s="317">
        <v>451.03333333333342</v>
      </c>
      <c r="K141" s="317">
        <v>460.11666666666673</v>
      </c>
      <c r="L141" s="304">
        <v>441.95</v>
      </c>
      <c r="M141" s="304">
        <v>427.35</v>
      </c>
      <c r="N141" s="319">
        <v>5027400</v>
      </c>
      <c r="O141" s="320">
        <v>-4.24E-2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1010</v>
      </c>
      <c r="E142" s="316">
        <v>1006.7333333333332</v>
      </c>
      <c r="F142" s="317">
        <v>994.21666666666647</v>
      </c>
      <c r="G142" s="317">
        <v>978.43333333333328</v>
      </c>
      <c r="H142" s="317">
        <v>965.91666666666652</v>
      </c>
      <c r="I142" s="317">
        <v>1022.5166666666664</v>
      </c>
      <c r="J142" s="317">
        <v>1035.0333333333331</v>
      </c>
      <c r="K142" s="317">
        <v>1050.8166666666664</v>
      </c>
      <c r="L142" s="304">
        <v>1019.25</v>
      </c>
      <c r="M142" s="304">
        <v>990.95</v>
      </c>
      <c r="N142" s="319">
        <v>1138200</v>
      </c>
      <c r="O142" s="320">
        <v>-1.0948905109489052E-2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3935.2</v>
      </c>
      <c r="E143" s="316">
        <v>3928.75</v>
      </c>
      <c r="F143" s="317">
        <v>3877.45</v>
      </c>
      <c r="G143" s="317">
        <v>3819.7</v>
      </c>
      <c r="H143" s="317">
        <v>3768.3999999999996</v>
      </c>
      <c r="I143" s="317">
        <v>3986.5</v>
      </c>
      <c r="J143" s="317">
        <v>4037.8</v>
      </c>
      <c r="K143" s="317">
        <v>4095.55</v>
      </c>
      <c r="L143" s="304">
        <v>3980.05</v>
      </c>
      <c r="M143" s="304">
        <v>3871</v>
      </c>
      <c r="N143" s="319">
        <v>2010800</v>
      </c>
      <c r="O143" s="320">
        <v>-2.0173472371113926E-2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508.8</v>
      </c>
      <c r="E144" s="316">
        <v>505.10000000000008</v>
      </c>
      <c r="F144" s="317">
        <v>497.35000000000014</v>
      </c>
      <c r="G144" s="317">
        <v>485.90000000000003</v>
      </c>
      <c r="H144" s="317">
        <v>478.15000000000009</v>
      </c>
      <c r="I144" s="317">
        <v>516.55000000000018</v>
      </c>
      <c r="J144" s="317">
        <v>524.30000000000007</v>
      </c>
      <c r="K144" s="317">
        <v>535.75000000000023</v>
      </c>
      <c r="L144" s="304">
        <v>512.85</v>
      </c>
      <c r="M144" s="304">
        <v>493.65</v>
      </c>
      <c r="N144" s="319">
        <v>8832200</v>
      </c>
      <c r="O144" s="320">
        <v>1.7065868263473054E-2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132.69999999999999</v>
      </c>
      <c r="E145" s="316">
        <v>131.44999999999999</v>
      </c>
      <c r="F145" s="317">
        <v>129.54999999999998</v>
      </c>
      <c r="G145" s="317">
        <v>126.4</v>
      </c>
      <c r="H145" s="317">
        <v>124.5</v>
      </c>
      <c r="I145" s="317">
        <v>134.59999999999997</v>
      </c>
      <c r="J145" s="317">
        <v>136.49999999999994</v>
      </c>
      <c r="K145" s="317">
        <v>139.64999999999995</v>
      </c>
      <c r="L145" s="304">
        <v>133.35</v>
      </c>
      <c r="M145" s="304">
        <v>128.30000000000001</v>
      </c>
      <c r="N145" s="319">
        <v>92659000</v>
      </c>
      <c r="O145" s="320">
        <v>1.342645961890554E-2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638.20000000000005</v>
      </c>
      <c r="E146" s="316">
        <v>641.33333333333337</v>
      </c>
      <c r="F146" s="317">
        <v>631.16666666666674</v>
      </c>
      <c r="G146" s="317">
        <v>624.13333333333333</v>
      </c>
      <c r="H146" s="317">
        <v>613.9666666666667</v>
      </c>
      <c r="I146" s="317">
        <v>648.36666666666679</v>
      </c>
      <c r="J146" s="317">
        <v>658.53333333333353</v>
      </c>
      <c r="K146" s="317">
        <v>665.56666666666683</v>
      </c>
      <c r="L146" s="304">
        <v>651.5</v>
      </c>
      <c r="M146" s="304">
        <v>634.29999999999995</v>
      </c>
      <c r="N146" s="319">
        <v>2046000</v>
      </c>
      <c r="O146" s="320">
        <v>0.14046822742474915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272.55</v>
      </c>
      <c r="E147" s="316">
        <v>274.15000000000003</v>
      </c>
      <c r="F147" s="317">
        <v>267.95000000000005</v>
      </c>
      <c r="G147" s="317">
        <v>263.35000000000002</v>
      </c>
      <c r="H147" s="317">
        <v>257.15000000000003</v>
      </c>
      <c r="I147" s="317">
        <v>278.75000000000006</v>
      </c>
      <c r="J147" s="317">
        <v>284.95</v>
      </c>
      <c r="K147" s="317">
        <v>289.55000000000007</v>
      </c>
      <c r="L147" s="304">
        <v>280.35000000000002</v>
      </c>
      <c r="M147" s="304">
        <v>269.55</v>
      </c>
      <c r="N147" s="319">
        <v>25152000</v>
      </c>
      <c r="O147" s="320">
        <v>-2.6022304832713755E-2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202.7</v>
      </c>
      <c r="E148" s="316">
        <v>202.5333333333333</v>
      </c>
      <c r="F148" s="317">
        <v>197.11666666666662</v>
      </c>
      <c r="G148" s="317">
        <v>191.5333333333333</v>
      </c>
      <c r="H148" s="317">
        <v>186.11666666666662</v>
      </c>
      <c r="I148" s="317">
        <v>208.11666666666662</v>
      </c>
      <c r="J148" s="317">
        <v>213.5333333333333</v>
      </c>
      <c r="K148" s="317">
        <v>219.11666666666662</v>
      </c>
      <c r="L148" s="304">
        <v>207.95</v>
      </c>
      <c r="M148" s="304">
        <v>196.95</v>
      </c>
      <c r="N148" s="319">
        <v>31677000</v>
      </c>
      <c r="O148" s="320">
        <v>5.2217239661185848E-2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44076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4"/>
      <c r="L8" s="282"/>
      <c r="M8" s="282"/>
    </row>
    <row r="9" spans="1:15" ht="36" customHeight="1">
      <c r="A9" s="514"/>
      <c r="B9" s="516"/>
      <c r="C9" s="521" t="s">
        <v>23</v>
      </c>
      <c r="D9" s="52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11470.25</v>
      </c>
      <c r="D10" s="303">
        <v>11463.566666666666</v>
      </c>
      <c r="E10" s="303">
        <v>11373.583333333332</v>
      </c>
      <c r="F10" s="303">
        <v>11276.916666666666</v>
      </c>
      <c r="G10" s="303">
        <v>11186.933333333332</v>
      </c>
      <c r="H10" s="303">
        <v>11560.233333333332</v>
      </c>
      <c r="I10" s="303">
        <v>11650.216666666665</v>
      </c>
      <c r="J10" s="303">
        <v>11746.883333333331</v>
      </c>
      <c r="K10" s="302">
        <v>11553.55</v>
      </c>
      <c r="L10" s="302">
        <v>11366.9</v>
      </c>
      <c r="M10" s="307"/>
    </row>
    <row r="11" spans="1:15">
      <c r="A11" s="301">
        <v>2</v>
      </c>
      <c r="B11" s="277" t="s">
        <v>220</v>
      </c>
      <c r="C11" s="304">
        <v>23812</v>
      </c>
      <c r="D11" s="279">
        <v>23828.266666666666</v>
      </c>
      <c r="E11" s="279">
        <v>23456.883333333331</v>
      </c>
      <c r="F11" s="279">
        <v>23101.766666666666</v>
      </c>
      <c r="G11" s="279">
        <v>22730.383333333331</v>
      </c>
      <c r="H11" s="279">
        <v>24183.383333333331</v>
      </c>
      <c r="I11" s="279">
        <v>24554.76666666667</v>
      </c>
      <c r="J11" s="279">
        <v>24909.883333333331</v>
      </c>
      <c r="K11" s="304">
        <v>24199.65</v>
      </c>
      <c r="L11" s="304">
        <v>23473.15</v>
      </c>
      <c r="M11" s="307"/>
    </row>
    <row r="12" spans="1:15">
      <c r="A12" s="301">
        <v>3</v>
      </c>
      <c r="B12" s="285" t="s">
        <v>221</v>
      </c>
      <c r="C12" s="304">
        <v>1502.75</v>
      </c>
      <c r="D12" s="279">
        <v>1499.4333333333334</v>
      </c>
      <c r="E12" s="279">
        <v>1485.5666666666668</v>
      </c>
      <c r="F12" s="279">
        <v>1468.3833333333334</v>
      </c>
      <c r="G12" s="279">
        <v>1454.5166666666669</v>
      </c>
      <c r="H12" s="279">
        <v>1516.6166666666668</v>
      </c>
      <c r="I12" s="279">
        <v>1530.4833333333336</v>
      </c>
      <c r="J12" s="279">
        <v>1547.6666666666667</v>
      </c>
      <c r="K12" s="304">
        <v>1513.3</v>
      </c>
      <c r="L12" s="304">
        <v>1482.25</v>
      </c>
      <c r="M12" s="307"/>
    </row>
    <row r="13" spans="1:15">
      <c r="A13" s="301">
        <v>4</v>
      </c>
      <c r="B13" s="277" t="s">
        <v>222</v>
      </c>
      <c r="C13" s="304">
        <v>3202.9</v>
      </c>
      <c r="D13" s="279">
        <v>3193.4</v>
      </c>
      <c r="E13" s="279">
        <v>3168.4500000000003</v>
      </c>
      <c r="F13" s="279">
        <v>3134</v>
      </c>
      <c r="G13" s="279">
        <v>3109.05</v>
      </c>
      <c r="H13" s="279">
        <v>3227.8500000000004</v>
      </c>
      <c r="I13" s="279">
        <v>3252.8</v>
      </c>
      <c r="J13" s="279">
        <v>3287.2500000000005</v>
      </c>
      <c r="K13" s="304">
        <v>3218.35</v>
      </c>
      <c r="L13" s="304">
        <v>3158.95</v>
      </c>
      <c r="M13" s="307"/>
    </row>
    <row r="14" spans="1:15">
      <c r="A14" s="301">
        <v>5</v>
      </c>
      <c r="B14" s="277" t="s">
        <v>223</v>
      </c>
      <c r="C14" s="304">
        <v>17814.05</v>
      </c>
      <c r="D14" s="279">
        <v>17914.7</v>
      </c>
      <c r="E14" s="279">
        <v>17675</v>
      </c>
      <c r="F14" s="279">
        <v>17535.95</v>
      </c>
      <c r="G14" s="279">
        <v>17296.25</v>
      </c>
      <c r="H14" s="279">
        <v>18053.75</v>
      </c>
      <c r="I14" s="279">
        <v>18293.450000000004</v>
      </c>
      <c r="J14" s="279">
        <v>18432.5</v>
      </c>
      <c r="K14" s="304">
        <v>18154.400000000001</v>
      </c>
      <c r="L14" s="304">
        <v>17775.650000000001</v>
      </c>
      <c r="M14" s="307"/>
    </row>
    <row r="15" spans="1:15">
      <c r="A15" s="301">
        <v>6</v>
      </c>
      <c r="B15" s="277" t="s">
        <v>224</v>
      </c>
      <c r="C15" s="304">
        <v>2575.9499999999998</v>
      </c>
      <c r="D15" s="279">
        <v>2569.2666666666664</v>
      </c>
      <c r="E15" s="279">
        <v>2549.1833333333329</v>
      </c>
      <c r="F15" s="279">
        <v>2522.4166666666665</v>
      </c>
      <c r="G15" s="279">
        <v>2502.333333333333</v>
      </c>
      <c r="H15" s="279">
        <v>2596.0333333333328</v>
      </c>
      <c r="I15" s="279">
        <v>2616.1166666666668</v>
      </c>
      <c r="J15" s="279">
        <v>2642.8833333333328</v>
      </c>
      <c r="K15" s="304">
        <v>2589.35</v>
      </c>
      <c r="L15" s="304">
        <v>2542.5</v>
      </c>
      <c r="M15" s="307"/>
    </row>
    <row r="16" spans="1:15">
      <c r="A16" s="301">
        <v>7</v>
      </c>
      <c r="B16" s="277" t="s">
        <v>225</v>
      </c>
      <c r="C16" s="304">
        <v>4683.3</v>
      </c>
      <c r="D16" s="279">
        <v>4663.916666666667</v>
      </c>
      <c r="E16" s="279">
        <v>4600.1833333333343</v>
      </c>
      <c r="F16" s="279">
        <v>4517.0666666666675</v>
      </c>
      <c r="G16" s="279">
        <v>4453.3333333333348</v>
      </c>
      <c r="H16" s="279">
        <v>4747.0333333333338</v>
      </c>
      <c r="I16" s="279">
        <v>4810.7666666666655</v>
      </c>
      <c r="J16" s="279">
        <v>4893.8833333333332</v>
      </c>
      <c r="K16" s="304">
        <v>4727.6499999999996</v>
      </c>
      <c r="L16" s="304">
        <v>4580.8</v>
      </c>
      <c r="M16" s="307"/>
    </row>
    <row r="17" spans="1:13">
      <c r="A17" s="301">
        <v>8</v>
      </c>
      <c r="B17" s="277" t="s">
        <v>803</v>
      </c>
      <c r="C17" s="277">
        <v>1047.05</v>
      </c>
      <c r="D17" s="279">
        <v>1042.4666666666667</v>
      </c>
      <c r="E17" s="279">
        <v>1017.9833333333333</v>
      </c>
      <c r="F17" s="279">
        <v>988.91666666666663</v>
      </c>
      <c r="G17" s="279">
        <v>964.43333333333328</v>
      </c>
      <c r="H17" s="279">
        <v>1071.5333333333333</v>
      </c>
      <c r="I17" s="279">
        <v>1096.0166666666669</v>
      </c>
      <c r="J17" s="279">
        <v>1125.0833333333335</v>
      </c>
      <c r="K17" s="277">
        <v>1066.95</v>
      </c>
      <c r="L17" s="277">
        <v>1013.4</v>
      </c>
      <c r="M17" s="277">
        <v>2.7674500000000002</v>
      </c>
    </row>
    <row r="18" spans="1:13">
      <c r="A18" s="301">
        <v>9</v>
      </c>
      <c r="B18" s="277" t="s">
        <v>295</v>
      </c>
      <c r="C18" s="277">
        <v>16402.75</v>
      </c>
      <c r="D18" s="279">
        <v>16339.6</v>
      </c>
      <c r="E18" s="279">
        <v>16179.2</v>
      </c>
      <c r="F18" s="279">
        <v>15955.65</v>
      </c>
      <c r="G18" s="279">
        <v>15795.25</v>
      </c>
      <c r="H18" s="279">
        <v>16563.150000000001</v>
      </c>
      <c r="I18" s="279">
        <v>16723.55</v>
      </c>
      <c r="J18" s="279">
        <v>16947.100000000002</v>
      </c>
      <c r="K18" s="277">
        <v>16500</v>
      </c>
      <c r="L18" s="277">
        <v>16116.05</v>
      </c>
      <c r="M18" s="277">
        <v>7.8990000000000005E-2</v>
      </c>
    </row>
    <row r="19" spans="1:13">
      <c r="A19" s="301">
        <v>10</v>
      </c>
      <c r="B19" s="277" t="s">
        <v>227</v>
      </c>
      <c r="C19" s="277">
        <v>61.3</v>
      </c>
      <c r="D19" s="279">
        <v>60.449999999999996</v>
      </c>
      <c r="E19" s="279">
        <v>58.899999999999991</v>
      </c>
      <c r="F19" s="279">
        <v>56.499999999999993</v>
      </c>
      <c r="G19" s="279">
        <v>54.949999999999989</v>
      </c>
      <c r="H19" s="279">
        <v>62.849999999999994</v>
      </c>
      <c r="I19" s="279">
        <v>64.399999999999991</v>
      </c>
      <c r="J19" s="279">
        <v>66.8</v>
      </c>
      <c r="K19" s="277">
        <v>62</v>
      </c>
      <c r="L19" s="277">
        <v>58.05</v>
      </c>
      <c r="M19" s="277">
        <v>24.454000000000001</v>
      </c>
    </row>
    <row r="20" spans="1:13">
      <c r="A20" s="301">
        <v>11</v>
      </c>
      <c r="B20" s="277" t="s">
        <v>228</v>
      </c>
      <c r="C20" s="277">
        <v>134.35</v>
      </c>
      <c r="D20" s="279">
        <v>135.88333333333333</v>
      </c>
      <c r="E20" s="279">
        <v>130.06666666666666</v>
      </c>
      <c r="F20" s="279">
        <v>125.78333333333333</v>
      </c>
      <c r="G20" s="279">
        <v>119.96666666666667</v>
      </c>
      <c r="H20" s="279">
        <v>140.16666666666666</v>
      </c>
      <c r="I20" s="279">
        <v>145.98333333333332</v>
      </c>
      <c r="J20" s="279">
        <v>150.26666666666665</v>
      </c>
      <c r="K20" s="277">
        <v>141.69999999999999</v>
      </c>
      <c r="L20" s="277">
        <v>131.6</v>
      </c>
      <c r="M20" s="277">
        <v>12.33649</v>
      </c>
    </row>
    <row r="21" spans="1:13">
      <c r="A21" s="301">
        <v>12</v>
      </c>
      <c r="B21" s="277" t="s">
        <v>38</v>
      </c>
      <c r="C21" s="277">
        <v>1338.65</v>
      </c>
      <c r="D21" s="279">
        <v>1329.0333333333335</v>
      </c>
      <c r="E21" s="279">
        <v>1313.166666666667</v>
      </c>
      <c r="F21" s="279">
        <v>1287.6833333333334</v>
      </c>
      <c r="G21" s="279">
        <v>1271.8166666666668</v>
      </c>
      <c r="H21" s="279">
        <v>1354.5166666666671</v>
      </c>
      <c r="I21" s="279">
        <v>1370.3833333333334</v>
      </c>
      <c r="J21" s="279">
        <v>1395.8666666666672</v>
      </c>
      <c r="K21" s="277">
        <v>1344.9</v>
      </c>
      <c r="L21" s="277">
        <v>1303.55</v>
      </c>
      <c r="M21" s="277">
        <v>8.6532300000000006</v>
      </c>
    </row>
    <row r="22" spans="1:13">
      <c r="A22" s="301">
        <v>13</v>
      </c>
      <c r="B22" s="277" t="s">
        <v>296</v>
      </c>
      <c r="C22" s="277">
        <v>177.2</v>
      </c>
      <c r="D22" s="279">
        <v>174.65</v>
      </c>
      <c r="E22" s="279">
        <v>170.8</v>
      </c>
      <c r="F22" s="279">
        <v>164.4</v>
      </c>
      <c r="G22" s="279">
        <v>160.55000000000001</v>
      </c>
      <c r="H22" s="279">
        <v>181.05</v>
      </c>
      <c r="I22" s="279">
        <v>184.89999999999998</v>
      </c>
      <c r="J22" s="279">
        <v>191.3</v>
      </c>
      <c r="K22" s="277">
        <v>178.5</v>
      </c>
      <c r="L22" s="277">
        <v>168.25</v>
      </c>
      <c r="M22" s="277">
        <v>15.88828</v>
      </c>
    </row>
    <row r="23" spans="1:13">
      <c r="A23" s="301">
        <v>14</v>
      </c>
      <c r="B23" s="277" t="s">
        <v>41</v>
      </c>
      <c r="C23" s="277">
        <v>348.8</v>
      </c>
      <c r="D23" s="279">
        <v>351.85000000000008</v>
      </c>
      <c r="E23" s="279">
        <v>338.35000000000014</v>
      </c>
      <c r="F23" s="279">
        <v>327.90000000000003</v>
      </c>
      <c r="G23" s="279">
        <v>314.40000000000009</v>
      </c>
      <c r="H23" s="279">
        <v>362.30000000000018</v>
      </c>
      <c r="I23" s="279">
        <v>375.80000000000007</v>
      </c>
      <c r="J23" s="279">
        <v>386.25000000000023</v>
      </c>
      <c r="K23" s="277">
        <v>365.35</v>
      </c>
      <c r="L23" s="277">
        <v>341.4</v>
      </c>
      <c r="M23" s="277">
        <v>67.263159999999999</v>
      </c>
    </row>
    <row r="24" spans="1:13">
      <c r="A24" s="301">
        <v>15</v>
      </c>
      <c r="B24" s="277" t="s">
        <v>43</v>
      </c>
      <c r="C24" s="277">
        <v>38.799999999999997</v>
      </c>
      <c r="D24" s="279">
        <v>38.516666666666666</v>
      </c>
      <c r="E24" s="279">
        <v>37.583333333333329</v>
      </c>
      <c r="F24" s="279">
        <v>36.36666666666666</v>
      </c>
      <c r="G24" s="279">
        <v>35.433333333333323</v>
      </c>
      <c r="H24" s="279">
        <v>39.733333333333334</v>
      </c>
      <c r="I24" s="279">
        <v>40.666666666666671</v>
      </c>
      <c r="J24" s="279">
        <v>41.88333333333334</v>
      </c>
      <c r="K24" s="277">
        <v>39.450000000000003</v>
      </c>
      <c r="L24" s="277">
        <v>37.299999999999997</v>
      </c>
      <c r="M24" s="277">
        <v>149.17260999999999</v>
      </c>
    </row>
    <row r="25" spans="1:13">
      <c r="A25" s="301">
        <v>16</v>
      </c>
      <c r="B25" s="277" t="s">
        <v>298</v>
      </c>
      <c r="C25" s="277">
        <v>263.5</v>
      </c>
      <c r="D25" s="279">
        <v>259.5</v>
      </c>
      <c r="E25" s="279">
        <v>252.10000000000002</v>
      </c>
      <c r="F25" s="279">
        <v>240.70000000000002</v>
      </c>
      <c r="G25" s="279">
        <v>233.30000000000004</v>
      </c>
      <c r="H25" s="279">
        <v>270.89999999999998</v>
      </c>
      <c r="I25" s="279">
        <v>278.29999999999995</v>
      </c>
      <c r="J25" s="279">
        <v>289.7</v>
      </c>
      <c r="K25" s="277">
        <v>266.89999999999998</v>
      </c>
      <c r="L25" s="277">
        <v>248.1</v>
      </c>
      <c r="M25" s="277">
        <v>8.0334000000000003</v>
      </c>
    </row>
    <row r="26" spans="1:13">
      <c r="A26" s="301">
        <v>17</v>
      </c>
      <c r="B26" s="277" t="s">
        <v>229</v>
      </c>
      <c r="C26" s="277">
        <v>1454.8</v>
      </c>
      <c r="D26" s="279">
        <v>1461.95</v>
      </c>
      <c r="E26" s="279">
        <v>1417.3500000000001</v>
      </c>
      <c r="F26" s="279">
        <v>1379.9</v>
      </c>
      <c r="G26" s="279">
        <v>1335.3000000000002</v>
      </c>
      <c r="H26" s="279">
        <v>1499.4</v>
      </c>
      <c r="I26" s="279">
        <v>1544</v>
      </c>
      <c r="J26" s="279">
        <v>1581.45</v>
      </c>
      <c r="K26" s="277">
        <v>1506.55</v>
      </c>
      <c r="L26" s="277">
        <v>1424.5</v>
      </c>
      <c r="M26" s="277">
        <v>1.7923800000000001</v>
      </c>
    </row>
    <row r="27" spans="1:13">
      <c r="A27" s="301">
        <v>18</v>
      </c>
      <c r="B27" s="277" t="s">
        <v>230</v>
      </c>
      <c r="C27" s="277">
        <v>2805.95</v>
      </c>
      <c r="D27" s="279">
        <v>2776.35</v>
      </c>
      <c r="E27" s="279">
        <v>2717.7</v>
      </c>
      <c r="F27" s="279">
        <v>2629.45</v>
      </c>
      <c r="G27" s="279">
        <v>2570.7999999999997</v>
      </c>
      <c r="H27" s="279">
        <v>2864.6</v>
      </c>
      <c r="I27" s="279">
        <v>2923.2500000000005</v>
      </c>
      <c r="J27" s="279">
        <v>3011.5</v>
      </c>
      <c r="K27" s="277">
        <v>2835</v>
      </c>
      <c r="L27" s="277">
        <v>2688.1</v>
      </c>
      <c r="M27" s="277">
        <v>1.84789</v>
      </c>
    </row>
    <row r="28" spans="1:13">
      <c r="A28" s="301">
        <v>19</v>
      </c>
      <c r="B28" s="277" t="s">
        <v>45</v>
      </c>
      <c r="C28" s="277">
        <v>734.75</v>
      </c>
      <c r="D28" s="279">
        <v>731.31666666666661</v>
      </c>
      <c r="E28" s="279">
        <v>724.43333333333317</v>
      </c>
      <c r="F28" s="279">
        <v>714.11666666666656</v>
      </c>
      <c r="G28" s="279">
        <v>707.23333333333312</v>
      </c>
      <c r="H28" s="279">
        <v>741.63333333333321</v>
      </c>
      <c r="I28" s="279">
        <v>748.51666666666665</v>
      </c>
      <c r="J28" s="279">
        <v>758.83333333333326</v>
      </c>
      <c r="K28" s="277">
        <v>738.2</v>
      </c>
      <c r="L28" s="277">
        <v>721</v>
      </c>
      <c r="M28" s="277">
        <v>9.4888100000000009</v>
      </c>
    </row>
    <row r="29" spans="1:13">
      <c r="A29" s="301">
        <v>20</v>
      </c>
      <c r="B29" s="277" t="s">
        <v>46</v>
      </c>
      <c r="C29" s="277">
        <v>213</v>
      </c>
      <c r="D29" s="279">
        <v>211.91666666666666</v>
      </c>
      <c r="E29" s="279">
        <v>209.48333333333332</v>
      </c>
      <c r="F29" s="279">
        <v>205.96666666666667</v>
      </c>
      <c r="G29" s="279">
        <v>203.53333333333333</v>
      </c>
      <c r="H29" s="279">
        <v>215.43333333333331</v>
      </c>
      <c r="I29" s="279">
        <v>217.86666666666665</v>
      </c>
      <c r="J29" s="279">
        <v>221.3833333333333</v>
      </c>
      <c r="K29" s="277">
        <v>214.35</v>
      </c>
      <c r="L29" s="277">
        <v>208.4</v>
      </c>
      <c r="M29" s="277">
        <v>43.863759999999999</v>
      </c>
    </row>
    <row r="30" spans="1:13">
      <c r="A30" s="301">
        <v>21</v>
      </c>
      <c r="B30" s="277" t="s">
        <v>47</v>
      </c>
      <c r="C30" s="277">
        <v>1670.85</v>
      </c>
      <c r="D30" s="279">
        <v>1663.9833333333333</v>
      </c>
      <c r="E30" s="279">
        <v>1632.9666666666667</v>
      </c>
      <c r="F30" s="279">
        <v>1595.0833333333333</v>
      </c>
      <c r="G30" s="279">
        <v>1564.0666666666666</v>
      </c>
      <c r="H30" s="279">
        <v>1701.8666666666668</v>
      </c>
      <c r="I30" s="279">
        <v>1732.8833333333337</v>
      </c>
      <c r="J30" s="279">
        <v>1770.7666666666669</v>
      </c>
      <c r="K30" s="277">
        <v>1695</v>
      </c>
      <c r="L30" s="277">
        <v>1626.1</v>
      </c>
      <c r="M30" s="277">
        <v>11.065160000000001</v>
      </c>
    </row>
    <row r="31" spans="1:13">
      <c r="A31" s="301">
        <v>22</v>
      </c>
      <c r="B31" s="277" t="s">
        <v>48</v>
      </c>
      <c r="C31" s="277">
        <v>122.45</v>
      </c>
      <c r="D31" s="279">
        <v>122.31666666666668</v>
      </c>
      <c r="E31" s="279">
        <v>117.98333333333335</v>
      </c>
      <c r="F31" s="279">
        <v>113.51666666666667</v>
      </c>
      <c r="G31" s="279">
        <v>109.18333333333334</v>
      </c>
      <c r="H31" s="279">
        <v>126.78333333333336</v>
      </c>
      <c r="I31" s="279">
        <v>131.1166666666667</v>
      </c>
      <c r="J31" s="279">
        <v>135.58333333333337</v>
      </c>
      <c r="K31" s="277">
        <v>126.65</v>
      </c>
      <c r="L31" s="277">
        <v>117.85</v>
      </c>
      <c r="M31" s="277">
        <v>73.236009999999993</v>
      </c>
    </row>
    <row r="32" spans="1:13">
      <c r="A32" s="301">
        <v>23</v>
      </c>
      <c r="B32" s="277" t="s">
        <v>49</v>
      </c>
      <c r="C32" s="277">
        <v>68.8</v>
      </c>
      <c r="D32" s="279">
        <v>68.233333333333334</v>
      </c>
      <c r="E32" s="279">
        <v>66.716666666666669</v>
      </c>
      <c r="F32" s="279">
        <v>64.63333333333334</v>
      </c>
      <c r="G32" s="279">
        <v>63.116666666666674</v>
      </c>
      <c r="H32" s="279">
        <v>70.316666666666663</v>
      </c>
      <c r="I32" s="279">
        <v>71.833333333333343</v>
      </c>
      <c r="J32" s="279">
        <v>73.916666666666657</v>
      </c>
      <c r="K32" s="277">
        <v>69.75</v>
      </c>
      <c r="L32" s="277">
        <v>66.150000000000006</v>
      </c>
      <c r="M32" s="277">
        <v>386.22194999999999</v>
      </c>
    </row>
    <row r="33" spans="1:13">
      <c r="A33" s="301">
        <v>24</v>
      </c>
      <c r="B33" s="277" t="s">
        <v>51</v>
      </c>
      <c r="C33" s="277">
        <v>1979.3</v>
      </c>
      <c r="D33" s="279">
        <v>1958.3500000000001</v>
      </c>
      <c r="E33" s="279">
        <v>1928.7000000000003</v>
      </c>
      <c r="F33" s="279">
        <v>1878.1000000000001</v>
      </c>
      <c r="G33" s="279">
        <v>1848.4500000000003</v>
      </c>
      <c r="H33" s="279">
        <v>2008.9500000000003</v>
      </c>
      <c r="I33" s="279">
        <v>2038.6000000000004</v>
      </c>
      <c r="J33" s="279">
        <v>2089.2000000000003</v>
      </c>
      <c r="K33" s="277">
        <v>1988</v>
      </c>
      <c r="L33" s="277">
        <v>1907.75</v>
      </c>
      <c r="M33" s="277">
        <v>30.685839999999999</v>
      </c>
    </row>
    <row r="34" spans="1:13">
      <c r="A34" s="301">
        <v>25</v>
      </c>
      <c r="B34" s="277" t="s">
        <v>226</v>
      </c>
      <c r="C34" s="277">
        <v>701</v>
      </c>
      <c r="D34" s="279">
        <v>694.2833333333333</v>
      </c>
      <c r="E34" s="279">
        <v>678.71666666666658</v>
      </c>
      <c r="F34" s="279">
        <v>656.43333333333328</v>
      </c>
      <c r="G34" s="279">
        <v>640.86666666666656</v>
      </c>
      <c r="H34" s="279">
        <v>716.56666666666661</v>
      </c>
      <c r="I34" s="279">
        <v>732.13333333333321</v>
      </c>
      <c r="J34" s="279">
        <v>754.41666666666663</v>
      </c>
      <c r="K34" s="277">
        <v>709.85</v>
      </c>
      <c r="L34" s="277">
        <v>672</v>
      </c>
      <c r="M34" s="277">
        <v>7.1295700000000002</v>
      </c>
    </row>
    <row r="35" spans="1:13">
      <c r="A35" s="301">
        <v>26</v>
      </c>
      <c r="B35" s="277" t="s">
        <v>53</v>
      </c>
      <c r="C35" s="277">
        <v>816.95</v>
      </c>
      <c r="D35" s="279">
        <v>807</v>
      </c>
      <c r="E35" s="279">
        <v>786.2</v>
      </c>
      <c r="F35" s="279">
        <v>755.45</v>
      </c>
      <c r="G35" s="279">
        <v>734.65000000000009</v>
      </c>
      <c r="H35" s="279">
        <v>837.75</v>
      </c>
      <c r="I35" s="279">
        <v>858.55</v>
      </c>
      <c r="J35" s="279">
        <v>889.3</v>
      </c>
      <c r="K35" s="277">
        <v>827.8</v>
      </c>
      <c r="L35" s="277">
        <v>776.25</v>
      </c>
      <c r="M35" s="277">
        <v>51.422989999999999</v>
      </c>
    </row>
    <row r="36" spans="1:13">
      <c r="A36" s="301">
        <v>27</v>
      </c>
      <c r="B36" s="277" t="s">
        <v>55</v>
      </c>
      <c r="C36" s="277">
        <v>485.7</v>
      </c>
      <c r="D36" s="279">
        <v>489.58333333333331</v>
      </c>
      <c r="E36" s="279">
        <v>475.76666666666665</v>
      </c>
      <c r="F36" s="279">
        <v>465.83333333333331</v>
      </c>
      <c r="G36" s="279">
        <v>452.01666666666665</v>
      </c>
      <c r="H36" s="279">
        <v>499.51666666666665</v>
      </c>
      <c r="I36" s="279">
        <v>513.33333333333337</v>
      </c>
      <c r="J36" s="279">
        <v>523.26666666666665</v>
      </c>
      <c r="K36" s="277">
        <v>503.4</v>
      </c>
      <c r="L36" s="277">
        <v>479.65</v>
      </c>
      <c r="M36" s="277">
        <v>332.76900000000001</v>
      </c>
    </row>
    <row r="37" spans="1:13">
      <c r="A37" s="301">
        <v>28</v>
      </c>
      <c r="B37" s="277" t="s">
        <v>56</v>
      </c>
      <c r="C37" s="277">
        <v>2958.4</v>
      </c>
      <c r="D37" s="279">
        <v>2964.1333333333332</v>
      </c>
      <c r="E37" s="279">
        <v>2924.2666666666664</v>
      </c>
      <c r="F37" s="279">
        <v>2890.1333333333332</v>
      </c>
      <c r="G37" s="279">
        <v>2850.2666666666664</v>
      </c>
      <c r="H37" s="279">
        <v>2998.2666666666664</v>
      </c>
      <c r="I37" s="279">
        <v>3038.1333333333332</v>
      </c>
      <c r="J37" s="279">
        <v>3072.2666666666664</v>
      </c>
      <c r="K37" s="277">
        <v>3004</v>
      </c>
      <c r="L37" s="277">
        <v>2930</v>
      </c>
      <c r="M37" s="277">
        <v>7.5567000000000002</v>
      </c>
    </row>
    <row r="38" spans="1:13">
      <c r="A38" s="301">
        <v>29</v>
      </c>
      <c r="B38" s="277" t="s">
        <v>58</v>
      </c>
      <c r="C38" s="277">
        <v>6359.6</v>
      </c>
      <c r="D38" s="279">
        <v>6300.9666666666672</v>
      </c>
      <c r="E38" s="279">
        <v>6205.1833333333343</v>
      </c>
      <c r="F38" s="279">
        <v>6050.7666666666673</v>
      </c>
      <c r="G38" s="279">
        <v>5954.9833333333345</v>
      </c>
      <c r="H38" s="279">
        <v>6455.3833333333341</v>
      </c>
      <c r="I38" s="279">
        <v>6551.166666666667</v>
      </c>
      <c r="J38" s="279">
        <v>6705.5833333333339</v>
      </c>
      <c r="K38" s="277">
        <v>6396.75</v>
      </c>
      <c r="L38" s="277">
        <v>6146.55</v>
      </c>
      <c r="M38" s="277">
        <v>8.0735499999999991</v>
      </c>
    </row>
    <row r="39" spans="1:13">
      <c r="A39" s="301">
        <v>30</v>
      </c>
      <c r="B39" s="277" t="s">
        <v>232</v>
      </c>
      <c r="C39" s="277">
        <v>2648.95</v>
      </c>
      <c r="D39" s="279">
        <v>2669.8833333333332</v>
      </c>
      <c r="E39" s="279">
        <v>2612.0666666666666</v>
      </c>
      <c r="F39" s="279">
        <v>2575.1833333333334</v>
      </c>
      <c r="G39" s="279">
        <v>2517.3666666666668</v>
      </c>
      <c r="H39" s="279">
        <v>2706.7666666666664</v>
      </c>
      <c r="I39" s="279">
        <v>2764.583333333333</v>
      </c>
      <c r="J39" s="279">
        <v>2801.4666666666662</v>
      </c>
      <c r="K39" s="277">
        <v>2727.7</v>
      </c>
      <c r="L39" s="277">
        <v>2633</v>
      </c>
      <c r="M39" s="277">
        <v>0.37017</v>
      </c>
    </row>
    <row r="40" spans="1:13">
      <c r="A40" s="301">
        <v>31</v>
      </c>
      <c r="B40" s="277" t="s">
        <v>59</v>
      </c>
      <c r="C40" s="277">
        <v>3643.85</v>
      </c>
      <c r="D40" s="279">
        <v>3606.0166666666664</v>
      </c>
      <c r="E40" s="279">
        <v>3538.0333333333328</v>
      </c>
      <c r="F40" s="279">
        <v>3432.2166666666662</v>
      </c>
      <c r="G40" s="279">
        <v>3364.2333333333327</v>
      </c>
      <c r="H40" s="279">
        <v>3711.833333333333</v>
      </c>
      <c r="I40" s="279">
        <v>3779.8166666666666</v>
      </c>
      <c r="J40" s="279">
        <v>3885.6333333333332</v>
      </c>
      <c r="K40" s="277">
        <v>3674</v>
      </c>
      <c r="L40" s="277">
        <v>3500.2</v>
      </c>
      <c r="M40" s="277">
        <v>60.652329999999999</v>
      </c>
    </row>
    <row r="41" spans="1:13">
      <c r="A41" s="301">
        <v>32</v>
      </c>
      <c r="B41" s="277" t="s">
        <v>60</v>
      </c>
      <c r="C41" s="277">
        <v>1335.85</v>
      </c>
      <c r="D41" s="279">
        <v>1331.8166666666666</v>
      </c>
      <c r="E41" s="279">
        <v>1311.6333333333332</v>
      </c>
      <c r="F41" s="279">
        <v>1287.4166666666665</v>
      </c>
      <c r="G41" s="279">
        <v>1267.2333333333331</v>
      </c>
      <c r="H41" s="279">
        <v>1356.0333333333333</v>
      </c>
      <c r="I41" s="279">
        <v>1376.2166666666667</v>
      </c>
      <c r="J41" s="279">
        <v>1400.4333333333334</v>
      </c>
      <c r="K41" s="277">
        <v>1352</v>
      </c>
      <c r="L41" s="277">
        <v>1307.5999999999999</v>
      </c>
      <c r="M41" s="277">
        <v>5.4485599999999996</v>
      </c>
    </row>
    <row r="42" spans="1:13">
      <c r="A42" s="301">
        <v>33</v>
      </c>
      <c r="B42" s="277" t="s">
        <v>233</v>
      </c>
      <c r="C42" s="277">
        <v>306</v>
      </c>
      <c r="D42" s="279">
        <v>306.05</v>
      </c>
      <c r="E42" s="279">
        <v>299.20000000000005</v>
      </c>
      <c r="F42" s="279">
        <v>292.40000000000003</v>
      </c>
      <c r="G42" s="279">
        <v>285.55000000000007</v>
      </c>
      <c r="H42" s="279">
        <v>312.85000000000002</v>
      </c>
      <c r="I42" s="279">
        <v>319.70000000000005</v>
      </c>
      <c r="J42" s="279">
        <v>326.5</v>
      </c>
      <c r="K42" s="277">
        <v>312.89999999999998</v>
      </c>
      <c r="L42" s="277">
        <v>299.25</v>
      </c>
      <c r="M42" s="277">
        <v>116.44774</v>
      </c>
    </row>
    <row r="43" spans="1:13">
      <c r="A43" s="301">
        <v>34</v>
      </c>
      <c r="B43" s="277" t="s">
        <v>61</v>
      </c>
      <c r="C43" s="277">
        <v>47.55</v>
      </c>
      <c r="D43" s="279">
        <v>48.066666666666663</v>
      </c>
      <c r="E43" s="279">
        <v>46.333333333333329</v>
      </c>
      <c r="F43" s="279">
        <v>45.116666666666667</v>
      </c>
      <c r="G43" s="279">
        <v>43.383333333333333</v>
      </c>
      <c r="H43" s="279">
        <v>49.283333333333324</v>
      </c>
      <c r="I43" s="279">
        <v>51.016666666666659</v>
      </c>
      <c r="J43" s="279">
        <v>52.23333333333332</v>
      </c>
      <c r="K43" s="277">
        <v>49.8</v>
      </c>
      <c r="L43" s="277">
        <v>46.85</v>
      </c>
      <c r="M43" s="277">
        <v>438.88630000000001</v>
      </c>
    </row>
    <row r="44" spans="1:13">
      <c r="A44" s="301">
        <v>35</v>
      </c>
      <c r="B44" s="277" t="s">
        <v>62</v>
      </c>
      <c r="C44" s="277">
        <v>52.1</v>
      </c>
      <c r="D44" s="279">
        <v>52.65</v>
      </c>
      <c r="E44" s="279">
        <v>50.55</v>
      </c>
      <c r="F44" s="279">
        <v>49</v>
      </c>
      <c r="G44" s="279">
        <v>46.9</v>
      </c>
      <c r="H44" s="279">
        <v>54.199999999999996</v>
      </c>
      <c r="I44" s="279">
        <v>56.300000000000004</v>
      </c>
      <c r="J44" s="279">
        <v>57.849999999999994</v>
      </c>
      <c r="K44" s="277">
        <v>54.75</v>
      </c>
      <c r="L44" s="277">
        <v>51.1</v>
      </c>
      <c r="M44" s="277">
        <v>49.28342</v>
      </c>
    </row>
    <row r="45" spans="1:13">
      <c r="A45" s="301">
        <v>36</v>
      </c>
      <c r="B45" s="277" t="s">
        <v>63</v>
      </c>
      <c r="C45" s="277">
        <v>1292.9000000000001</v>
      </c>
      <c r="D45" s="279">
        <v>1297.3</v>
      </c>
      <c r="E45" s="279">
        <v>1268.5999999999999</v>
      </c>
      <c r="F45" s="279">
        <v>1244.3</v>
      </c>
      <c r="G45" s="279">
        <v>1215.5999999999999</v>
      </c>
      <c r="H45" s="279">
        <v>1321.6</v>
      </c>
      <c r="I45" s="279">
        <v>1350.3000000000002</v>
      </c>
      <c r="J45" s="279">
        <v>1374.6</v>
      </c>
      <c r="K45" s="277">
        <v>1326</v>
      </c>
      <c r="L45" s="277">
        <v>1273</v>
      </c>
      <c r="M45" s="277">
        <v>11.450200000000001</v>
      </c>
    </row>
    <row r="46" spans="1:13">
      <c r="A46" s="301">
        <v>37</v>
      </c>
      <c r="B46" s="277" t="s">
        <v>234</v>
      </c>
      <c r="C46" s="277">
        <v>1330.5</v>
      </c>
      <c r="D46" s="279">
        <v>1337.9333333333334</v>
      </c>
      <c r="E46" s="279">
        <v>1293.2166666666667</v>
      </c>
      <c r="F46" s="279">
        <v>1255.9333333333334</v>
      </c>
      <c r="G46" s="279">
        <v>1211.2166666666667</v>
      </c>
      <c r="H46" s="279">
        <v>1375.2166666666667</v>
      </c>
      <c r="I46" s="279">
        <v>1419.9333333333334</v>
      </c>
      <c r="J46" s="279">
        <v>1457.2166666666667</v>
      </c>
      <c r="K46" s="277">
        <v>1382.65</v>
      </c>
      <c r="L46" s="277">
        <v>1300.6500000000001</v>
      </c>
      <c r="M46" s="277">
        <v>1.3429800000000001</v>
      </c>
    </row>
    <row r="47" spans="1:13">
      <c r="A47" s="301">
        <v>38</v>
      </c>
      <c r="B47" s="277" t="s">
        <v>65</v>
      </c>
      <c r="C47" s="277">
        <v>107.95</v>
      </c>
      <c r="D47" s="279">
        <v>107.01666666666667</v>
      </c>
      <c r="E47" s="279">
        <v>105.33333333333333</v>
      </c>
      <c r="F47" s="279">
        <v>102.71666666666667</v>
      </c>
      <c r="G47" s="279">
        <v>101.03333333333333</v>
      </c>
      <c r="H47" s="279">
        <v>109.63333333333333</v>
      </c>
      <c r="I47" s="279">
        <v>111.31666666666666</v>
      </c>
      <c r="J47" s="279">
        <v>113.93333333333332</v>
      </c>
      <c r="K47" s="277">
        <v>108.7</v>
      </c>
      <c r="L47" s="277">
        <v>104.4</v>
      </c>
      <c r="M47" s="277">
        <v>114.29025</v>
      </c>
    </row>
    <row r="48" spans="1:13">
      <c r="A48" s="301">
        <v>39</v>
      </c>
      <c r="B48" s="277" t="s">
        <v>66</v>
      </c>
      <c r="C48" s="277">
        <v>553.29999999999995</v>
      </c>
      <c r="D48" s="279">
        <v>549.2166666666667</v>
      </c>
      <c r="E48" s="279">
        <v>541.93333333333339</v>
      </c>
      <c r="F48" s="279">
        <v>530.56666666666672</v>
      </c>
      <c r="G48" s="279">
        <v>523.28333333333342</v>
      </c>
      <c r="H48" s="279">
        <v>560.58333333333337</v>
      </c>
      <c r="I48" s="279">
        <v>567.86666666666667</v>
      </c>
      <c r="J48" s="279">
        <v>579.23333333333335</v>
      </c>
      <c r="K48" s="277">
        <v>556.5</v>
      </c>
      <c r="L48" s="277">
        <v>537.85</v>
      </c>
      <c r="M48" s="277">
        <v>17.795110000000001</v>
      </c>
    </row>
    <row r="49" spans="1:13">
      <c r="A49" s="301">
        <v>40</v>
      </c>
      <c r="B49" s="277" t="s">
        <v>67</v>
      </c>
      <c r="C49" s="277">
        <v>496.65</v>
      </c>
      <c r="D49" s="279">
        <v>493.73333333333335</v>
      </c>
      <c r="E49" s="279">
        <v>487.4666666666667</v>
      </c>
      <c r="F49" s="279">
        <v>478.28333333333336</v>
      </c>
      <c r="G49" s="279">
        <v>472.01666666666671</v>
      </c>
      <c r="H49" s="279">
        <v>502.91666666666669</v>
      </c>
      <c r="I49" s="279">
        <v>509.18333333333334</v>
      </c>
      <c r="J49" s="279">
        <v>518.36666666666667</v>
      </c>
      <c r="K49" s="277">
        <v>500</v>
      </c>
      <c r="L49" s="277">
        <v>484.55</v>
      </c>
      <c r="M49" s="277">
        <v>18.154820000000001</v>
      </c>
    </row>
    <row r="50" spans="1:13">
      <c r="A50" s="301">
        <v>41</v>
      </c>
      <c r="B50" s="277" t="s">
        <v>69</v>
      </c>
      <c r="C50" s="277">
        <v>546.25</v>
      </c>
      <c r="D50" s="279">
        <v>538.63333333333333</v>
      </c>
      <c r="E50" s="279">
        <v>521.81666666666661</v>
      </c>
      <c r="F50" s="279">
        <v>497.38333333333333</v>
      </c>
      <c r="G50" s="279">
        <v>480.56666666666661</v>
      </c>
      <c r="H50" s="279">
        <v>563.06666666666661</v>
      </c>
      <c r="I50" s="279">
        <v>579.88333333333344</v>
      </c>
      <c r="J50" s="279">
        <v>604.31666666666661</v>
      </c>
      <c r="K50" s="277">
        <v>555.45000000000005</v>
      </c>
      <c r="L50" s="277">
        <v>514.20000000000005</v>
      </c>
      <c r="M50" s="277">
        <v>743.37279999999998</v>
      </c>
    </row>
    <row r="51" spans="1:13">
      <c r="A51" s="301">
        <v>42</v>
      </c>
      <c r="B51" s="277" t="s">
        <v>70</v>
      </c>
      <c r="C51" s="277">
        <v>38.549999999999997</v>
      </c>
      <c r="D51" s="279">
        <v>38.483333333333327</v>
      </c>
      <c r="E51" s="279">
        <v>37.416666666666657</v>
      </c>
      <c r="F51" s="279">
        <v>36.283333333333331</v>
      </c>
      <c r="G51" s="279">
        <v>35.216666666666661</v>
      </c>
      <c r="H51" s="279">
        <v>39.616666666666653</v>
      </c>
      <c r="I51" s="279">
        <v>40.68333333333333</v>
      </c>
      <c r="J51" s="279">
        <v>41.816666666666649</v>
      </c>
      <c r="K51" s="277">
        <v>39.549999999999997</v>
      </c>
      <c r="L51" s="277">
        <v>37.35</v>
      </c>
      <c r="M51" s="277">
        <v>538.06439</v>
      </c>
    </row>
    <row r="52" spans="1:13">
      <c r="A52" s="301">
        <v>43</v>
      </c>
      <c r="B52" s="277" t="s">
        <v>71</v>
      </c>
      <c r="C52" s="277">
        <v>405.35</v>
      </c>
      <c r="D52" s="279">
        <v>397.45</v>
      </c>
      <c r="E52" s="279">
        <v>386.9</v>
      </c>
      <c r="F52" s="279">
        <v>368.45</v>
      </c>
      <c r="G52" s="279">
        <v>357.9</v>
      </c>
      <c r="H52" s="279">
        <v>415.9</v>
      </c>
      <c r="I52" s="279">
        <v>426.45000000000005</v>
      </c>
      <c r="J52" s="279">
        <v>444.9</v>
      </c>
      <c r="K52" s="277">
        <v>408</v>
      </c>
      <c r="L52" s="277">
        <v>379</v>
      </c>
      <c r="M52" s="277">
        <v>173.86465000000001</v>
      </c>
    </row>
    <row r="53" spans="1:13">
      <c r="A53" s="301">
        <v>44</v>
      </c>
      <c r="B53" s="277" t="s">
        <v>72</v>
      </c>
      <c r="C53" s="277">
        <v>12392.55</v>
      </c>
      <c r="D53" s="279">
        <v>12609.816666666666</v>
      </c>
      <c r="E53" s="279">
        <v>12033.733333333332</v>
      </c>
      <c r="F53" s="279">
        <v>11674.916666666666</v>
      </c>
      <c r="G53" s="279">
        <v>11098.833333333332</v>
      </c>
      <c r="H53" s="279">
        <v>12968.633333333331</v>
      </c>
      <c r="I53" s="279">
        <v>13544.716666666667</v>
      </c>
      <c r="J53" s="279">
        <v>13903.533333333331</v>
      </c>
      <c r="K53" s="277">
        <v>13185.9</v>
      </c>
      <c r="L53" s="277">
        <v>12251</v>
      </c>
      <c r="M53" s="277">
        <v>0.94364999999999999</v>
      </c>
    </row>
    <row r="54" spans="1:13">
      <c r="A54" s="301">
        <v>45</v>
      </c>
      <c r="B54" s="277" t="s">
        <v>74</v>
      </c>
      <c r="C54" s="277">
        <v>407.25</v>
      </c>
      <c r="D54" s="279">
        <v>406.5</v>
      </c>
      <c r="E54" s="279">
        <v>401.25</v>
      </c>
      <c r="F54" s="279">
        <v>395.25</v>
      </c>
      <c r="G54" s="279">
        <v>390</v>
      </c>
      <c r="H54" s="279">
        <v>412.5</v>
      </c>
      <c r="I54" s="279">
        <v>417.75</v>
      </c>
      <c r="J54" s="279">
        <v>423.75</v>
      </c>
      <c r="K54" s="277">
        <v>411.75</v>
      </c>
      <c r="L54" s="277">
        <v>400.5</v>
      </c>
      <c r="M54" s="277">
        <v>60.202069999999999</v>
      </c>
    </row>
    <row r="55" spans="1:13">
      <c r="A55" s="301">
        <v>46</v>
      </c>
      <c r="B55" s="277" t="s">
        <v>75</v>
      </c>
      <c r="C55" s="277">
        <v>3771</v>
      </c>
      <c r="D55" s="279">
        <v>3759.0166666666664</v>
      </c>
      <c r="E55" s="279">
        <v>3730.2833333333328</v>
      </c>
      <c r="F55" s="279">
        <v>3689.5666666666666</v>
      </c>
      <c r="G55" s="279">
        <v>3660.833333333333</v>
      </c>
      <c r="H55" s="279">
        <v>3799.7333333333327</v>
      </c>
      <c r="I55" s="279">
        <v>3828.4666666666662</v>
      </c>
      <c r="J55" s="279">
        <v>3869.1833333333325</v>
      </c>
      <c r="K55" s="277">
        <v>3787.75</v>
      </c>
      <c r="L55" s="277">
        <v>3718.3</v>
      </c>
      <c r="M55" s="277">
        <v>3.87446</v>
      </c>
    </row>
    <row r="56" spans="1:13">
      <c r="A56" s="301">
        <v>47</v>
      </c>
      <c r="B56" s="277" t="s">
        <v>76</v>
      </c>
      <c r="C56" s="277">
        <v>378.1</v>
      </c>
      <c r="D56" s="279">
        <v>374.83333333333331</v>
      </c>
      <c r="E56" s="279">
        <v>369.76666666666665</v>
      </c>
      <c r="F56" s="279">
        <v>361.43333333333334</v>
      </c>
      <c r="G56" s="279">
        <v>356.36666666666667</v>
      </c>
      <c r="H56" s="279">
        <v>383.16666666666663</v>
      </c>
      <c r="I56" s="279">
        <v>388.23333333333335</v>
      </c>
      <c r="J56" s="279">
        <v>396.56666666666661</v>
      </c>
      <c r="K56" s="277">
        <v>379.9</v>
      </c>
      <c r="L56" s="277">
        <v>366.5</v>
      </c>
      <c r="M56" s="277">
        <v>32.990589999999997</v>
      </c>
    </row>
    <row r="57" spans="1:13">
      <c r="A57" s="301">
        <v>48</v>
      </c>
      <c r="B57" s="277" t="s">
        <v>77</v>
      </c>
      <c r="C57" s="277">
        <v>106.75</v>
      </c>
      <c r="D57" s="279">
        <v>107.09999999999998</v>
      </c>
      <c r="E57" s="279">
        <v>103.24999999999996</v>
      </c>
      <c r="F57" s="279">
        <v>99.749999999999972</v>
      </c>
      <c r="G57" s="279">
        <v>95.899999999999949</v>
      </c>
      <c r="H57" s="279">
        <v>110.59999999999997</v>
      </c>
      <c r="I57" s="279">
        <v>114.44999999999999</v>
      </c>
      <c r="J57" s="279">
        <v>117.94999999999997</v>
      </c>
      <c r="K57" s="277">
        <v>110.95</v>
      </c>
      <c r="L57" s="277">
        <v>103.6</v>
      </c>
      <c r="M57" s="277">
        <v>174.24847</v>
      </c>
    </row>
    <row r="58" spans="1:13">
      <c r="A58" s="301">
        <v>49</v>
      </c>
      <c r="B58" s="277" t="s">
        <v>78</v>
      </c>
      <c r="C58" s="277">
        <v>116.85</v>
      </c>
      <c r="D58" s="279">
        <v>117.61666666666667</v>
      </c>
      <c r="E58" s="279">
        <v>115.23333333333335</v>
      </c>
      <c r="F58" s="279">
        <v>113.61666666666667</v>
      </c>
      <c r="G58" s="279">
        <v>111.23333333333335</v>
      </c>
      <c r="H58" s="279">
        <v>119.23333333333335</v>
      </c>
      <c r="I58" s="279">
        <v>121.61666666666667</v>
      </c>
      <c r="J58" s="279">
        <v>123.23333333333335</v>
      </c>
      <c r="K58" s="277">
        <v>120</v>
      </c>
      <c r="L58" s="277">
        <v>116</v>
      </c>
      <c r="M58" s="277">
        <v>13.0388</v>
      </c>
    </row>
    <row r="59" spans="1:13">
      <c r="A59" s="301">
        <v>50</v>
      </c>
      <c r="B59" s="277" t="s">
        <v>81</v>
      </c>
      <c r="C59" s="277">
        <v>613.54999999999995</v>
      </c>
      <c r="D59" s="279">
        <v>609.93333333333328</v>
      </c>
      <c r="E59" s="279">
        <v>599.86666666666656</v>
      </c>
      <c r="F59" s="279">
        <v>586.18333333333328</v>
      </c>
      <c r="G59" s="279">
        <v>576.11666666666656</v>
      </c>
      <c r="H59" s="279">
        <v>623.61666666666656</v>
      </c>
      <c r="I59" s="279">
        <v>633.68333333333339</v>
      </c>
      <c r="J59" s="279">
        <v>647.36666666666656</v>
      </c>
      <c r="K59" s="277">
        <v>620</v>
      </c>
      <c r="L59" s="277">
        <v>596.25</v>
      </c>
      <c r="M59" s="277">
        <v>1.91658</v>
      </c>
    </row>
    <row r="60" spans="1:13">
      <c r="A60" s="301">
        <v>51</v>
      </c>
      <c r="B60" s="277" t="s">
        <v>82</v>
      </c>
      <c r="C60" s="277">
        <v>241.45</v>
      </c>
      <c r="D60" s="279">
        <v>237.73333333333335</v>
      </c>
      <c r="E60" s="279">
        <v>232.56666666666669</v>
      </c>
      <c r="F60" s="279">
        <v>223.68333333333334</v>
      </c>
      <c r="G60" s="279">
        <v>218.51666666666668</v>
      </c>
      <c r="H60" s="279">
        <v>246.6166666666667</v>
      </c>
      <c r="I60" s="279">
        <v>251.78333333333333</v>
      </c>
      <c r="J60" s="279">
        <v>260.66666666666674</v>
      </c>
      <c r="K60" s="277">
        <v>242.9</v>
      </c>
      <c r="L60" s="277">
        <v>228.85</v>
      </c>
      <c r="M60" s="277">
        <v>73.31908</v>
      </c>
    </row>
    <row r="61" spans="1:13">
      <c r="A61" s="301">
        <v>52</v>
      </c>
      <c r="B61" s="277" t="s">
        <v>83</v>
      </c>
      <c r="C61" s="277">
        <v>736.55</v>
      </c>
      <c r="D61" s="279">
        <v>729.18333333333339</v>
      </c>
      <c r="E61" s="279">
        <v>717.36666666666679</v>
      </c>
      <c r="F61" s="279">
        <v>698.18333333333339</v>
      </c>
      <c r="G61" s="279">
        <v>686.36666666666679</v>
      </c>
      <c r="H61" s="279">
        <v>748.36666666666679</v>
      </c>
      <c r="I61" s="279">
        <v>760.18333333333339</v>
      </c>
      <c r="J61" s="279">
        <v>779.36666666666679</v>
      </c>
      <c r="K61" s="277">
        <v>741</v>
      </c>
      <c r="L61" s="277">
        <v>710</v>
      </c>
      <c r="M61" s="277">
        <v>62.60042</v>
      </c>
    </row>
    <row r="62" spans="1:13">
      <c r="A62" s="301">
        <v>53</v>
      </c>
      <c r="B62" s="277" t="s">
        <v>84</v>
      </c>
      <c r="C62" s="277">
        <v>133.44999999999999</v>
      </c>
      <c r="D62" s="279">
        <v>133.18333333333334</v>
      </c>
      <c r="E62" s="279">
        <v>130.96666666666667</v>
      </c>
      <c r="F62" s="279">
        <v>128.48333333333332</v>
      </c>
      <c r="G62" s="279">
        <v>126.26666666666665</v>
      </c>
      <c r="H62" s="279">
        <v>135.66666666666669</v>
      </c>
      <c r="I62" s="279">
        <v>137.88333333333338</v>
      </c>
      <c r="J62" s="279">
        <v>140.3666666666667</v>
      </c>
      <c r="K62" s="277">
        <v>135.4</v>
      </c>
      <c r="L62" s="277">
        <v>130.69999999999999</v>
      </c>
      <c r="M62" s="277">
        <v>105.67434</v>
      </c>
    </row>
    <row r="63" spans="1:13">
      <c r="A63" s="301">
        <v>54</v>
      </c>
      <c r="B63" s="277" t="s">
        <v>3645</v>
      </c>
      <c r="C63" s="277">
        <v>1891</v>
      </c>
      <c r="D63" s="279">
        <v>1907.1499999999999</v>
      </c>
      <c r="E63" s="279">
        <v>1864.3499999999997</v>
      </c>
      <c r="F63" s="279">
        <v>1837.6999999999998</v>
      </c>
      <c r="G63" s="279">
        <v>1794.8999999999996</v>
      </c>
      <c r="H63" s="279">
        <v>1933.7999999999997</v>
      </c>
      <c r="I63" s="279">
        <v>1976.6</v>
      </c>
      <c r="J63" s="279">
        <v>2003.2499999999998</v>
      </c>
      <c r="K63" s="277">
        <v>1949.95</v>
      </c>
      <c r="L63" s="277">
        <v>1880.5</v>
      </c>
      <c r="M63" s="277">
        <v>1.1337699999999999</v>
      </c>
    </row>
    <row r="64" spans="1:13">
      <c r="A64" s="301">
        <v>55</v>
      </c>
      <c r="B64" s="277" t="s">
        <v>85</v>
      </c>
      <c r="C64" s="277">
        <v>1377.95</v>
      </c>
      <c r="D64" s="279">
        <v>1374.4333333333332</v>
      </c>
      <c r="E64" s="279">
        <v>1363.8666666666663</v>
      </c>
      <c r="F64" s="279">
        <v>1349.7833333333331</v>
      </c>
      <c r="G64" s="279">
        <v>1339.2166666666662</v>
      </c>
      <c r="H64" s="279">
        <v>1388.5166666666664</v>
      </c>
      <c r="I64" s="279">
        <v>1399.0833333333335</v>
      </c>
      <c r="J64" s="279">
        <v>1413.1666666666665</v>
      </c>
      <c r="K64" s="277">
        <v>1385</v>
      </c>
      <c r="L64" s="277">
        <v>1360.35</v>
      </c>
      <c r="M64" s="277">
        <v>4.1189099999999996</v>
      </c>
    </row>
    <row r="65" spans="1:13">
      <c r="A65" s="301">
        <v>56</v>
      </c>
      <c r="B65" s="277" t="s">
        <v>86</v>
      </c>
      <c r="C65" s="277">
        <v>401.55</v>
      </c>
      <c r="D65" s="279">
        <v>399.16666666666669</v>
      </c>
      <c r="E65" s="279">
        <v>392.58333333333337</v>
      </c>
      <c r="F65" s="279">
        <v>383.61666666666667</v>
      </c>
      <c r="G65" s="279">
        <v>377.03333333333336</v>
      </c>
      <c r="H65" s="279">
        <v>408.13333333333338</v>
      </c>
      <c r="I65" s="279">
        <v>414.71666666666675</v>
      </c>
      <c r="J65" s="279">
        <v>423.68333333333339</v>
      </c>
      <c r="K65" s="277">
        <v>405.75</v>
      </c>
      <c r="L65" s="277">
        <v>390.2</v>
      </c>
      <c r="M65" s="277">
        <v>22.729430000000001</v>
      </c>
    </row>
    <row r="66" spans="1:13">
      <c r="A66" s="301">
        <v>57</v>
      </c>
      <c r="B66" s="277" t="s">
        <v>236</v>
      </c>
      <c r="C66" s="277">
        <v>740.2</v>
      </c>
      <c r="D66" s="279">
        <v>750.58333333333337</v>
      </c>
      <c r="E66" s="279">
        <v>723.2166666666667</v>
      </c>
      <c r="F66" s="279">
        <v>706.23333333333335</v>
      </c>
      <c r="G66" s="279">
        <v>678.86666666666667</v>
      </c>
      <c r="H66" s="279">
        <v>767.56666666666672</v>
      </c>
      <c r="I66" s="279">
        <v>794.93333333333328</v>
      </c>
      <c r="J66" s="279">
        <v>811.91666666666674</v>
      </c>
      <c r="K66" s="277">
        <v>777.95</v>
      </c>
      <c r="L66" s="277">
        <v>733.6</v>
      </c>
      <c r="M66" s="277">
        <v>6.8323200000000002</v>
      </c>
    </row>
    <row r="67" spans="1:13">
      <c r="A67" s="301">
        <v>58</v>
      </c>
      <c r="B67" s="277" t="s">
        <v>237</v>
      </c>
      <c r="C67" s="277">
        <v>266.60000000000002</v>
      </c>
      <c r="D67" s="279">
        <v>269.90000000000003</v>
      </c>
      <c r="E67" s="279">
        <v>261.80000000000007</v>
      </c>
      <c r="F67" s="279">
        <v>257.00000000000006</v>
      </c>
      <c r="G67" s="279">
        <v>248.90000000000009</v>
      </c>
      <c r="H67" s="279">
        <v>274.70000000000005</v>
      </c>
      <c r="I67" s="279">
        <v>282.80000000000007</v>
      </c>
      <c r="J67" s="279">
        <v>287.60000000000002</v>
      </c>
      <c r="K67" s="277">
        <v>278</v>
      </c>
      <c r="L67" s="277">
        <v>265.10000000000002</v>
      </c>
      <c r="M67" s="277">
        <v>6.8148400000000002</v>
      </c>
    </row>
    <row r="68" spans="1:13">
      <c r="A68" s="301">
        <v>59</v>
      </c>
      <c r="B68" s="277" t="s">
        <v>235</v>
      </c>
      <c r="C68" s="277">
        <v>140.35</v>
      </c>
      <c r="D68" s="279">
        <v>140.15</v>
      </c>
      <c r="E68" s="279">
        <v>135.30000000000001</v>
      </c>
      <c r="F68" s="279">
        <v>130.25</v>
      </c>
      <c r="G68" s="279">
        <v>125.4</v>
      </c>
      <c r="H68" s="279">
        <v>145.20000000000002</v>
      </c>
      <c r="I68" s="279">
        <v>150.04999999999998</v>
      </c>
      <c r="J68" s="279">
        <v>155.10000000000002</v>
      </c>
      <c r="K68" s="277">
        <v>145</v>
      </c>
      <c r="L68" s="277">
        <v>135.1</v>
      </c>
      <c r="M68" s="277">
        <v>55.43479</v>
      </c>
    </row>
    <row r="69" spans="1:13">
      <c r="A69" s="301">
        <v>60</v>
      </c>
      <c r="B69" s="277" t="s">
        <v>87</v>
      </c>
      <c r="C69" s="277">
        <v>462.1</v>
      </c>
      <c r="D69" s="279">
        <v>461.5</v>
      </c>
      <c r="E69" s="279">
        <v>454.15</v>
      </c>
      <c r="F69" s="279">
        <v>446.2</v>
      </c>
      <c r="G69" s="279">
        <v>438.84999999999997</v>
      </c>
      <c r="H69" s="279">
        <v>469.45</v>
      </c>
      <c r="I69" s="279">
        <v>476.8</v>
      </c>
      <c r="J69" s="279">
        <v>484.75</v>
      </c>
      <c r="K69" s="277">
        <v>468.85</v>
      </c>
      <c r="L69" s="277">
        <v>453.55</v>
      </c>
      <c r="M69" s="277">
        <v>7.9335199999999997</v>
      </c>
    </row>
    <row r="70" spans="1:13">
      <c r="A70" s="301">
        <v>61</v>
      </c>
      <c r="B70" s="277" t="s">
        <v>88</v>
      </c>
      <c r="C70" s="277">
        <v>487.6</v>
      </c>
      <c r="D70" s="279">
        <v>484.08333333333331</v>
      </c>
      <c r="E70" s="279">
        <v>477.16666666666663</v>
      </c>
      <c r="F70" s="279">
        <v>466.73333333333329</v>
      </c>
      <c r="G70" s="279">
        <v>459.81666666666661</v>
      </c>
      <c r="H70" s="279">
        <v>494.51666666666665</v>
      </c>
      <c r="I70" s="279">
        <v>501.43333333333328</v>
      </c>
      <c r="J70" s="279">
        <v>511.86666666666667</v>
      </c>
      <c r="K70" s="277">
        <v>491</v>
      </c>
      <c r="L70" s="277">
        <v>473.65</v>
      </c>
      <c r="M70" s="277">
        <v>39.145650000000003</v>
      </c>
    </row>
    <row r="71" spans="1:13">
      <c r="A71" s="301">
        <v>62</v>
      </c>
      <c r="B71" s="277" t="s">
        <v>238</v>
      </c>
      <c r="C71" s="277">
        <v>757.45</v>
      </c>
      <c r="D71" s="279">
        <v>728.25</v>
      </c>
      <c r="E71" s="279">
        <v>681.5</v>
      </c>
      <c r="F71" s="279">
        <v>605.54999999999995</v>
      </c>
      <c r="G71" s="279">
        <v>558.79999999999995</v>
      </c>
      <c r="H71" s="279">
        <v>804.2</v>
      </c>
      <c r="I71" s="279">
        <v>850.95</v>
      </c>
      <c r="J71" s="279">
        <v>926.90000000000009</v>
      </c>
      <c r="K71" s="277">
        <v>775</v>
      </c>
      <c r="L71" s="277">
        <v>652.29999999999995</v>
      </c>
      <c r="M71" s="277">
        <v>1.10602</v>
      </c>
    </row>
    <row r="72" spans="1:13">
      <c r="A72" s="301">
        <v>63</v>
      </c>
      <c r="B72" s="277" t="s">
        <v>91</v>
      </c>
      <c r="C72" s="277">
        <v>3231.1</v>
      </c>
      <c r="D72" s="279">
        <v>3197.6</v>
      </c>
      <c r="E72" s="279">
        <v>3134.7999999999997</v>
      </c>
      <c r="F72" s="279">
        <v>3038.5</v>
      </c>
      <c r="G72" s="279">
        <v>2975.7</v>
      </c>
      <c r="H72" s="279">
        <v>3293.8999999999996</v>
      </c>
      <c r="I72" s="279">
        <v>3356.7</v>
      </c>
      <c r="J72" s="279">
        <v>3452.9999999999995</v>
      </c>
      <c r="K72" s="277">
        <v>3260.4</v>
      </c>
      <c r="L72" s="277">
        <v>3101.3</v>
      </c>
      <c r="M72" s="277">
        <v>9.8194199999999991</v>
      </c>
    </row>
    <row r="73" spans="1:13">
      <c r="A73" s="301">
        <v>64</v>
      </c>
      <c r="B73" s="277" t="s">
        <v>93</v>
      </c>
      <c r="C73" s="277">
        <v>160.9</v>
      </c>
      <c r="D73" s="279">
        <v>158.63333333333335</v>
      </c>
      <c r="E73" s="279">
        <v>155.4666666666667</v>
      </c>
      <c r="F73" s="279">
        <v>150.03333333333333</v>
      </c>
      <c r="G73" s="279">
        <v>146.86666666666667</v>
      </c>
      <c r="H73" s="279">
        <v>164.06666666666672</v>
      </c>
      <c r="I73" s="279">
        <v>167.23333333333341</v>
      </c>
      <c r="J73" s="279">
        <v>172.66666666666674</v>
      </c>
      <c r="K73" s="277">
        <v>161.80000000000001</v>
      </c>
      <c r="L73" s="277">
        <v>153.19999999999999</v>
      </c>
      <c r="M73" s="277">
        <v>172.46779000000001</v>
      </c>
    </row>
    <row r="74" spans="1:13">
      <c r="A74" s="301">
        <v>65</v>
      </c>
      <c r="B74" s="277" t="s">
        <v>231</v>
      </c>
      <c r="C74" s="277">
        <v>2241.6</v>
      </c>
      <c r="D74" s="279">
        <v>2241.2000000000003</v>
      </c>
      <c r="E74" s="279">
        <v>2202.4000000000005</v>
      </c>
      <c r="F74" s="279">
        <v>2163.2000000000003</v>
      </c>
      <c r="G74" s="279">
        <v>2124.4000000000005</v>
      </c>
      <c r="H74" s="279">
        <v>2280.4000000000005</v>
      </c>
      <c r="I74" s="279">
        <v>2319.2000000000007</v>
      </c>
      <c r="J74" s="279">
        <v>2358.4000000000005</v>
      </c>
      <c r="K74" s="277">
        <v>2280</v>
      </c>
      <c r="L74" s="277">
        <v>2202</v>
      </c>
      <c r="M74" s="277">
        <v>6.2386200000000001</v>
      </c>
    </row>
    <row r="75" spans="1:13">
      <c r="A75" s="301">
        <v>66</v>
      </c>
      <c r="B75" s="277" t="s">
        <v>94</v>
      </c>
      <c r="C75" s="277">
        <v>4351.95</v>
      </c>
      <c r="D75" s="279">
        <v>4319.95</v>
      </c>
      <c r="E75" s="279">
        <v>4264</v>
      </c>
      <c r="F75" s="279">
        <v>4176.05</v>
      </c>
      <c r="G75" s="279">
        <v>4120.1000000000004</v>
      </c>
      <c r="H75" s="279">
        <v>4407.8999999999996</v>
      </c>
      <c r="I75" s="279">
        <v>4463.8499999999985</v>
      </c>
      <c r="J75" s="279">
        <v>4551.7999999999993</v>
      </c>
      <c r="K75" s="277">
        <v>4375.8999999999996</v>
      </c>
      <c r="L75" s="277">
        <v>4232</v>
      </c>
      <c r="M75" s="277">
        <v>8.1264099999999999</v>
      </c>
    </row>
    <row r="76" spans="1:13">
      <c r="A76" s="301">
        <v>67</v>
      </c>
      <c r="B76" s="277" t="s">
        <v>239</v>
      </c>
      <c r="C76" s="277">
        <v>77.7</v>
      </c>
      <c r="D76" s="279">
        <v>77.88333333333334</v>
      </c>
      <c r="E76" s="279">
        <v>75.866666666666674</v>
      </c>
      <c r="F76" s="279">
        <v>74.033333333333331</v>
      </c>
      <c r="G76" s="279">
        <v>72.016666666666666</v>
      </c>
      <c r="H76" s="279">
        <v>79.716666666666683</v>
      </c>
      <c r="I76" s="279">
        <v>81.733333333333363</v>
      </c>
      <c r="J76" s="279">
        <v>83.566666666666691</v>
      </c>
      <c r="K76" s="277">
        <v>79.900000000000006</v>
      </c>
      <c r="L76" s="277">
        <v>76.05</v>
      </c>
      <c r="M76" s="277">
        <v>11.160209999999999</v>
      </c>
    </row>
    <row r="77" spans="1:13">
      <c r="A77" s="301">
        <v>68</v>
      </c>
      <c r="B77" s="277" t="s">
        <v>95</v>
      </c>
      <c r="C77" s="277">
        <v>2131.1</v>
      </c>
      <c r="D77" s="279">
        <v>2137.0333333333333</v>
      </c>
      <c r="E77" s="279">
        <v>2100.0666666666666</v>
      </c>
      <c r="F77" s="279">
        <v>2069.0333333333333</v>
      </c>
      <c r="G77" s="279">
        <v>2032.0666666666666</v>
      </c>
      <c r="H77" s="279">
        <v>2168.0666666666666</v>
      </c>
      <c r="I77" s="279">
        <v>2205.0333333333328</v>
      </c>
      <c r="J77" s="279">
        <v>2236.0666666666666</v>
      </c>
      <c r="K77" s="277">
        <v>2174</v>
      </c>
      <c r="L77" s="277">
        <v>2106</v>
      </c>
      <c r="M77" s="277">
        <v>22.55678</v>
      </c>
    </row>
    <row r="78" spans="1:13">
      <c r="A78" s="301">
        <v>69</v>
      </c>
      <c r="B78" s="277" t="s">
        <v>240</v>
      </c>
      <c r="C78" s="277">
        <v>360.6</v>
      </c>
      <c r="D78" s="279">
        <v>357.86666666666662</v>
      </c>
      <c r="E78" s="279">
        <v>350.73333333333323</v>
      </c>
      <c r="F78" s="279">
        <v>340.86666666666662</v>
      </c>
      <c r="G78" s="279">
        <v>333.73333333333323</v>
      </c>
      <c r="H78" s="279">
        <v>367.73333333333323</v>
      </c>
      <c r="I78" s="279">
        <v>374.86666666666656</v>
      </c>
      <c r="J78" s="279">
        <v>384.73333333333323</v>
      </c>
      <c r="K78" s="277">
        <v>365</v>
      </c>
      <c r="L78" s="277">
        <v>348</v>
      </c>
      <c r="M78" s="277">
        <v>3.1035900000000001</v>
      </c>
    </row>
    <row r="79" spans="1:13">
      <c r="A79" s="301">
        <v>70</v>
      </c>
      <c r="B79" s="277" t="s">
        <v>241</v>
      </c>
      <c r="C79" s="277">
        <v>1061.75</v>
      </c>
      <c r="D79" s="279">
        <v>1072.7333333333333</v>
      </c>
      <c r="E79" s="279">
        <v>1037.0166666666667</v>
      </c>
      <c r="F79" s="279">
        <v>1012.2833333333333</v>
      </c>
      <c r="G79" s="279">
        <v>976.56666666666661</v>
      </c>
      <c r="H79" s="279">
        <v>1097.4666666666667</v>
      </c>
      <c r="I79" s="279">
        <v>1133.1833333333334</v>
      </c>
      <c r="J79" s="279">
        <v>1157.9166666666667</v>
      </c>
      <c r="K79" s="277">
        <v>1108.45</v>
      </c>
      <c r="L79" s="277">
        <v>1048</v>
      </c>
      <c r="M79" s="277">
        <v>0.80484</v>
      </c>
    </row>
    <row r="80" spans="1:13">
      <c r="A80" s="301">
        <v>71</v>
      </c>
      <c r="B80" s="277" t="s">
        <v>97</v>
      </c>
      <c r="C80" s="277">
        <v>1111.75</v>
      </c>
      <c r="D80" s="279">
        <v>1114.5166666666667</v>
      </c>
      <c r="E80" s="279">
        <v>1075.2833333333333</v>
      </c>
      <c r="F80" s="279">
        <v>1038.8166666666666</v>
      </c>
      <c r="G80" s="279">
        <v>999.58333333333326</v>
      </c>
      <c r="H80" s="279">
        <v>1150.9833333333333</v>
      </c>
      <c r="I80" s="279">
        <v>1190.2166666666665</v>
      </c>
      <c r="J80" s="279">
        <v>1226.6833333333334</v>
      </c>
      <c r="K80" s="277">
        <v>1153.75</v>
      </c>
      <c r="L80" s="277">
        <v>1078.05</v>
      </c>
      <c r="M80" s="277">
        <v>49.536200000000001</v>
      </c>
    </row>
    <row r="81" spans="1:13">
      <c r="A81" s="301">
        <v>72</v>
      </c>
      <c r="B81" s="277" t="s">
        <v>98</v>
      </c>
      <c r="C81" s="277">
        <v>164.9</v>
      </c>
      <c r="D81" s="279">
        <v>163.96666666666667</v>
      </c>
      <c r="E81" s="279">
        <v>160.63333333333333</v>
      </c>
      <c r="F81" s="279">
        <v>156.36666666666665</v>
      </c>
      <c r="G81" s="279">
        <v>153.0333333333333</v>
      </c>
      <c r="H81" s="279">
        <v>168.23333333333335</v>
      </c>
      <c r="I81" s="279">
        <v>171.56666666666666</v>
      </c>
      <c r="J81" s="279">
        <v>175.83333333333337</v>
      </c>
      <c r="K81" s="277">
        <v>167.3</v>
      </c>
      <c r="L81" s="277">
        <v>159.69999999999999</v>
      </c>
      <c r="M81" s="277">
        <v>35.012680000000003</v>
      </c>
    </row>
    <row r="82" spans="1:13">
      <c r="A82" s="301">
        <v>73</v>
      </c>
      <c r="B82" s="277" t="s">
        <v>99</v>
      </c>
      <c r="C82" s="277">
        <v>54.65</v>
      </c>
      <c r="D82" s="279">
        <v>54.93333333333333</v>
      </c>
      <c r="E82" s="279">
        <v>53.066666666666663</v>
      </c>
      <c r="F82" s="279">
        <v>51.483333333333334</v>
      </c>
      <c r="G82" s="279">
        <v>49.616666666666667</v>
      </c>
      <c r="H82" s="279">
        <v>56.516666666666659</v>
      </c>
      <c r="I82" s="279">
        <v>58.383333333333319</v>
      </c>
      <c r="J82" s="279">
        <v>59.966666666666654</v>
      </c>
      <c r="K82" s="277">
        <v>56.8</v>
      </c>
      <c r="L82" s="277">
        <v>53.35</v>
      </c>
      <c r="M82" s="277">
        <v>602.14649999999995</v>
      </c>
    </row>
    <row r="83" spans="1:13">
      <c r="A83" s="301">
        <v>74</v>
      </c>
      <c r="B83" s="277" t="s">
        <v>370</v>
      </c>
      <c r="C83" s="277">
        <v>131.75</v>
      </c>
      <c r="D83" s="279">
        <v>132.1</v>
      </c>
      <c r="E83" s="279">
        <v>130.29999999999998</v>
      </c>
      <c r="F83" s="279">
        <v>128.85</v>
      </c>
      <c r="G83" s="279">
        <v>127.04999999999998</v>
      </c>
      <c r="H83" s="279">
        <v>133.54999999999998</v>
      </c>
      <c r="I83" s="279">
        <v>135.35</v>
      </c>
      <c r="J83" s="279">
        <v>136.79999999999998</v>
      </c>
      <c r="K83" s="277">
        <v>133.9</v>
      </c>
      <c r="L83" s="277">
        <v>130.65</v>
      </c>
      <c r="M83" s="277">
        <v>6.92584</v>
      </c>
    </row>
    <row r="84" spans="1:13">
      <c r="A84" s="301">
        <v>75</v>
      </c>
      <c r="B84" s="277" t="s">
        <v>244</v>
      </c>
      <c r="C84" s="277">
        <v>146.15</v>
      </c>
      <c r="D84" s="279">
        <v>153.4</v>
      </c>
      <c r="E84" s="279">
        <v>138.9</v>
      </c>
      <c r="F84" s="279">
        <v>131.65</v>
      </c>
      <c r="G84" s="279">
        <v>117.15</v>
      </c>
      <c r="H84" s="279">
        <v>160.65</v>
      </c>
      <c r="I84" s="279">
        <v>175.15</v>
      </c>
      <c r="J84" s="279">
        <v>182.4</v>
      </c>
      <c r="K84" s="277">
        <v>167.9</v>
      </c>
      <c r="L84" s="277">
        <v>146.15</v>
      </c>
      <c r="M84" s="277">
        <v>249.74411000000001</v>
      </c>
    </row>
    <row r="85" spans="1:13">
      <c r="A85" s="301">
        <v>76</v>
      </c>
      <c r="B85" s="277" t="s">
        <v>100</v>
      </c>
      <c r="C85" s="277">
        <v>96.4</v>
      </c>
      <c r="D85" s="279">
        <v>95.866666666666674</v>
      </c>
      <c r="E85" s="279">
        <v>94.533333333333346</v>
      </c>
      <c r="F85" s="279">
        <v>92.666666666666671</v>
      </c>
      <c r="G85" s="279">
        <v>91.333333333333343</v>
      </c>
      <c r="H85" s="279">
        <v>97.733333333333348</v>
      </c>
      <c r="I85" s="279">
        <v>99.066666666666663</v>
      </c>
      <c r="J85" s="279">
        <v>100.93333333333335</v>
      </c>
      <c r="K85" s="277">
        <v>97.2</v>
      </c>
      <c r="L85" s="277">
        <v>94</v>
      </c>
      <c r="M85" s="277">
        <v>198.14943</v>
      </c>
    </row>
    <row r="86" spans="1:13">
      <c r="A86" s="301">
        <v>77</v>
      </c>
      <c r="B86" s="277" t="s">
        <v>245</v>
      </c>
      <c r="C86" s="277">
        <v>146.75</v>
      </c>
      <c r="D86" s="279">
        <v>146.76666666666668</v>
      </c>
      <c r="E86" s="279">
        <v>142.98333333333335</v>
      </c>
      <c r="F86" s="279">
        <v>139.21666666666667</v>
      </c>
      <c r="G86" s="279">
        <v>135.43333333333334</v>
      </c>
      <c r="H86" s="279">
        <v>150.53333333333336</v>
      </c>
      <c r="I86" s="279">
        <v>154.31666666666672</v>
      </c>
      <c r="J86" s="279">
        <v>158.08333333333337</v>
      </c>
      <c r="K86" s="277">
        <v>150.55000000000001</v>
      </c>
      <c r="L86" s="277">
        <v>143</v>
      </c>
      <c r="M86" s="277">
        <v>2.36436</v>
      </c>
    </row>
    <row r="87" spans="1:13">
      <c r="A87" s="301">
        <v>78</v>
      </c>
      <c r="B87" s="277" t="s">
        <v>101</v>
      </c>
      <c r="C87" s="277">
        <v>483.3</v>
      </c>
      <c r="D87" s="279">
        <v>478.26666666666665</v>
      </c>
      <c r="E87" s="279">
        <v>469.5333333333333</v>
      </c>
      <c r="F87" s="279">
        <v>455.76666666666665</v>
      </c>
      <c r="G87" s="279">
        <v>447.0333333333333</v>
      </c>
      <c r="H87" s="279">
        <v>492.0333333333333</v>
      </c>
      <c r="I87" s="279">
        <v>500.76666666666665</v>
      </c>
      <c r="J87" s="279">
        <v>514.5333333333333</v>
      </c>
      <c r="K87" s="277">
        <v>487</v>
      </c>
      <c r="L87" s="277">
        <v>464.5</v>
      </c>
      <c r="M87" s="277">
        <v>28.376449999999998</v>
      </c>
    </row>
    <row r="88" spans="1:13">
      <c r="A88" s="301">
        <v>79</v>
      </c>
      <c r="B88" s="277" t="s">
        <v>103</v>
      </c>
      <c r="C88" s="277">
        <v>23.6</v>
      </c>
      <c r="D88" s="279">
        <v>23.650000000000002</v>
      </c>
      <c r="E88" s="279">
        <v>23.000000000000004</v>
      </c>
      <c r="F88" s="279">
        <v>22.400000000000002</v>
      </c>
      <c r="G88" s="279">
        <v>21.750000000000004</v>
      </c>
      <c r="H88" s="279">
        <v>24.250000000000004</v>
      </c>
      <c r="I88" s="279">
        <v>24.900000000000002</v>
      </c>
      <c r="J88" s="279">
        <v>25.500000000000004</v>
      </c>
      <c r="K88" s="277">
        <v>24.3</v>
      </c>
      <c r="L88" s="277">
        <v>23.05</v>
      </c>
      <c r="M88" s="277">
        <v>214.96173999999999</v>
      </c>
    </row>
    <row r="89" spans="1:13">
      <c r="A89" s="301">
        <v>80</v>
      </c>
      <c r="B89" s="277" t="s">
        <v>246</v>
      </c>
      <c r="C89" s="277">
        <v>486.3</v>
      </c>
      <c r="D89" s="279">
        <v>485.2833333333333</v>
      </c>
      <c r="E89" s="279">
        <v>476.56666666666661</v>
      </c>
      <c r="F89" s="279">
        <v>466.83333333333331</v>
      </c>
      <c r="G89" s="279">
        <v>458.11666666666662</v>
      </c>
      <c r="H89" s="279">
        <v>495.01666666666659</v>
      </c>
      <c r="I89" s="279">
        <v>503.73333333333329</v>
      </c>
      <c r="J89" s="279">
        <v>513.46666666666658</v>
      </c>
      <c r="K89" s="277">
        <v>494</v>
      </c>
      <c r="L89" s="277">
        <v>475.55</v>
      </c>
      <c r="M89" s="277">
        <v>1.2924199999999999</v>
      </c>
    </row>
    <row r="90" spans="1:13">
      <c r="A90" s="301">
        <v>81</v>
      </c>
      <c r="B90" s="277" t="s">
        <v>104</v>
      </c>
      <c r="C90" s="277">
        <v>658.2</v>
      </c>
      <c r="D90" s="279">
        <v>654.73333333333335</v>
      </c>
      <c r="E90" s="279">
        <v>644.4666666666667</v>
      </c>
      <c r="F90" s="279">
        <v>630.73333333333335</v>
      </c>
      <c r="G90" s="279">
        <v>620.4666666666667</v>
      </c>
      <c r="H90" s="279">
        <v>668.4666666666667</v>
      </c>
      <c r="I90" s="279">
        <v>678.73333333333335</v>
      </c>
      <c r="J90" s="279">
        <v>692.4666666666667</v>
      </c>
      <c r="K90" s="277">
        <v>665</v>
      </c>
      <c r="L90" s="277">
        <v>641</v>
      </c>
      <c r="M90" s="277">
        <v>19.642759999999999</v>
      </c>
    </row>
    <row r="91" spans="1:13">
      <c r="A91" s="301">
        <v>82</v>
      </c>
      <c r="B91" s="277" t="s">
        <v>247</v>
      </c>
      <c r="C91" s="277">
        <v>451.55</v>
      </c>
      <c r="D91" s="279">
        <v>444.7166666666667</v>
      </c>
      <c r="E91" s="279">
        <v>435.43333333333339</v>
      </c>
      <c r="F91" s="279">
        <v>419.31666666666672</v>
      </c>
      <c r="G91" s="279">
        <v>410.03333333333342</v>
      </c>
      <c r="H91" s="279">
        <v>460.83333333333337</v>
      </c>
      <c r="I91" s="279">
        <v>470.11666666666667</v>
      </c>
      <c r="J91" s="279">
        <v>486.23333333333335</v>
      </c>
      <c r="K91" s="277">
        <v>454</v>
      </c>
      <c r="L91" s="277">
        <v>428.6</v>
      </c>
      <c r="M91" s="277">
        <v>2.25116</v>
      </c>
    </row>
    <row r="92" spans="1:13">
      <c r="A92" s="301">
        <v>83</v>
      </c>
      <c r="B92" s="277" t="s">
        <v>248</v>
      </c>
      <c r="C92" s="277">
        <v>927.85</v>
      </c>
      <c r="D92" s="279">
        <v>912.38333333333333</v>
      </c>
      <c r="E92" s="279">
        <v>890.4666666666667</v>
      </c>
      <c r="F92" s="279">
        <v>853.08333333333337</v>
      </c>
      <c r="G92" s="279">
        <v>831.16666666666674</v>
      </c>
      <c r="H92" s="279">
        <v>949.76666666666665</v>
      </c>
      <c r="I92" s="279">
        <v>971.68333333333339</v>
      </c>
      <c r="J92" s="279">
        <v>1009.0666666666666</v>
      </c>
      <c r="K92" s="277">
        <v>934.3</v>
      </c>
      <c r="L92" s="277">
        <v>875</v>
      </c>
      <c r="M92" s="277">
        <v>14.418189999999999</v>
      </c>
    </row>
    <row r="93" spans="1:13">
      <c r="A93" s="301">
        <v>84</v>
      </c>
      <c r="B93" s="277" t="s">
        <v>105</v>
      </c>
      <c r="C93" s="277">
        <v>684.55</v>
      </c>
      <c r="D93" s="279">
        <v>680.13333333333333</v>
      </c>
      <c r="E93" s="279">
        <v>655.4666666666667</v>
      </c>
      <c r="F93" s="279">
        <v>626.38333333333333</v>
      </c>
      <c r="G93" s="279">
        <v>601.7166666666667</v>
      </c>
      <c r="H93" s="279">
        <v>709.2166666666667</v>
      </c>
      <c r="I93" s="279">
        <v>733.88333333333344</v>
      </c>
      <c r="J93" s="279">
        <v>762.9666666666667</v>
      </c>
      <c r="K93" s="277">
        <v>704.8</v>
      </c>
      <c r="L93" s="277">
        <v>651.04999999999995</v>
      </c>
      <c r="M93" s="277">
        <v>47.277239999999999</v>
      </c>
    </row>
    <row r="94" spans="1:13">
      <c r="A94" s="301">
        <v>85</v>
      </c>
      <c r="B94" s="277" t="s">
        <v>250</v>
      </c>
      <c r="C94" s="277">
        <v>200.7</v>
      </c>
      <c r="D94" s="279">
        <v>201.26666666666665</v>
      </c>
      <c r="E94" s="279">
        <v>195.8833333333333</v>
      </c>
      <c r="F94" s="279">
        <v>191.06666666666663</v>
      </c>
      <c r="G94" s="279">
        <v>185.68333333333328</v>
      </c>
      <c r="H94" s="279">
        <v>206.08333333333331</v>
      </c>
      <c r="I94" s="279">
        <v>211.46666666666664</v>
      </c>
      <c r="J94" s="279">
        <v>216.28333333333333</v>
      </c>
      <c r="K94" s="277">
        <v>206.65</v>
      </c>
      <c r="L94" s="277">
        <v>196.45</v>
      </c>
      <c r="M94" s="277">
        <v>8.2913300000000003</v>
      </c>
    </row>
    <row r="95" spans="1:13">
      <c r="A95" s="301">
        <v>86</v>
      </c>
      <c r="B95" s="277" t="s">
        <v>386</v>
      </c>
      <c r="C95" s="277">
        <v>314</v>
      </c>
      <c r="D95" s="279">
        <v>317.03333333333336</v>
      </c>
      <c r="E95" s="279">
        <v>306.06666666666672</v>
      </c>
      <c r="F95" s="279">
        <v>298.13333333333338</v>
      </c>
      <c r="G95" s="279">
        <v>287.16666666666674</v>
      </c>
      <c r="H95" s="279">
        <v>324.9666666666667</v>
      </c>
      <c r="I95" s="279">
        <v>335.93333333333328</v>
      </c>
      <c r="J95" s="279">
        <v>343.86666666666667</v>
      </c>
      <c r="K95" s="277">
        <v>328</v>
      </c>
      <c r="L95" s="277">
        <v>309.10000000000002</v>
      </c>
      <c r="M95" s="277">
        <v>6.4799100000000003</v>
      </c>
    </row>
    <row r="96" spans="1:13">
      <c r="A96" s="301">
        <v>87</v>
      </c>
      <c r="B96" s="277" t="s">
        <v>106</v>
      </c>
      <c r="C96" s="277">
        <v>620.65</v>
      </c>
      <c r="D96" s="279">
        <v>619.25</v>
      </c>
      <c r="E96" s="279">
        <v>609.85</v>
      </c>
      <c r="F96" s="279">
        <v>599.05000000000007</v>
      </c>
      <c r="G96" s="279">
        <v>589.65000000000009</v>
      </c>
      <c r="H96" s="279">
        <v>630.04999999999995</v>
      </c>
      <c r="I96" s="279">
        <v>639.45000000000005</v>
      </c>
      <c r="J96" s="279">
        <v>650.24999999999989</v>
      </c>
      <c r="K96" s="277">
        <v>628.65</v>
      </c>
      <c r="L96" s="277">
        <v>608.45000000000005</v>
      </c>
      <c r="M96" s="277">
        <v>17.19022</v>
      </c>
    </row>
    <row r="97" spans="1:13">
      <c r="A97" s="301">
        <v>88</v>
      </c>
      <c r="B97" s="277" t="s">
        <v>108</v>
      </c>
      <c r="C97" s="277">
        <v>689.6</v>
      </c>
      <c r="D97" s="279">
        <v>692</v>
      </c>
      <c r="E97" s="279">
        <v>680</v>
      </c>
      <c r="F97" s="279">
        <v>670.4</v>
      </c>
      <c r="G97" s="279">
        <v>658.4</v>
      </c>
      <c r="H97" s="279">
        <v>701.6</v>
      </c>
      <c r="I97" s="279">
        <v>713.6</v>
      </c>
      <c r="J97" s="279">
        <v>723.2</v>
      </c>
      <c r="K97" s="277">
        <v>704</v>
      </c>
      <c r="L97" s="277">
        <v>682.4</v>
      </c>
      <c r="M97" s="277">
        <v>63.773220000000002</v>
      </c>
    </row>
    <row r="98" spans="1:13">
      <c r="A98" s="301">
        <v>89</v>
      </c>
      <c r="B98" s="277" t="s">
        <v>109</v>
      </c>
      <c r="C98" s="277">
        <v>1851.2</v>
      </c>
      <c r="D98" s="279">
        <v>1855.6833333333332</v>
      </c>
      <c r="E98" s="279">
        <v>1827.3666666666663</v>
      </c>
      <c r="F98" s="279">
        <v>1803.5333333333331</v>
      </c>
      <c r="G98" s="279">
        <v>1775.2166666666662</v>
      </c>
      <c r="H98" s="279">
        <v>1879.5166666666664</v>
      </c>
      <c r="I98" s="279">
        <v>1907.8333333333335</v>
      </c>
      <c r="J98" s="279">
        <v>1931.6666666666665</v>
      </c>
      <c r="K98" s="277">
        <v>1884</v>
      </c>
      <c r="L98" s="277">
        <v>1831.85</v>
      </c>
      <c r="M98" s="277">
        <v>37.934579999999997</v>
      </c>
    </row>
    <row r="99" spans="1:13">
      <c r="A99" s="301">
        <v>90</v>
      </c>
      <c r="B99" s="277" t="s">
        <v>252</v>
      </c>
      <c r="C99" s="277">
        <v>2417.5500000000002</v>
      </c>
      <c r="D99" s="279">
        <v>2411.5</v>
      </c>
      <c r="E99" s="279">
        <v>2388</v>
      </c>
      <c r="F99" s="279">
        <v>2358.4499999999998</v>
      </c>
      <c r="G99" s="279">
        <v>2334.9499999999998</v>
      </c>
      <c r="H99" s="279">
        <v>2441.0500000000002</v>
      </c>
      <c r="I99" s="279">
        <v>2464.5500000000002</v>
      </c>
      <c r="J99" s="279">
        <v>2494.1000000000004</v>
      </c>
      <c r="K99" s="277">
        <v>2435</v>
      </c>
      <c r="L99" s="277">
        <v>2381.9499999999998</v>
      </c>
      <c r="M99" s="277">
        <v>2.0136699999999998</v>
      </c>
    </row>
    <row r="100" spans="1:13">
      <c r="A100" s="301">
        <v>91</v>
      </c>
      <c r="B100" s="277" t="s">
        <v>110</v>
      </c>
      <c r="C100" s="277">
        <v>1127.3</v>
      </c>
      <c r="D100" s="279">
        <v>1126.3</v>
      </c>
      <c r="E100" s="279">
        <v>1109</v>
      </c>
      <c r="F100" s="279">
        <v>1090.7</v>
      </c>
      <c r="G100" s="279">
        <v>1073.4000000000001</v>
      </c>
      <c r="H100" s="279">
        <v>1144.5999999999999</v>
      </c>
      <c r="I100" s="279">
        <v>1161.8999999999996</v>
      </c>
      <c r="J100" s="279">
        <v>1180.1999999999998</v>
      </c>
      <c r="K100" s="277">
        <v>1143.5999999999999</v>
      </c>
      <c r="L100" s="277">
        <v>1108</v>
      </c>
      <c r="M100" s="277">
        <v>144.38949</v>
      </c>
    </row>
    <row r="101" spans="1:13">
      <c r="A101" s="301">
        <v>92</v>
      </c>
      <c r="B101" s="277" t="s">
        <v>253</v>
      </c>
      <c r="C101" s="277">
        <v>579.29999999999995</v>
      </c>
      <c r="D101" s="279">
        <v>578.68333333333328</v>
      </c>
      <c r="E101" s="279">
        <v>571.36666666666656</v>
      </c>
      <c r="F101" s="279">
        <v>563.43333333333328</v>
      </c>
      <c r="G101" s="279">
        <v>556.11666666666656</v>
      </c>
      <c r="H101" s="279">
        <v>586.61666666666656</v>
      </c>
      <c r="I101" s="279">
        <v>593.93333333333339</v>
      </c>
      <c r="J101" s="279">
        <v>601.86666666666656</v>
      </c>
      <c r="K101" s="277">
        <v>586</v>
      </c>
      <c r="L101" s="277">
        <v>570.75</v>
      </c>
      <c r="M101" s="277">
        <v>34.073030000000003</v>
      </c>
    </row>
    <row r="102" spans="1:13">
      <c r="A102" s="301">
        <v>93</v>
      </c>
      <c r="B102" s="277" t="s">
        <v>111</v>
      </c>
      <c r="C102" s="277">
        <v>2995.6</v>
      </c>
      <c r="D102" s="279">
        <v>3015.1333333333332</v>
      </c>
      <c r="E102" s="279">
        <v>2955.9666666666662</v>
      </c>
      <c r="F102" s="279">
        <v>2916.333333333333</v>
      </c>
      <c r="G102" s="279">
        <v>2857.1666666666661</v>
      </c>
      <c r="H102" s="279">
        <v>3054.7666666666664</v>
      </c>
      <c r="I102" s="279">
        <v>3113.9333333333334</v>
      </c>
      <c r="J102" s="279">
        <v>3153.5666666666666</v>
      </c>
      <c r="K102" s="277">
        <v>3074.3</v>
      </c>
      <c r="L102" s="277">
        <v>2975.5</v>
      </c>
      <c r="M102" s="277">
        <v>13.5786</v>
      </c>
    </row>
    <row r="103" spans="1:13">
      <c r="A103" s="301">
        <v>94</v>
      </c>
      <c r="B103" s="277" t="s">
        <v>112</v>
      </c>
      <c r="C103" s="277">
        <v>402.5</v>
      </c>
      <c r="D103" s="279">
        <v>400.76666666666671</v>
      </c>
      <c r="E103" s="279">
        <v>392.83333333333343</v>
      </c>
      <c r="F103" s="279">
        <v>383.16666666666674</v>
      </c>
      <c r="G103" s="279">
        <v>375.23333333333346</v>
      </c>
      <c r="H103" s="279">
        <v>410.43333333333339</v>
      </c>
      <c r="I103" s="279">
        <v>418.36666666666667</v>
      </c>
      <c r="J103" s="279">
        <v>428.03333333333336</v>
      </c>
      <c r="K103" s="277">
        <v>408.7</v>
      </c>
      <c r="L103" s="277">
        <v>391.1</v>
      </c>
      <c r="M103" s="277">
        <v>11.41714</v>
      </c>
    </row>
    <row r="104" spans="1:13">
      <c r="A104" s="301">
        <v>95</v>
      </c>
      <c r="B104" s="277" t="s">
        <v>114</v>
      </c>
      <c r="C104" s="277">
        <v>194.05</v>
      </c>
      <c r="D104" s="279">
        <v>191.5</v>
      </c>
      <c r="E104" s="279">
        <v>187.55</v>
      </c>
      <c r="F104" s="279">
        <v>181.05</v>
      </c>
      <c r="G104" s="279">
        <v>177.10000000000002</v>
      </c>
      <c r="H104" s="279">
        <v>198</v>
      </c>
      <c r="I104" s="279">
        <v>201.95</v>
      </c>
      <c r="J104" s="279">
        <v>208.45</v>
      </c>
      <c r="K104" s="277">
        <v>195.45</v>
      </c>
      <c r="L104" s="277">
        <v>185</v>
      </c>
      <c r="M104" s="277">
        <v>243.34798000000001</v>
      </c>
    </row>
    <row r="105" spans="1:13">
      <c r="A105" s="301">
        <v>96</v>
      </c>
      <c r="B105" s="277" t="s">
        <v>115</v>
      </c>
      <c r="C105" s="277">
        <v>199.65</v>
      </c>
      <c r="D105" s="279">
        <v>199.75</v>
      </c>
      <c r="E105" s="279">
        <v>194.7</v>
      </c>
      <c r="F105" s="279">
        <v>189.75</v>
      </c>
      <c r="G105" s="279">
        <v>184.7</v>
      </c>
      <c r="H105" s="279">
        <v>204.7</v>
      </c>
      <c r="I105" s="279">
        <v>209.75</v>
      </c>
      <c r="J105" s="279">
        <v>214.7</v>
      </c>
      <c r="K105" s="277">
        <v>204.8</v>
      </c>
      <c r="L105" s="277">
        <v>194.8</v>
      </c>
      <c r="M105" s="277">
        <v>110.87551000000001</v>
      </c>
    </row>
    <row r="106" spans="1:13">
      <c r="A106" s="301">
        <v>97</v>
      </c>
      <c r="B106" s="277" t="s">
        <v>116</v>
      </c>
      <c r="C106" s="277">
        <v>2161.65</v>
      </c>
      <c r="D106" s="279">
        <v>2149.4333333333334</v>
      </c>
      <c r="E106" s="279">
        <v>2123.9666666666667</v>
      </c>
      <c r="F106" s="279">
        <v>2086.2833333333333</v>
      </c>
      <c r="G106" s="279">
        <v>2060.8166666666666</v>
      </c>
      <c r="H106" s="279">
        <v>2187.1166666666668</v>
      </c>
      <c r="I106" s="279">
        <v>2212.5833333333339</v>
      </c>
      <c r="J106" s="279">
        <v>2250.2666666666669</v>
      </c>
      <c r="K106" s="277">
        <v>2174.9</v>
      </c>
      <c r="L106" s="277">
        <v>2111.75</v>
      </c>
      <c r="M106" s="277">
        <v>17.380130000000001</v>
      </c>
    </row>
    <row r="107" spans="1:13">
      <c r="A107" s="301">
        <v>98</v>
      </c>
      <c r="B107" s="277" t="s">
        <v>254</v>
      </c>
      <c r="C107" s="277">
        <v>227.3</v>
      </c>
      <c r="D107" s="279">
        <v>228.11666666666667</v>
      </c>
      <c r="E107" s="279">
        <v>225.23333333333335</v>
      </c>
      <c r="F107" s="279">
        <v>223.16666666666669</v>
      </c>
      <c r="G107" s="279">
        <v>220.28333333333336</v>
      </c>
      <c r="H107" s="279">
        <v>230.18333333333334</v>
      </c>
      <c r="I107" s="279">
        <v>233.06666666666666</v>
      </c>
      <c r="J107" s="279">
        <v>235.13333333333333</v>
      </c>
      <c r="K107" s="277">
        <v>231</v>
      </c>
      <c r="L107" s="277">
        <v>226.05</v>
      </c>
      <c r="M107" s="277">
        <v>9.76206</v>
      </c>
    </row>
    <row r="108" spans="1:13">
      <c r="A108" s="301">
        <v>99</v>
      </c>
      <c r="B108" s="277" t="s">
        <v>255</v>
      </c>
      <c r="C108" s="277">
        <v>35.450000000000003</v>
      </c>
      <c r="D108" s="279">
        <v>35.233333333333327</v>
      </c>
      <c r="E108" s="279">
        <v>34.566666666666656</v>
      </c>
      <c r="F108" s="279">
        <v>33.68333333333333</v>
      </c>
      <c r="G108" s="279">
        <v>33.016666666666659</v>
      </c>
      <c r="H108" s="279">
        <v>36.116666666666653</v>
      </c>
      <c r="I108" s="279">
        <v>36.783333333333324</v>
      </c>
      <c r="J108" s="279">
        <v>37.66666666666665</v>
      </c>
      <c r="K108" s="277">
        <v>35.9</v>
      </c>
      <c r="L108" s="277">
        <v>34.35</v>
      </c>
      <c r="M108" s="277">
        <v>9.2355099999999997</v>
      </c>
    </row>
    <row r="109" spans="1:13">
      <c r="A109" s="301">
        <v>100</v>
      </c>
      <c r="B109" s="277" t="s">
        <v>117</v>
      </c>
      <c r="C109" s="277">
        <v>205.8</v>
      </c>
      <c r="D109" s="279">
        <v>203.76666666666665</v>
      </c>
      <c r="E109" s="279">
        <v>196.0333333333333</v>
      </c>
      <c r="F109" s="279">
        <v>186.26666666666665</v>
      </c>
      <c r="G109" s="279">
        <v>178.5333333333333</v>
      </c>
      <c r="H109" s="279">
        <v>213.5333333333333</v>
      </c>
      <c r="I109" s="279">
        <v>221.26666666666665</v>
      </c>
      <c r="J109" s="279">
        <v>231.0333333333333</v>
      </c>
      <c r="K109" s="277">
        <v>211.5</v>
      </c>
      <c r="L109" s="277">
        <v>194</v>
      </c>
      <c r="M109" s="277">
        <v>244.41176999999999</v>
      </c>
    </row>
    <row r="110" spans="1:13">
      <c r="A110" s="301">
        <v>101</v>
      </c>
      <c r="B110" s="277" t="s">
        <v>258</v>
      </c>
      <c r="C110" s="277">
        <v>195.4</v>
      </c>
      <c r="D110" s="279">
        <v>197.79999999999998</v>
      </c>
      <c r="E110" s="279">
        <v>190.59999999999997</v>
      </c>
      <c r="F110" s="279">
        <v>185.79999999999998</v>
      </c>
      <c r="G110" s="279">
        <v>178.59999999999997</v>
      </c>
      <c r="H110" s="279">
        <v>202.59999999999997</v>
      </c>
      <c r="I110" s="279">
        <v>209.79999999999995</v>
      </c>
      <c r="J110" s="279">
        <v>214.59999999999997</v>
      </c>
      <c r="K110" s="277">
        <v>205</v>
      </c>
      <c r="L110" s="277">
        <v>193</v>
      </c>
      <c r="M110" s="277">
        <v>11.8027</v>
      </c>
    </row>
    <row r="111" spans="1:13">
      <c r="A111" s="301">
        <v>102</v>
      </c>
      <c r="B111" s="277" t="s">
        <v>118</v>
      </c>
      <c r="C111" s="277">
        <v>390.95</v>
      </c>
      <c r="D111" s="279">
        <v>391.96666666666664</v>
      </c>
      <c r="E111" s="279">
        <v>384.2833333333333</v>
      </c>
      <c r="F111" s="279">
        <v>377.61666666666667</v>
      </c>
      <c r="G111" s="279">
        <v>369.93333333333334</v>
      </c>
      <c r="H111" s="279">
        <v>398.63333333333327</v>
      </c>
      <c r="I111" s="279">
        <v>406.31666666666655</v>
      </c>
      <c r="J111" s="279">
        <v>412.98333333333323</v>
      </c>
      <c r="K111" s="277">
        <v>399.65</v>
      </c>
      <c r="L111" s="277">
        <v>385.3</v>
      </c>
      <c r="M111" s="277">
        <v>348.72816</v>
      </c>
    </row>
    <row r="112" spans="1:13">
      <c r="A112" s="301">
        <v>103</v>
      </c>
      <c r="B112" s="277" t="s">
        <v>256</v>
      </c>
      <c r="C112" s="277">
        <v>1259.45</v>
      </c>
      <c r="D112" s="279">
        <v>1263.1499999999999</v>
      </c>
      <c r="E112" s="279">
        <v>1241.2999999999997</v>
      </c>
      <c r="F112" s="279">
        <v>1223.1499999999999</v>
      </c>
      <c r="G112" s="279">
        <v>1201.2999999999997</v>
      </c>
      <c r="H112" s="279">
        <v>1281.2999999999997</v>
      </c>
      <c r="I112" s="279">
        <v>1303.1499999999996</v>
      </c>
      <c r="J112" s="279">
        <v>1321.2999999999997</v>
      </c>
      <c r="K112" s="277">
        <v>1285</v>
      </c>
      <c r="L112" s="277">
        <v>1245</v>
      </c>
      <c r="M112" s="277">
        <v>7.6272799999999998</v>
      </c>
    </row>
    <row r="113" spans="1:13">
      <c r="A113" s="301">
        <v>104</v>
      </c>
      <c r="B113" s="277" t="s">
        <v>119</v>
      </c>
      <c r="C113" s="277">
        <v>430.25</v>
      </c>
      <c r="D113" s="279">
        <v>429.41666666666669</v>
      </c>
      <c r="E113" s="279">
        <v>423.03333333333336</v>
      </c>
      <c r="F113" s="279">
        <v>415.81666666666666</v>
      </c>
      <c r="G113" s="279">
        <v>409.43333333333334</v>
      </c>
      <c r="H113" s="279">
        <v>436.63333333333338</v>
      </c>
      <c r="I113" s="279">
        <v>443.01666666666671</v>
      </c>
      <c r="J113" s="279">
        <v>450.23333333333341</v>
      </c>
      <c r="K113" s="277">
        <v>435.8</v>
      </c>
      <c r="L113" s="277">
        <v>422.2</v>
      </c>
      <c r="M113" s="277">
        <v>18.056750000000001</v>
      </c>
    </row>
    <row r="114" spans="1:13">
      <c r="A114" s="301">
        <v>105</v>
      </c>
      <c r="B114" s="277" t="s">
        <v>257</v>
      </c>
      <c r="C114" s="277">
        <v>38.85</v>
      </c>
      <c r="D114" s="279">
        <v>38.866666666666667</v>
      </c>
      <c r="E114" s="279">
        <v>38.233333333333334</v>
      </c>
      <c r="F114" s="279">
        <v>37.616666666666667</v>
      </c>
      <c r="G114" s="279">
        <v>36.983333333333334</v>
      </c>
      <c r="H114" s="279">
        <v>39.483333333333334</v>
      </c>
      <c r="I114" s="279">
        <v>40.116666666666674</v>
      </c>
      <c r="J114" s="279">
        <v>40.733333333333334</v>
      </c>
      <c r="K114" s="277">
        <v>39.5</v>
      </c>
      <c r="L114" s="277">
        <v>38.25</v>
      </c>
      <c r="M114" s="277">
        <v>12.457739999999999</v>
      </c>
    </row>
    <row r="115" spans="1:13">
      <c r="A115" s="301">
        <v>106</v>
      </c>
      <c r="B115" s="277" t="s">
        <v>120</v>
      </c>
      <c r="C115" s="277">
        <v>8.85</v>
      </c>
      <c r="D115" s="279">
        <v>9.1499999999999986</v>
      </c>
      <c r="E115" s="279">
        <v>7.3499999999999979</v>
      </c>
      <c r="F115" s="279">
        <v>5.85</v>
      </c>
      <c r="G115" s="279">
        <v>4.0499999999999989</v>
      </c>
      <c r="H115" s="279">
        <v>10.649999999999997</v>
      </c>
      <c r="I115" s="279">
        <v>12.449999999999998</v>
      </c>
      <c r="J115" s="279">
        <v>13.949999999999996</v>
      </c>
      <c r="K115" s="277">
        <v>10.95</v>
      </c>
      <c r="L115" s="277">
        <v>7.65</v>
      </c>
      <c r="M115" s="277">
        <v>17545.22984</v>
      </c>
    </row>
    <row r="116" spans="1:13">
      <c r="A116" s="301">
        <v>107</v>
      </c>
      <c r="B116" s="277" t="s">
        <v>121</v>
      </c>
      <c r="C116" s="277">
        <v>31.4</v>
      </c>
      <c r="D116" s="279">
        <v>31.266666666666669</v>
      </c>
      <c r="E116" s="279">
        <v>29.783333333333339</v>
      </c>
      <c r="F116" s="279">
        <v>28.166666666666668</v>
      </c>
      <c r="G116" s="279">
        <v>26.683333333333337</v>
      </c>
      <c r="H116" s="279">
        <v>32.88333333333334</v>
      </c>
      <c r="I116" s="279">
        <v>34.366666666666667</v>
      </c>
      <c r="J116" s="279">
        <v>35.983333333333341</v>
      </c>
      <c r="K116" s="277">
        <v>32.75</v>
      </c>
      <c r="L116" s="277">
        <v>29.65</v>
      </c>
      <c r="M116" s="277">
        <v>913.37364000000002</v>
      </c>
    </row>
    <row r="117" spans="1:13">
      <c r="A117" s="301">
        <v>108</v>
      </c>
      <c r="B117" s="277" t="s">
        <v>122</v>
      </c>
      <c r="C117" s="277">
        <v>394.4</v>
      </c>
      <c r="D117" s="279">
        <v>393.05</v>
      </c>
      <c r="E117" s="279">
        <v>388.35</v>
      </c>
      <c r="F117" s="279">
        <v>382.3</v>
      </c>
      <c r="G117" s="279">
        <v>377.6</v>
      </c>
      <c r="H117" s="279">
        <v>399.1</v>
      </c>
      <c r="I117" s="279">
        <v>403.79999999999995</v>
      </c>
      <c r="J117" s="279">
        <v>409.85</v>
      </c>
      <c r="K117" s="277">
        <v>397.75</v>
      </c>
      <c r="L117" s="277">
        <v>387</v>
      </c>
      <c r="M117" s="277">
        <v>33.215809999999998</v>
      </c>
    </row>
    <row r="118" spans="1:13">
      <c r="A118" s="301">
        <v>109</v>
      </c>
      <c r="B118" s="277" t="s">
        <v>260</v>
      </c>
      <c r="C118" s="277">
        <v>103.1</v>
      </c>
      <c r="D118" s="279">
        <v>104.55</v>
      </c>
      <c r="E118" s="279">
        <v>100.8</v>
      </c>
      <c r="F118" s="279">
        <v>98.5</v>
      </c>
      <c r="G118" s="279">
        <v>94.75</v>
      </c>
      <c r="H118" s="279">
        <v>106.85</v>
      </c>
      <c r="I118" s="279">
        <v>110.6</v>
      </c>
      <c r="J118" s="279">
        <v>112.89999999999999</v>
      </c>
      <c r="K118" s="277">
        <v>108.3</v>
      </c>
      <c r="L118" s="277">
        <v>102.25</v>
      </c>
      <c r="M118" s="277">
        <v>28.09864</v>
      </c>
    </row>
    <row r="119" spans="1:13">
      <c r="A119" s="301">
        <v>110</v>
      </c>
      <c r="B119" s="277" t="s">
        <v>123</v>
      </c>
      <c r="C119" s="277">
        <v>1202.45</v>
      </c>
      <c r="D119" s="279">
        <v>1209.9166666666667</v>
      </c>
      <c r="E119" s="279">
        <v>1182.9833333333336</v>
      </c>
      <c r="F119" s="279">
        <v>1163.5166666666669</v>
      </c>
      <c r="G119" s="279">
        <v>1136.5833333333337</v>
      </c>
      <c r="H119" s="279">
        <v>1229.3833333333334</v>
      </c>
      <c r="I119" s="279">
        <v>1256.3166666666664</v>
      </c>
      <c r="J119" s="279">
        <v>1275.7833333333333</v>
      </c>
      <c r="K119" s="277">
        <v>1236.8499999999999</v>
      </c>
      <c r="L119" s="277">
        <v>1190.45</v>
      </c>
      <c r="M119" s="277">
        <v>20.869450000000001</v>
      </c>
    </row>
    <row r="120" spans="1:13">
      <c r="A120" s="301">
        <v>111</v>
      </c>
      <c r="B120" s="277" t="s">
        <v>124</v>
      </c>
      <c r="C120" s="277">
        <v>627.45000000000005</v>
      </c>
      <c r="D120" s="279">
        <v>626.2166666666667</v>
      </c>
      <c r="E120" s="279">
        <v>589.93333333333339</v>
      </c>
      <c r="F120" s="279">
        <v>552.41666666666674</v>
      </c>
      <c r="G120" s="279">
        <v>516.13333333333344</v>
      </c>
      <c r="H120" s="279">
        <v>663.73333333333335</v>
      </c>
      <c r="I120" s="279">
        <v>700.01666666666665</v>
      </c>
      <c r="J120" s="279">
        <v>737.5333333333333</v>
      </c>
      <c r="K120" s="277">
        <v>662.5</v>
      </c>
      <c r="L120" s="277">
        <v>588.70000000000005</v>
      </c>
      <c r="M120" s="277">
        <v>472.95465000000002</v>
      </c>
    </row>
    <row r="121" spans="1:13">
      <c r="A121" s="301">
        <v>112</v>
      </c>
      <c r="B121" s="277" t="s">
        <v>125</v>
      </c>
      <c r="C121" s="277">
        <v>188.8</v>
      </c>
      <c r="D121" s="279">
        <v>192.1</v>
      </c>
      <c r="E121" s="279">
        <v>175.39999999999998</v>
      </c>
      <c r="F121" s="279">
        <v>161.99999999999997</v>
      </c>
      <c r="G121" s="279">
        <v>145.29999999999995</v>
      </c>
      <c r="H121" s="279">
        <v>205.5</v>
      </c>
      <c r="I121" s="279">
        <v>222.2</v>
      </c>
      <c r="J121" s="279">
        <v>235.60000000000002</v>
      </c>
      <c r="K121" s="277">
        <v>208.8</v>
      </c>
      <c r="L121" s="277">
        <v>178.7</v>
      </c>
      <c r="M121" s="277">
        <v>332.34915000000001</v>
      </c>
    </row>
    <row r="122" spans="1:13">
      <c r="A122" s="301">
        <v>113</v>
      </c>
      <c r="B122" s="277" t="s">
        <v>126</v>
      </c>
      <c r="C122" s="277">
        <v>914.15</v>
      </c>
      <c r="D122" s="279">
        <v>920.41666666666663</v>
      </c>
      <c r="E122" s="279">
        <v>905.83333333333326</v>
      </c>
      <c r="F122" s="279">
        <v>897.51666666666665</v>
      </c>
      <c r="G122" s="279">
        <v>882.93333333333328</v>
      </c>
      <c r="H122" s="279">
        <v>928.73333333333323</v>
      </c>
      <c r="I122" s="279">
        <v>943.31666666666649</v>
      </c>
      <c r="J122" s="279">
        <v>951.63333333333321</v>
      </c>
      <c r="K122" s="277">
        <v>935</v>
      </c>
      <c r="L122" s="277">
        <v>912.1</v>
      </c>
      <c r="M122" s="277">
        <v>69.077830000000006</v>
      </c>
    </row>
    <row r="123" spans="1:13">
      <c r="A123" s="301">
        <v>114</v>
      </c>
      <c r="B123" s="277" t="s">
        <v>127</v>
      </c>
      <c r="C123" s="277">
        <v>84.65</v>
      </c>
      <c r="D123" s="279">
        <v>84.916666666666671</v>
      </c>
      <c r="E123" s="279">
        <v>83.233333333333348</v>
      </c>
      <c r="F123" s="279">
        <v>81.816666666666677</v>
      </c>
      <c r="G123" s="279">
        <v>80.133333333333354</v>
      </c>
      <c r="H123" s="279">
        <v>86.333333333333343</v>
      </c>
      <c r="I123" s="279">
        <v>88.016666666666652</v>
      </c>
      <c r="J123" s="279">
        <v>89.433333333333337</v>
      </c>
      <c r="K123" s="277">
        <v>86.6</v>
      </c>
      <c r="L123" s="277">
        <v>83.5</v>
      </c>
      <c r="M123" s="277">
        <v>277.77355999999997</v>
      </c>
    </row>
    <row r="124" spans="1:13">
      <c r="A124" s="301">
        <v>115</v>
      </c>
      <c r="B124" s="277" t="s">
        <v>262</v>
      </c>
      <c r="C124" s="277">
        <v>2014.9</v>
      </c>
      <c r="D124" s="279">
        <v>1976.5666666666666</v>
      </c>
      <c r="E124" s="279">
        <v>1898.6833333333334</v>
      </c>
      <c r="F124" s="279">
        <v>1782.4666666666667</v>
      </c>
      <c r="G124" s="279">
        <v>1704.5833333333335</v>
      </c>
      <c r="H124" s="279">
        <v>2092.7833333333333</v>
      </c>
      <c r="I124" s="279">
        <v>2170.6666666666665</v>
      </c>
      <c r="J124" s="279">
        <v>2286.8833333333332</v>
      </c>
      <c r="K124" s="277">
        <v>2054.4499999999998</v>
      </c>
      <c r="L124" s="277">
        <v>1860.35</v>
      </c>
      <c r="M124" s="277">
        <v>5.20824</v>
      </c>
    </row>
    <row r="125" spans="1:13">
      <c r="A125" s="301">
        <v>116</v>
      </c>
      <c r="B125" s="277" t="s">
        <v>2932</v>
      </c>
      <c r="C125" s="277">
        <v>1351.5</v>
      </c>
      <c r="D125" s="279">
        <v>1350.8333333333333</v>
      </c>
      <c r="E125" s="279">
        <v>1336.6666666666665</v>
      </c>
      <c r="F125" s="279">
        <v>1321.8333333333333</v>
      </c>
      <c r="G125" s="279">
        <v>1307.6666666666665</v>
      </c>
      <c r="H125" s="279">
        <v>1365.6666666666665</v>
      </c>
      <c r="I125" s="279">
        <v>1379.833333333333</v>
      </c>
      <c r="J125" s="279">
        <v>1394.6666666666665</v>
      </c>
      <c r="K125" s="277">
        <v>1365</v>
      </c>
      <c r="L125" s="277">
        <v>1336</v>
      </c>
      <c r="M125" s="277">
        <v>3.3456299999999999</v>
      </c>
    </row>
    <row r="126" spans="1:13">
      <c r="A126" s="301">
        <v>117</v>
      </c>
      <c r="B126" s="277" t="s">
        <v>128</v>
      </c>
      <c r="C126" s="277">
        <v>190.2</v>
      </c>
      <c r="D126" s="279">
        <v>190.26666666666665</v>
      </c>
      <c r="E126" s="279">
        <v>188.18333333333331</v>
      </c>
      <c r="F126" s="279">
        <v>186.16666666666666</v>
      </c>
      <c r="G126" s="279">
        <v>184.08333333333331</v>
      </c>
      <c r="H126" s="279">
        <v>192.2833333333333</v>
      </c>
      <c r="I126" s="279">
        <v>194.36666666666667</v>
      </c>
      <c r="J126" s="279">
        <v>196.3833333333333</v>
      </c>
      <c r="K126" s="277">
        <v>192.35</v>
      </c>
      <c r="L126" s="277">
        <v>188.25</v>
      </c>
      <c r="M126" s="277">
        <v>397.79316</v>
      </c>
    </row>
    <row r="127" spans="1:13">
      <c r="A127" s="301">
        <v>118</v>
      </c>
      <c r="B127" s="277" t="s">
        <v>129</v>
      </c>
      <c r="C127" s="277">
        <v>218</v>
      </c>
      <c r="D127" s="279">
        <v>214.18333333333331</v>
      </c>
      <c r="E127" s="279">
        <v>207.96666666666661</v>
      </c>
      <c r="F127" s="279">
        <v>197.93333333333331</v>
      </c>
      <c r="G127" s="279">
        <v>191.71666666666661</v>
      </c>
      <c r="H127" s="279">
        <v>224.21666666666661</v>
      </c>
      <c r="I127" s="279">
        <v>230.43333333333331</v>
      </c>
      <c r="J127" s="279">
        <v>240.46666666666661</v>
      </c>
      <c r="K127" s="277">
        <v>220.4</v>
      </c>
      <c r="L127" s="277">
        <v>204.15</v>
      </c>
      <c r="M127" s="277">
        <v>172.11822000000001</v>
      </c>
    </row>
    <row r="128" spans="1:13">
      <c r="A128" s="301">
        <v>119</v>
      </c>
      <c r="B128" s="277" t="s">
        <v>263</v>
      </c>
      <c r="C128" s="277">
        <v>55.3</v>
      </c>
      <c r="D128" s="279">
        <v>55.233333333333327</v>
      </c>
      <c r="E128" s="279">
        <v>54.066666666666656</v>
      </c>
      <c r="F128" s="279">
        <v>52.833333333333329</v>
      </c>
      <c r="G128" s="279">
        <v>51.666666666666657</v>
      </c>
      <c r="H128" s="279">
        <v>56.466666666666654</v>
      </c>
      <c r="I128" s="279">
        <v>57.633333333333326</v>
      </c>
      <c r="J128" s="279">
        <v>58.866666666666653</v>
      </c>
      <c r="K128" s="277">
        <v>56.4</v>
      </c>
      <c r="L128" s="277">
        <v>54</v>
      </c>
      <c r="M128" s="277">
        <v>64.864189999999994</v>
      </c>
    </row>
    <row r="129" spans="1:13">
      <c r="A129" s="301">
        <v>120</v>
      </c>
      <c r="B129" s="277" t="s">
        <v>130</v>
      </c>
      <c r="C129" s="277">
        <v>286.8</v>
      </c>
      <c r="D129" s="279">
        <v>281.45</v>
      </c>
      <c r="E129" s="279">
        <v>274.39999999999998</v>
      </c>
      <c r="F129" s="279">
        <v>262</v>
      </c>
      <c r="G129" s="279">
        <v>254.95</v>
      </c>
      <c r="H129" s="279">
        <v>293.84999999999997</v>
      </c>
      <c r="I129" s="279">
        <v>300.90000000000003</v>
      </c>
      <c r="J129" s="279">
        <v>313.29999999999995</v>
      </c>
      <c r="K129" s="277">
        <v>288.5</v>
      </c>
      <c r="L129" s="277">
        <v>269.05</v>
      </c>
      <c r="M129" s="277">
        <v>136.791</v>
      </c>
    </row>
    <row r="130" spans="1:13">
      <c r="A130" s="301">
        <v>121</v>
      </c>
      <c r="B130" s="277" t="s">
        <v>264</v>
      </c>
      <c r="C130" s="277">
        <v>784.95</v>
      </c>
      <c r="D130" s="279">
        <v>784.88333333333333</v>
      </c>
      <c r="E130" s="279">
        <v>740.31666666666661</v>
      </c>
      <c r="F130" s="279">
        <v>695.68333333333328</v>
      </c>
      <c r="G130" s="279">
        <v>651.11666666666656</v>
      </c>
      <c r="H130" s="279">
        <v>829.51666666666665</v>
      </c>
      <c r="I130" s="279">
        <v>874.08333333333348</v>
      </c>
      <c r="J130" s="279">
        <v>918.7166666666667</v>
      </c>
      <c r="K130" s="277">
        <v>829.45</v>
      </c>
      <c r="L130" s="277">
        <v>740.25</v>
      </c>
      <c r="M130" s="277">
        <v>9.3209</v>
      </c>
    </row>
    <row r="131" spans="1:13">
      <c r="A131" s="301">
        <v>122</v>
      </c>
      <c r="B131" s="277" t="s">
        <v>131</v>
      </c>
      <c r="C131" s="277">
        <v>2148.9</v>
      </c>
      <c r="D131" s="279">
        <v>2145.0166666666669</v>
      </c>
      <c r="E131" s="279">
        <v>2100.8833333333337</v>
      </c>
      <c r="F131" s="279">
        <v>2052.8666666666668</v>
      </c>
      <c r="G131" s="279">
        <v>2008.7333333333336</v>
      </c>
      <c r="H131" s="279">
        <v>2193.0333333333338</v>
      </c>
      <c r="I131" s="279">
        <v>2237.166666666667</v>
      </c>
      <c r="J131" s="279">
        <v>2285.1833333333338</v>
      </c>
      <c r="K131" s="277">
        <v>2189.15</v>
      </c>
      <c r="L131" s="277">
        <v>2097</v>
      </c>
      <c r="M131" s="277">
        <v>12.23273</v>
      </c>
    </row>
    <row r="132" spans="1:13">
      <c r="A132" s="301">
        <v>123</v>
      </c>
      <c r="B132" s="277" t="s">
        <v>133</v>
      </c>
      <c r="C132" s="277">
        <v>1430.65</v>
      </c>
      <c r="D132" s="279">
        <v>1419.5833333333333</v>
      </c>
      <c r="E132" s="279">
        <v>1397.1666666666665</v>
      </c>
      <c r="F132" s="279">
        <v>1363.6833333333332</v>
      </c>
      <c r="G132" s="279">
        <v>1341.2666666666664</v>
      </c>
      <c r="H132" s="279">
        <v>1453.0666666666666</v>
      </c>
      <c r="I132" s="279">
        <v>1475.4833333333331</v>
      </c>
      <c r="J132" s="279">
        <v>1508.9666666666667</v>
      </c>
      <c r="K132" s="277">
        <v>1442</v>
      </c>
      <c r="L132" s="277">
        <v>1386.1</v>
      </c>
      <c r="M132" s="277">
        <v>42.58229</v>
      </c>
    </row>
    <row r="133" spans="1:13">
      <c r="A133" s="301">
        <v>124</v>
      </c>
      <c r="B133" s="277" t="s">
        <v>134</v>
      </c>
      <c r="C133" s="277">
        <v>66.400000000000006</v>
      </c>
      <c r="D133" s="279">
        <v>66.166666666666671</v>
      </c>
      <c r="E133" s="279">
        <v>64.033333333333346</v>
      </c>
      <c r="F133" s="279">
        <v>61.666666666666671</v>
      </c>
      <c r="G133" s="279">
        <v>59.533333333333346</v>
      </c>
      <c r="H133" s="279">
        <v>68.533333333333346</v>
      </c>
      <c r="I133" s="279">
        <v>70.666666666666671</v>
      </c>
      <c r="J133" s="279">
        <v>73.033333333333346</v>
      </c>
      <c r="K133" s="277">
        <v>68.3</v>
      </c>
      <c r="L133" s="277">
        <v>63.8</v>
      </c>
      <c r="M133" s="277">
        <v>138.12567000000001</v>
      </c>
    </row>
    <row r="134" spans="1:13">
      <c r="A134" s="301">
        <v>125</v>
      </c>
      <c r="B134" s="277" t="s">
        <v>358</v>
      </c>
      <c r="C134" s="277">
        <v>1796.5</v>
      </c>
      <c r="D134" s="279">
        <v>1801.0333333333335</v>
      </c>
      <c r="E134" s="279">
        <v>1732.0666666666671</v>
      </c>
      <c r="F134" s="279">
        <v>1667.6333333333334</v>
      </c>
      <c r="G134" s="279">
        <v>1598.666666666667</v>
      </c>
      <c r="H134" s="279">
        <v>1865.4666666666672</v>
      </c>
      <c r="I134" s="279">
        <v>1934.4333333333338</v>
      </c>
      <c r="J134" s="279">
        <v>1998.8666666666672</v>
      </c>
      <c r="K134" s="277">
        <v>1870</v>
      </c>
      <c r="L134" s="277">
        <v>1736.6</v>
      </c>
      <c r="M134" s="277">
        <v>1.7075100000000001</v>
      </c>
    </row>
    <row r="135" spans="1:13">
      <c r="A135" s="301">
        <v>126</v>
      </c>
      <c r="B135" s="277" t="s">
        <v>135</v>
      </c>
      <c r="C135" s="277">
        <v>303.3</v>
      </c>
      <c r="D135" s="279">
        <v>301.85000000000002</v>
      </c>
      <c r="E135" s="279">
        <v>294.85000000000002</v>
      </c>
      <c r="F135" s="279">
        <v>286.39999999999998</v>
      </c>
      <c r="G135" s="279">
        <v>279.39999999999998</v>
      </c>
      <c r="H135" s="279">
        <v>310.30000000000007</v>
      </c>
      <c r="I135" s="279">
        <v>317.30000000000007</v>
      </c>
      <c r="J135" s="279">
        <v>325.75000000000011</v>
      </c>
      <c r="K135" s="277">
        <v>308.85000000000002</v>
      </c>
      <c r="L135" s="277">
        <v>293.39999999999998</v>
      </c>
      <c r="M135" s="277">
        <v>57.382069999999999</v>
      </c>
    </row>
    <row r="136" spans="1:13">
      <c r="A136" s="301">
        <v>127</v>
      </c>
      <c r="B136" s="277" t="s">
        <v>136</v>
      </c>
      <c r="C136" s="277">
        <v>955.2</v>
      </c>
      <c r="D136" s="279">
        <v>954.83333333333337</v>
      </c>
      <c r="E136" s="279">
        <v>943.66666666666674</v>
      </c>
      <c r="F136" s="279">
        <v>932.13333333333333</v>
      </c>
      <c r="G136" s="279">
        <v>920.9666666666667</v>
      </c>
      <c r="H136" s="279">
        <v>966.36666666666679</v>
      </c>
      <c r="I136" s="279">
        <v>977.53333333333353</v>
      </c>
      <c r="J136" s="279">
        <v>989.06666666666683</v>
      </c>
      <c r="K136" s="277">
        <v>966</v>
      </c>
      <c r="L136" s="277">
        <v>943.3</v>
      </c>
      <c r="M136" s="277">
        <v>51.000239999999998</v>
      </c>
    </row>
    <row r="137" spans="1:13">
      <c r="A137" s="301">
        <v>128</v>
      </c>
      <c r="B137" s="277" t="s">
        <v>266</v>
      </c>
      <c r="C137" s="277">
        <v>2471.65</v>
      </c>
      <c r="D137" s="279">
        <v>2491.0499999999997</v>
      </c>
      <c r="E137" s="279">
        <v>2432.0999999999995</v>
      </c>
      <c r="F137" s="279">
        <v>2392.5499999999997</v>
      </c>
      <c r="G137" s="279">
        <v>2333.5999999999995</v>
      </c>
      <c r="H137" s="279">
        <v>2530.5999999999995</v>
      </c>
      <c r="I137" s="279">
        <v>2589.5499999999993</v>
      </c>
      <c r="J137" s="279">
        <v>2629.0999999999995</v>
      </c>
      <c r="K137" s="277">
        <v>2550</v>
      </c>
      <c r="L137" s="277">
        <v>2451.5</v>
      </c>
      <c r="M137" s="277">
        <v>3.2989000000000002</v>
      </c>
    </row>
    <row r="138" spans="1:13">
      <c r="A138" s="301">
        <v>129</v>
      </c>
      <c r="B138" s="277" t="s">
        <v>265</v>
      </c>
      <c r="C138" s="277">
        <v>1534.5</v>
      </c>
      <c r="D138" s="279">
        <v>1543.8333333333333</v>
      </c>
      <c r="E138" s="279">
        <v>1502.6666666666665</v>
      </c>
      <c r="F138" s="279">
        <v>1470.8333333333333</v>
      </c>
      <c r="G138" s="279">
        <v>1429.6666666666665</v>
      </c>
      <c r="H138" s="279">
        <v>1575.6666666666665</v>
      </c>
      <c r="I138" s="279">
        <v>1616.833333333333</v>
      </c>
      <c r="J138" s="279">
        <v>1648.6666666666665</v>
      </c>
      <c r="K138" s="277">
        <v>1585</v>
      </c>
      <c r="L138" s="277">
        <v>1512</v>
      </c>
      <c r="M138" s="277">
        <v>0.99424999999999997</v>
      </c>
    </row>
    <row r="139" spans="1:13">
      <c r="A139" s="301">
        <v>130</v>
      </c>
      <c r="B139" s="277" t="s">
        <v>137</v>
      </c>
      <c r="C139" s="277">
        <v>949.9</v>
      </c>
      <c r="D139" s="279">
        <v>940.9666666666667</v>
      </c>
      <c r="E139" s="279">
        <v>927.03333333333342</v>
      </c>
      <c r="F139" s="279">
        <v>904.16666666666674</v>
      </c>
      <c r="G139" s="279">
        <v>890.23333333333346</v>
      </c>
      <c r="H139" s="279">
        <v>963.83333333333337</v>
      </c>
      <c r="I139" s="279">
        <v>977.76666666666677</v>
      </c>
      <c r="J139" s="279">
        <v>1000.6333333333333</v>
      </c>
      <c r="K139" s="277">
        <v>954.9</v>
      </c>
      <c r="L139" s="277">
        <v>918.1</v>
      </c>
      <c r="M139" s="277">
        <v>39.829160000000002</v>
      </c>
    </row>
    <row r="140" spans="1:13">
      <c r="A140" s="301">
        <v>131</v>
      </c>
      <c r="B140" s="277" t="s">
        <v>138</v>
      </c>
      <c r="C140" s="277">
        <v>607.54999999999995</v>
      </c>
      <c r="D140" s="279">
        <v>611.36666666666667</v>
      </c>
      <c r="E140" s="279">
        <v>601.18333333333339</v>
      </c>
      <c r="F140" s="279">
        <v>594.81666666666672</v>
      </c>
      <c r="G140" s="279">
        <v>584.63333333333344</v>
      </c>
      <c r="H140" s="279">
        <v>617.73333333333335</v>
      </c>
      <c r="I140" s="279">
        <v>627.91666666666652</v>
      </c>
      <c r="J140" s="279">
        <v>634.2833333333333</v>
      </c>
      <c r="K140" s="277">
        <v>621.54999999999995</v>
      </c>
      <c r="L140" s="277">
        <v>605</v>
      </c>
      <c r="M140" s="277">
        <v>55.722320000000003</v>
      </c>
    </row>
    <row r="141" spans="1:13">
      <c r="A141" s="301">
        <v>132</v>
      </c>
      <c r="B141" s="277" t="s">
        <v>139</v>
      </c>
      <c r="C141" s="277">
        <v>134.1</v>
      </c>
      <c r="D141" s="279">
        <v>133.65</v>
      </c>
      <c r="E141" s="279">
        <v>129.70000000000002</v>
      </c>
      <c r="F141" s="279">
        <v>125.30000000000001</v>
      </c>
      <c r="G141" s="279">
        <v>121.35000000000002</v>
      </c>
      <c r="H141" s="279">
        <v>138.05000000000001</v>
      </c>
      <c r="I141" s="279">
        <v>142</v>
      </c>
      <c r="J141" s="279">
        <v>146.4</v>
      </c>
      <c r="K141" s="277">
        <v>137.6</v>
      </c>
      <c r="L141" s="277">
        <v>129.25</v>
      </c>
      <c r="M141" s="277">
        <v>135.49529000000001</v>
      </c>
    </row>
    <row r="142" spans="1:13">
      <c r="A142" s="301">
        <v>133</v>
      </c>
      <c r="B142" s="277" t="s">
        <v>140</v>
      </c>
      <c r="C142" s="277">
        <v>153.19999999999999</v>
      </c>
      <c r="D142" s="279">
        <v>151.75</v>
      </c>
      <c r="E142" s="279">
        <v>149</v>
      </c>
      <c r="F142" s="279">
        <v>144.80000000000001</v>
      </c>
      <c r="G142" s="279">
        <v>142.05000000000001</v>
      </c>
      <c r="H142" s="279">
        <v>155.94999999999999</v>
      </c>
      <c r="I142" s="279">
        <v>158.69999999999999</v>
      </c>
      <c r="J142" s="279">
        <v>162.89999999999998</v>
      </c>
      <c r="K142" s="277">
        <v>154.5</v>
      </c>
      <c r="L142" s="277">
        <v>147.55000000000001</v>
      </c>
      <c r="M142" s="277">
        <v>88.303160000000005</v>
      </c>
    </row>
    <row r="143" spans="1:13">
      <c r="A143" s="301">
        <v>134</v>
      </c>
      <c r="B143" s="277" t="s">
        <v>141</v>
      </c>
      <c r="C143" s="277">
        <v>373.5</v>
      </c>
      <c r="D143" s="279">
        <v>371.11666666666662</v>
      </c>
      <c r="E143" s="279">
        <v>365.83333333333326</v>
      </c>
      <c r="F143" s="279">
        <v>358.16666666666663</v>
      </c>
      <c r="G143" s="279">
        <v>352.88333333333327</v>
      </c>
      <c r="H143" s="279">
        <v>378.78333333333325</v>
      </c>
      <c r="I143" s="279">
        <v>384.06666666666666</v>
      </c>
      <c r="J143" s="279">
        <v>391.73333333333323</v>
      </c>
      <c r="K143" s="277">
        <v>376.4</v>
      </c>
      <c r="L143" s="277">
        <v>363.45</v>
      </c>
      <c r="M143" s="277">
        <v>36.138060000000003</v>
      </c>
    </row>
    <row r="144" spans="1:13">
      <c r="A144" s="301">
        <v>135</v>
      </c>
      <c r="B144" s="277" t="s">
        <v>142</v>
      </c>
      <c r="C144" s="277">
        <v>6905.65</v>
      </c>
      <c r="D144" s="279">
        <v>6908.7833333333328</v>
      </c>
      <c r="E144" s="279">
        <v>6798.8666666666659</v>
      </c>
      <c r="F144" s="279">
        <v>6692.083333333333</v>
      </c>
      <c r="G144" s="279">
        <v>6582.1666666666661</v>
      </c>
      <c r="H144" s="279">
        <v>7015.5666666666657</v>
      </c>
      <c r="I144" s="279">
        <v>7125.4833333333336</v>
      </c>
      <c r="J144" s="279">
        <v>7232.2666666666655</v>
      </c>
      <c r="K144" s="277">
        <v>7018.7</v>
      </c>
      <c r="L144" s="277">
        <v>6802</v>
      </c>
      <c r="M144" s="277">
        <v>11.17127</v>
      </c>
    </row>
    <row r="145" spans="1:13">
      <c r="A145" s="301">
        <v>136</v>
      </c>
      <c r="B145" s="277" t="s">
        <v>143</v>
      </c>
      <c r="C145" s="277">
        <v>561.95000000000005</v>
      </c>
      <c r="D145" s="279">
        <v>554.68333333333339</v>
      </c>
      <c r="E145" s="279">
        <v>544.36666666666679</v>
      </c>
      <c r="F145" s="279">
        <v>526.78333333333342</v>
      </c>
      <c r="G145" s="279">
        <v>516.46666666666681</v>
      </c>
      <c r="H145" s="279">
        <v>572.26666666666677</v>
      </c>
      <c r="I145" s="279">
        <v>582.58333333333337</v>
      </c>
      <c r="J145" s="279">
        <v>600.16666666666674</v>
      </c>
      <c r="K145" s="277">
        <v>565</v>
      </c>
      <c r="L145" s="277">
        <v>537.1</v>
      </c>
      <c r="M145" s="277">
        <v>31.066600000000001</v>
      </c>
    </row>
    <row r="146" spans="1:13">
      <c r="A146" s="301">
        <v>137</v>
      </c>
      <c r="B146" s="277" t="s">
        <v>144</v>
      </c>
      <c r="C146" s="277">
        <v>603.25</v>
      </c>
      <c r="D146" s="279">
        <v>595.75</v>
      </c>
      <c r="E146" s="279">
        <v>582.5</v>
      </c>
      <c r="F146" s="279">
        <v>561.75</v>
      </c>
      <c r="G146" s="279">
        <v>548.5</v>
      </c>
      <c r="H146" s="279">
        <v>616.5</v>
      </c>
      <c r="I146" s="279">
        <v>629.75</v>
      </c>
      <c r="J146" s="279">
        <v>650.5</v>
      </c>
      <c r="K146" s="277">
        <v>609</v>
      </c>
      <c r="L146" s="277">
        <v>575</v>
      </c>
      <c r="M146" s="277">
        <v>20.68412</v>
      </c>
    </row>
    <row r="147" spans="1:13">
      <c r="A147" s="301">
        <v>138</v>
      </c>
      <c r="B147" s="277" t="s">
        <v>145</v>
      </c>
      <c r="C147" s="277">
        <v>905.85</v>
      </c>
      <c r="D147" s="279">
        <v>919.7166666666667</v>
      </c>
      <c r="E147" s="279">
        <v>879.48333333333335</v>
      </c>
      <c r="F147" s="279">
        <v>853.11666666666667</v>
      </c>
      <c r="G147" s="279">
        <v>812.88333333333333</v>
      </c>
      <c r="H147" s="279">
        <v>946.08333333333337</v>
      </c>
      <c r="I147" s="279">
        <v>986.31666666666672</v>
      </c>
      <c r="J147" s="279">
        <v>1012.6833333333334</v>
      </c>
      <c r="K147" s="277">
        <v>959.95</v>
      </c>
      <c r="L147" s="277">
        <v>893.35</v>
      </c>
      <c r="M147" s="277">
        <v>26.747710000000001</v>
      </c>
    </row>
    <row r="148" spans="1:13">
      <c r="A148" s="301">
        <v>139</v>
      </c>
      <c r="B148" s="277" t="s">
        <v>146</v>
      </c>
      <c r="C148" s="277">
        <v>1141.3</v>
      </c>
      <c r="D148" s="279">
        <v>1154.4333333333334</v>
      </c>
      <c r="E148" s="279">
        <v>1119.4166666666667</v>
      </c>
      <c r="F148" s="279">
        <v>1097.5333333333333</v>
      </c>
      <c r="G148" s="279">
        <v>1062.5166666666667</v>
      </c>
      <c r="H148" s="279">
        <v>1176.3166666666668</v>
      </c>
      <c r="I148" s="279">
        <v>1211.3333333333333</v>
      </c>
      <c r="J148" s="279">
        <v>1233.2166666666669</v>
      </c>
      <c r="K148" s="277">
        <v>1189.45</v>
      </c>
      <c r="L148" s="277">
        <v>1132.55</v>
      </c>
      <c r="M148" s="277">
        <v>6.4140600000000001</v>
      </c>
    </row>
    <row r="149" spans="1:13">
      <c r="A149" s="301">
        <v>140</v>
      </c>
      <c r="B149" s="277" t="s">
        <v>147</v>
      </c>
      <c r="C149" s="277">
        <v>113.45</v>
      </c>
      <c r="D149" s="279">
        <v>113.13333333333334</v>
      </c>
      <c r="E149" s="279">
        <v>107.86666666666667</v>
      </c>
      <c r="F149" s="279">
        <v>102.28333333333333</v>
      </c>
      <c r="G149" s="279">
        <v>97.016666666666666</v>
      </c>
      <c r="H149" s="279">
        <v>118.71666666666668</v>
      </c>
      <c r="I149" s="279">
        <v>123.98333333333336</v>
      </c>
      <c r="J149" s="279">
        <v>129.56666666666669</v>
      </c>
      <c r="K149" s="277">
        <v>118.4</v>
      </c>
      <c r="L149" s="277">
        <v>107.55</v>
      </c>
      <c r="M149" s="277">
        <v>127.02324</v>
      </c>
    </row>
    <row r="150" spans="1:13">
      <c r="A150" s="301">
        <v>141</v>
      </c>
      <c r="B150" s="277" t="s">
        <v>268</v>
      </c>
      <c r="C150" s="277">
        <v>1127.75</v>
      </c>
      <c r="D150" s="279">
        <v>1121.9166666666667</v>
      </c>
      <c r="E150" s="279">
        <v>1096.8833333333334</v>
      </c>
      <c r="F150" s="279">
        <v>1066.0166666666667</v>
      </c>
      <c r="G150" s="279">
        <v>1040.9833333333333</v>
      </c>
      <c r="H150" s="279">
        <v>1152.7833333333335</v>
      </c>
      <c r="I150" s="279">
        <v>1177.8166666666668</v>
      </c>
      <c r="J150" s="279">
        <v>1208.6833333333336</v>
      </c>
      <c r="K150" s="277">
        <v>1146.95</v>
      </c>
      <c r="L150" s="277">
        <v>1091.05</v>
      </c>
      <c r="M150" s="277">
        <v>6.7590899999999996</v>
      </c>
    </row>
    <row r="151" spans="1:13">
      <c r="A151" s="301">
        <v>142</v>
      </c>
      <c r="B151" s="277" t="s">
        <v>148</v>
      </c>
      <c r="C151" s="277">
        <v>58345.3</v>
      </c>
      <c r="D151" s="279">
        <v>58214.75</v>
      </c>
      <c r="E151" s="279">
        <v>57730.55</v>
      </c>
      <c r="F151" s="279">
        <v>57115.8</v>
      </c>
      <c r="G151" s="279">
        <v>56631.600000000006</v>
      </c>
      <c r="H151" s="279">
        <v>58829.5</v>
      </c>
      <c r="I151" s="279">
        <v>59313.7</v>
      </c>
      <c r="J151" s="279">
        <v>59928.45</v>
      </c>
      <c r="K151" s="277">
        <v>58698.95</v>
      </c>
      <c r="L151" s="277">
        <v>57600</v>
      </c>
      <c r="M151" s="277">
        <v>0.14263000000000001</v>
      </c>
    </row>
    <row r="152" spans="1:13">
      <c r="A152" s="301">
        <v>143</v>
      </c>
      <c r="B152" s="277" t="s">
        <v>267</v>
      </c>
      <c r="C152" s="277">
        <v>31.5</v>
      </c>
      <c r="D152" s="279">
        <v>31.783333333333331</v>
      </c>
      <c r="E152" s="279">
        <v>30.966666666666661</v>
      </c>
      <c r="F152" s="279">
        <v>30.43333333333333</v>
      </c>
      <c r="G152" s="279">
        <v>29.61666666666666</v>
      </c>
      <c r="H152" s="279">
        <v>32.316666666666663</v>
      </c>
      <c r="I152" s="279">
        <v>33.133333333333326</v>
      </c>
      <c r="J152" s="279">
        <v>33.666666666666664</v>
      </c>
      <c r="K152" s="277">
        <v>32.6</v>
      </c>
      <c r="L152" s="277">
        <v>31.25</v>
      </c>
      <c r="M152" s="277">
        <v>11.253959999999999</v>
      </c>
    </row>
    <row r="153" spans="1:13">
      <c r="A153" s="301">
        <v>144</v>
      </c>
      <c r="B153" s="277" t="s">
        <v>149</v>
      </c>
      <c r="C153" s="277">
        <v>1159.0999999999999</v>
      </c>
      <c r="D153" s="279">
        <v>1153.6833333333334</v>
      </c>
      <c r="E153" s="279">
        <v>1138.9666666666667</v>
      </c>
      <c r="F153" s="279">
        <v>1118.8333333333333</v>
      </c>
      <c r="G153" s="279">
        <v>1104.1166666666666</v>
      </c>
      <c r="H153" s="279">
        <v>1173.8166666666668</v>
      </c>
      <c r="I153" s="279">
        <v>1188.5333333333335</v>
      </c>
      <c r="J153" s="279">
        <v>1208.666666666667</v>
      </c>
      <c r="K153" s="277">
        <v>1168.4000000000001</v>
      </c>
      <c r="L153" s="277">
        <v>1133.55</v>
      </c>
      <c r="M153" s="277">
        <v>17.8201</v>
      </c>
    </row>
    <row r="154" spans="1:13">
      <c r="A154" s="301">
        <v>145</v>
      </c>
      <c r="B154" s="277" t="s">
        <v>3162</v>
      </c>
      <c r="C154" s="277">
        <v>271.5</v>
      </c>
      <c r="D154" s="279">
        <v>271.73333333333335</v>
      </c>
      <c r="E154" s="279">
        <v>268.11666666666667</v>
      </c>
      <c r="F154" s="279">
        <v>264.73333333333335</v>
      </c>
      <c r="G154" s="279">
        <v>261.11666666666667</v>
      </c>
      <c r="H154" s="279">
        <v>275.11666666666667</v>
      </c>
      <c r="I154" s="279">
        <v>278.73333333333335</v>
      </c>
      <c r="J154" s="279">
        <v>282.11666666666667</v>
      </c>
      <c r="K154" s="277">
        <v>275.35000000000002</v>
      </c>
      <c r="L154" s="277">
        <v>268.35000000000002</v>
      </c>
      <c r="M154" s="277">
        <v>10.44056</v>
      </c>
    </row>
    <row r="155" spans="1:13">
      <c r="A155" s="301">
        <v>146</v>
      </c>
      <c r="B155" s="277" t="s">
        <v>269</v>
      </c>
      <c r="C155" s="277">
        <v>766.5</v>
      </c>
      <c r="D155" s="279">
        <v>763.11666666666667</v>
      </c>
      <c r="E155" s="279">
        <v>743.7833333333333</v>
      </c>
      <c r="F155" s="279">
        <v>721.06666666666661</v>
      </c>
      <c r="G155" s="279">
        <v>701.73333333333323</v>
      </c>
      <c r="H155" s="279">
        <v>785.83333333333337</v>
      </c>
      <c r="I155" s="279">
        <v>805.16666666666663</v>
      </c>
      <c r="J155" s="279">
        <v>827.88333333333344</v>
      </c>
      <c r="K155" s="277">
        <v>782.45</v>
      </c>
      <c r="L155" s="277">
        <v>740.4</v>
      </c>
      <c r="M155" s="277">
        <v>3.3174899999999998</v>
      </c>
    </row>
    <row r="156" spans="1:13">
      <c r="A156" s="301">
        <v>147</v>
      </c>
      <c r="B156" s="277" t="s">
        <v>150</v>
      </c>
      <c r="C156" s="277">
        <v>37.200000000000003</v>
      </c>
      <c r="D156" s="279">
        <v>36.783333333333339</v>
      </c>
      <c r="E156" s="279">
        <v>36.116666666666674</v>
      </c>
      <c r="F156" s="279">
        <v>35.033333333333339</v>
      </c>
      <c r="G156" s="279">
        <v>34.366666666666674</v>
      </c>
      <c r="H156" s="279">
        <v>37.866666666666674</v>
      </c>
      <c r="I156" s="279">
        <v>38.533333333333346</v>
      </c>
      <c r="J156" s="279">
        <v>39.616666666666674</v>
      </c>
      <c r="K156" s="277">
        <v>37.450000000000003</v>
      </c>
      <c r="L156" s="277">
        <v>35.700000000000003</v>
      </c>
      <c r="M156" s="277">
        <v>97.421599999999998</v>
      </c>
    </row>
    <row r="157" spans="1:13">
      <c r="A157" s="301">
        <v>148</v>
      </c>
      <c r="B157" s="277" t="s">
        <v>261</v>
      </c>
      <c r="C157" s="277">
        <v>3303</v>
      </c>
      <c r="D157" s="279">
        <v>3297.8333333333335</v>
      </c>
      <c r="E157" s="279">
        <v>3247.666666666667</v>
      </c>
      <c r="F157" s="279">
        <v>3192.3333333333335</v>
      </c>
      <c r="G157" s="279">
        <v>3142.166666666667</v>
      </c>
      <c r="H157" s="279">
        <v>3353.166666666667</v>
      </c>
      <c r="I157" s="279">
        <v>3403.3333333333339</v>
      </c>
      <c r="J157" s="279">
        <v>3458.666666666667</v>
      </c>
      <c r="K157" s="277">
        <v>3348</v>
      </c>
      <c r="L157" s="277">
        <v>3242.5</v>
      </c>
      <c r="M157" s="277">
        <v>1.92574</v>
      </c>
    </row>
    <row r="158" spans="1:13">
      <c r="A158" s="301">
        <v>149</v>
      </c>
      <c r="B158" s="277" t="s">
        <v>153</v>
      </c>
      <c r="C158" s="277">
        <v>16196.9</v>
      </c>
      <c r="D158" s="279">
        <v>16063.916666666666</v>
      </c>
      <c r="E158" s="279">
        <v>15872.883333333331</v>
      </c>
      <c r="F158" s="279">
        <v>15548.866666666665</v>
      </c>
      <c r="G158" s="279">
        <v>15357.83333333333</v>
      </c>
      <c r="H158" s="279">
        <v>16387.933333333334</v>
      </c>
      <c r="I158" s="279">
        <v>16578.966666666667</v>
      </c>
      <c r="J158" s="279">
        <v>16902.983333333334</v>
      </c>
      <c r="K158" s="277">
        <v>16254.95</v>
      </c>
      <c r="L158" s="277">
        <v>15739.9</v>
      </c>
      <c r="M158" s="277">
        <v>1.7694700000000001</v>
      </c>
    </row>
    <row r="159" spans="1:13">
      <c r="A159" s="301">
        <v>150</v>
      </c>
      <c r="B159" s="277" t="s">
        <v>270</v>
      </c>
      <c r="C159" s="277">
        <v>21.8</v>
      </c>
      <c r="D159" s="279">
        <v>21.666666666666668</v>
      </c>
      <c r="E159" s="279">
        <v>21.133333333333336</v>
      </c>
      <c r="F159" s="279">
        <v>20.466666666666669</v>
      </c>
      <c r="G159" s="279">
        <v>19.933333333333337</v>
      </c>
      <c r="H159" s="279">
        <v>22.333333333333336</v>
      </c>
      <c r="I159" s="279">
        <v>22.866666666666667</v>
      </c>
      <c r="J159" s="279">
        <v>23.533333333333335</v>
      </c>
      <c r="K159" s="277">
        <v>22.2</v>
      </c>
      <c r="L159" s="277">
        <v>21</v>
      </c>
      <c r="M159" s="277">
        <v>46.088090000000001</v>
      </c>
    </row>
    <row r="160" spans="1:13">
      <c r="A160" s="301">
        <v>151</v>
      </c>
      <c r="B160" s="277" t="s">
        <v>155</v>
      </c>
      <c r="C160" s="277">
        <v>96.5</v>
      </c>
      <c r="D160" s="279">
        <v>96.3</v>
      </c>
      <c r="E160" s="279">
        <v>93.199999999999989</v>
      </c>
      <c r="F160" s="279">
        <v>89.899999999999991</v>
      </c>
      <c r="G160" s="279">
        <v>86.799999999999983</v>
      </c>
      <c r="H160" s="279">
        <v>99.6</v>
      </c>
      <c r="I160" s="279">
        <v>102.69999999999999</v>
      </c>
      <c r="J160" s="279">
        <v>106</v>
      </c>
      <c r="K160" s="277">
        <v>99.4</v>
      </c>
      <c r="L160" s="277">
        <v>93</v>
      </c>
      <c r="M160" s="277">
        <v>111.11259</v>
      </c>
    </row>
    <row r="161" spans="1:13">
      <c r="A161" s="301">
        <v>152</v>
      </c>
      <c r="B161" s="277" t="s">
        <v>156</v>
      </c>
      <c r="C161" s="277">
        <v>99.8</v>
      </c>
      <c r="D161" s="279">
        <v>99.149999999999991</v>
      </c>
      <c r="E161" s="279">
        <v>97.149999999999977</v>
      </c>
      <c r="F161" s="279">
        <v>94.499999999999986</v>
      </c>
      <c r="G161" s="279">
        <v>92.499999999999972</v>
      </c>
      <c r="H161" s="279">
        <v>101.79999999999998</v>
      </c>
      <c r="I161" s="279">
        <v>103.80000000000001</v>
      </c>
      <c r="J161" s="279">
        <v>106.44999999999999</v>
      </c>
      <c r="K161" s="277">
        <v>101.15</v>
      </c>
      <c r="L161" s="277">
        <v>96.5</v>
      </c>
      <c r="M161" s="277">
        <v>443.04572000000002</v>
      </c>
    </row>
    <row r="162" spans="1:13">
      <c r="A162" s="301">
        <v>153</v>
      </c>
      <c r="B162" s="277" t="s">
        <v>271</v>
      </c>
      <c r="C162" s="277">
        <v>383.8</v>
      </c>
      <c r="D162" s="279">
        <v>388.65000000000003</v>
      </c>
      <c r="E162" s="279">
        <v>375.45000000000005</v>
      </c>
      <c r="F162" s="279">
        <v>367.1</v>
      </c>
      <c r="G162" s="279">
        <v>353.90000000000003</v>
      </c>
      <c r="H162" s="279">
        <v>397.00000000000006</v>
      </c>
      <c r="I162" s="279">
        <v>410.2</v>
      </c>
      <c r="J162" s="279">
        <v>418.55000000000007</v>
      </c>
      <c r="K162" s="277">
        <v>401.85</v>
      </c>
      <c r="L162" s="277">
        <v>380.3</v>
      </c>
      <c r="M162" s="277">
        <v>3.0928399999999998</v>
      </c>
    </row>
    <row r="163" spans="1:13">
      <c r="A163" s="301">
        <v>154</v>
      </c>
      <c r="B163" s="277" t="s">
        <v>272</v>
      </c>
      <c r="C163" s="277">
        <v>2971.75</v>
      </c>
      <c r="D163" s="279">
        <v>3000.8666666666668</v>
      </c>
      <c r="E163" s="279">
        <v>2940.8833333333337</v>
      </c>
      <c r="F163" s="279">
        <v>2910.0166666666669</v>
      </c>
      <c r="G163" s="279">
        <v>2850.0333333333338</v>
      </c>
      <c r="H163" s="279">
        <v>3031.7333333333336</v>
      </c>
      <c r="I163" s="279">
        <v>3091.7166666666672</v>
      </c>
      <c r="J163" s="279">
        <v>3122.5833333333335</v>
      </c>
      <c r="K163" s="277">
        <v>3060.85</v>
      </c>
      <c r="L163" s="277">
        <v>2970</v>
      </c>
      <c r="M163" s="277">
        <v>0.56772</v>
      </c>
    </row>
    <row r="164" spans="1:13">
      <c r="A164" s="301">
        <v>155</v>
      </c>
      <c r="B164" s="277" t="s">
        <v>157</v>
      </c>
      <c r="C164" s="277">
        <v>94.05</v>
      </c>
      <c r="D164" s="279">
        <v>94.266666666666666</v>
      </c>
      <c r="E164" s="279">
        <v>92.533333333333331</v>
      </c>
      <c r="F164" s="279">
        <v>91.016666666666666</v>
      </c>
      <c r="G164" s="279">
        <v>89.283333333333331</v>
      </c>
      <c r="H164" s="279">
        <v>95.783333333333331</v>
      </c>
      <c r="I164" s="279">
        <v>97.516666666666652</v>
      </c>
      <c r="J164" s="279">
        <v>99.033333333333331</v>
      </c>
      <c r="K164" s="277">
        <v>96</v>
      </c>
      <c r="L164" s="277">
        <v>92.75</v>
      </c>
      <c r="M164" s="277">
        <v>10.457660000000001</v>
      </c>
    </row>
    <row r="165" spans="1:13">
      <c r="A165" s="301">
        <v>156</v>
      </c>
      <c r="B165" s="277" t="s">
        <v>158</v>
      </c>
      <c r="C165" s="277">
        <v>79.349999999999994</v>
      </c>
      <c r="D165" s="279">
        <v>80.05</v>
      </c>
      <c r="E165" s="279">
        <v>77.3</v>
      </c>
      <c r="F165" s="279">
        <v>75.25</v>
      </c>
      <c r="G165" s="279">
        <v>72.5</v>
      </c>
      <c r="H165" s="279">
        <v>82.1</v>
      </c>
      <c r="I165" s="279">
        <v>84.85</v>
      </c>
      <c r="J165" s="279">
        <v>86.899999999999991</v>
      </c>
      <c r="K165" s="277">
        <v>82.8</v>
      </c>
      <c r="L165" s="277">
        <v>78</v>
      </c>
      <c r="M165" s="277">
        <v>380.05572000000001</v>
      </c>
    </row>
    <row r="166" spans="1:13">
      <c r="A166" s="301">
        <v>157</v>
      </c>
      <c r="B166" s="277" t="s">
        <v>159</v>
      </c>
      <c r="C166" s="277">
        <v>19166.75</v>
      </c>
      <c r="D166" s="279">
        <v>19148.266666666666</v>
      </c>
      <c r="E166" s="279">
        <v>18843.833333333332</v>
      </c>
      <c r="F166" s="279">
        <v>18520.916666666664</v>
      </c>
      <c r="G166" s="279">
        <v>18216.48333333333</v>
      </c>
      <c r="H166" s="279">
        <v>19471.183333333334</v>
      </c>
      <c r="I166" s="279">
        <v>19775.616666666669</v>
      </c>
      <c r="J166" s="279">
        <v>20098.533333333336</v>
      </c>
      <c r="K166" s="277">
        <v>19452.7</v>
      </c>
      <c r="L166" s="277">
        <v>18825.349999999999</v>
      </c>
      <c r="M166" s="277">
        <v>0.59565000000000001</v>
      </c>
    </row>
    <row r="167" spans="1:13">
      <c r="A167" s="301">
        <v>158</v>
      </c>
      <c r="B167" s="277" t="s">
        <v>160</v>
      </c>
      <c r="C167" s="277">
        <v>1355.9</v>
      </c>
      <c r="D167" s="279">
        <v>1355.5166666666667</v>
      </c>
      <c r="E167" s="279">
        <v>1303.9333333333334</v>
      </c>
      <c r="F167" s="279">
        <v>1251.9666666666667</v>
      </c>
      <c r="G167" s="279">
        <v>1200.3833333333334</v>
      </c>
      <c r="H167" s="279">
        <v>1407.4833333333333</v>
      </c>
      <c r="I167" s="279">
        <v>1459.0666666666668</v>
      </c>
      <c r="J167" s="279">
        <v>1511.0333333333333</v>
      </c>
      <c r="K167" s="277">
        <v>1407.1</v>
      </c>
      <c r="L167" s="277">
        <v>1303.55</v>
      </c>
      <c r="M167" s="277">
        <v>34.059890000000003</v>
      </c>
    </row>
    <row r="168" spans="1:13">
      <c r="A168" s="301">
        <v>159</v>
      </c>
      <c r="B168" s="277" t="s">
        <v>161</v>
      </c>
      <c r="C168" s="277">
        <v>243.9</v>
      </c>
      <c r="D168" s="279">
        <v>241.83333333333334</v>
      </c>
      <c r="E168" s="279">
        <v>237.86666666666667</v>
      </c>
      <c r="F168" s="279">
        <v>231.83333333333334</v>
      </c>
      <c r="G168" s="279">
        <v>227.86666666666667</v>
      </c>
      <c r="H168" s="279">
        <v>247.86666666666667</v>
      </c>
      <c r="I168" s="279">
        <v>251.83333333333331</v>
      </c>
      <c r="J168" s="279">
        <v>257.86666666666667</v>
      </c>
      <c r="K168" s="277">
        <v>245.8</v>
      </c>
      <c r="L168" s="277">
        <v>235.8</v>
      </c>
      <c r="M168" s="277">
        <v>38.092860000000002</v>
      </c>
    </row>
    <row r="169" spans="1:13">
      <c r="A169" s="301">
        <v>160</v>
      </c>
      <c r="B169" s="277" t="s">
        <v>162</v>
      </c>
      <c r="C169" s="277">
        <v>97.35</v>
      </c>
      <c r="D169" s="279">
        <v>96.633333333333326</v>
      </c>
      <c r="E169" s="279">
        <v>95.266666666666652</v>
      </c>
      <c r="F169" s="279">
        <v>93.183333333333323</v>
      </c>
      <c r="G169" s="279">
        <v>91.816666666666649</v>
      </c>
      <c r="H169" s="279">
        <v>98.716666666666654</v>
      </c>
      <c r="I169" s="279">
        <v>100.08333333333333</v>
      </c>
      <c r="J169" s="279">
        <v>102.16666666666666</v>
      </c>
      <c r="K169" s="277">
        <v>98</v>
      </c>
      <c r="L169" s="277">
        <v>94.55</v>
      </c>
      <c r="M169" s="277">
        <v>69.541139999999999</v>
      </c>
    </row>
    <row r="170" spans="1:13">
      <c r="A170" s="301">
        <v>161</v>
      </c>
      <c r="B170" s="277" t="s">
        <v>275</v>
      </c>
      <c r="C170" s="277">
        <v>4649.2</v>
      </c>
      <c r="D170" s="279">
        <v>4613.3</v>
      </c>
      <c r="E170" s="279">
        <v>4566.6000000000004</v>
      </c>
      <c r="F170" s="279">
        <v>4484</v>
      </c>
      <c r="G170" s="279">
        <v>4437.3</v>
      </c>
      <c r="H170" s="279">
        <v>4695.9000000000005</v>
      </c>
      <c r="I170" s="279">
        <v>4742.5999999999995</v>
      </c>
      <c r="J170" s="279">
        <v>4825.2000000000007</v>
      </c>
      <c r="K170" s="277">
        <v>4660</v>
      </c>
      <c r="L170" s="277">
        <v>4530.7</v>
      </c>
      <c r="M170" s="277">
        <v>0.37290000000000001</v>
      </c>
    </row>
    <row r="171" spans="1:13">
      <c r="A171" s="301">
        <v>162</v>
      </c>
      <c r="B171" s="277" t="s">
        <v>277</v>
      </c>
      <c r="C171" s="277">
        <v>9999.1</v>
      </c>
      <c r="D171" s="279">
        <v>10014.733333333332</v>
      </c>
      <c r="E171" s="279">
        <v>9934.4666666666635</v>
      </c>
      <c r="F171" s="279">
        <v>9869.8333333333321</v>
      </c>
      <c r="G171" s="279">
        <v>9789.5666666666639</v>
      </c>
      <c r="H171" s="279">
        <v>10079.366666666663</v>
      </c>
      <c r="I171" s="279">
        <v>10159.63333333333</v>
      </c>
      <c r="J171" s="279">
        <v>10224.266666666663</v>
      </c>
      <c r="K171" s="277">
        <v>10095</v>
      </c>
      <c r="L171" s="277">
        <v>9950.1</v>
      </c>
      <c r="M171" s="277">
        <v>2.2280000000000001E-2</v>
      </c>
    </row>
    <row r="172" spans="1:13">
      <c r="A172" s="301">
        <v>163</v>
      </c>
      <c r="B172" s="277" t="s">
        <v>163</v>
      </c>
      <c r="C172" s="277">
        <v>1422.05</v>
      </c>
      <c r="D172" s="279">
        <v>1421.1666666666667</v>
      </c>
      <c r="E172" s="279">
        <v>1406.0833333333335</v>
      </c>
      <c r="F172" s="279">
        <v>1390.1166666666668</v>
      </c>
      <c r="G172" s="279">
        <v>1375.0333333333335</v>
      </c>
      <c r="H172" s="279">
        <v>1437.1333333333334</v>
      </c>
      <c r="I172" s="279">
        <v>1452.2166666666669</v>
      </c>
      <c r="J172" s="279">
        <v>1468.1833333333334</v>
      </c>
      <c r="K172" s="277">
        <v>1436.25</v>
      </c>
      <c r="L172" s="277">
        <v>1405.2</v>
      </c>
      <c r="M172" s="277">
        <v>6.1496199999999996</v>
      </c>
    </row>
    <row r="173" spans="1:13">
      <c r="A173" s="301">
        <v>164</v>
      </c>
      <c r="B173" s="277" t="s">
        <v>273</v>
      </c>
      <c r="C173" s="277">
        <v>1860.05</v>
      </c>
      <c r="D173" s="279">
        <v>1853.8333333333333</v>
      </c>
      <c r="E173" s="279">
        <v>1816.2166666666665</v>
      </c>
      <c r="F173" s="279">
        <v>1772.3833333333332</v>
      </c>
      <c r="G173" s="279">
        <v>1734.7666666666664</v>
      </c>
      <c r="H173" s="279">
        <v>1897.6666666666665</v>
      </c>
      <c r="I173" s="279">
        <v>1935.2833333333333</v>
      </c>
      <c r="J173" s="279">
        <v>1979.1166666666666</v>
      </c>
      <c r="K173" s="277">
        <v>1891.45</v>
      </c>
      <c r="L173" s="277">
        <v>1810</v>
      </c>
      <c r="M173" s="277">
        <v>3.1587999999999998</v>
      </c>
    </row>
    <row r="174" spans="1:13">
      <c r="A174" s="301">
        <v>165</v>
      </c>
      <c r="B174" s="277" t="s">
        <v>164</v>
      </c>
      <c r="C174" s="277">
        <v>34.700000000000003</v>
      </c>
      <c r="D174" s="279">
        <v>34.75</v>
      </c>
      <c r="E174" s="279">
        <v>33.75</v>
      </c>
      <c r="F174" s="279">
        <v>32.799999999999997</v>
      </c>
      <c r="G174" s="279">
        <v>31.799999999999997</v>
      </c>
      <c r="H174" s="279">
        <v>35.700000000000003</v>
      </c>
      <c r="I174" s="279">
        <v>36.700000000000003</v>
      </c>
      <c r="J174" s="279">
        <v>37.650000000000006</v>
      </c>
      <c r="K174" s="277">
        <v>35.75</v>
      </c>
      <c r="L174" s="277">
        <v>33.799999999999997</v>
      </c>
      <c r="M174" s="277">
        <v>422.07371999999998</v>
      </c>
    </row>
    <row r="175" spans="1:13">
      <c r="A175" s="301">
        <v>166</v>
      </c>
      <c r="B175" s="277" t="s">
        <v>274</v>
      </c>
      <c r="C175" s="277">
        <v>279.25</v>
      </c>
      <c r="D175" s="279">
        <v>282.43333333333334</v>
      </c>
      <c r="E175" s="279">
        <v>271.81666666666666</v>
      </c>
      <c r="F175" s="279">
        <v>264.38333333333333</v>
      </c>
      <c r="G175" s="279">
        <v>253.76666666666665</v>
      </c>
      <c r="H175" s="279">
        <v>289.86666666666667</v>
      </c>
      <c r="I175" s="279">
        <v>300.48333333333335</v>
      </c>
      <c r="J175" s="279">
        <v>307.91666666666669</v>
      </c>
      <c r="K175" s="277">
        <v>293.05</v>
      </c>
      <c r="L175" s="277">
        <v>275</v>
      </c>
      <c r="M175" s="277">
        <v>7.0448300000000001</v>
      </c>
    </row>
    <row r="176" spans="1:13">
      <c r="A176" s="301">
        <v>167</v>
      </c>
      <c r="B176" s="277" t="s">
        <v>491</v>
      </c>
      <c r="C176" s="277">
        <v>882.4</v>
      </c>
      <c r="D176" s="279">
        <v>881.44999999999993</v>
      </c>
      <c r="E176" s="279">
        <v>866.34999999999991</v>
      </c>
      <c r="F176" s="279">
        <v>850.3</v>
      </c>
      <c r="G176" s="279">
        <v>835.19999999999993</v>
      </c>
      <c r="H176" s="279">
        <v>897.49999999999989</v>
      </c>
      <c r="I176" s="279">
        <v>912.6</v>
      </c>
      <c r="J176" s="279">
        <v>928.64999999999986</v>
      </c>
      <c r="K176" s="277">
        <v>896.55</v>
      </c>
      <c r="L176" s="277">
        <v>865.4</v>
      </c>
      <c r="M176" s="277">
        <v>1.52363</v>
      </c>
    </row>
    <row r="177" spans="1:13">
      <c r="A177" s="301">
        <v>168</v>
      </c>
      <c r="B177" s="277" t="s">
        <v>165</v>
      </c>
      <c r="C177" s="277">
        <v>180.4</v>
      </c>
      <c r="D177" s="279">
        <v>180.43333333333337</v>
      </c>
      <c r="E177" s="279">
        <v>178.56666666666672</v>
      </c>
      <c r="F177" s="279">
        <v>176.73333333333335</v>
      </c>
      <c r="G177" s="279">
        <v>174.8666666666667</v>
      </c>
      <c r="H177" s="279">
        <v>182.26666666666674</v>
      </c>
      <c r="I177" s="279">
        <v>184.13333333333335</v>
      </c>
      <c r="J177" s="279">
        <v>185.96666666666675</v>
      </c>
      <c r="K177" s="277">
        <v>182.3</v>
      </c>
      <c r="L177" s="277">
        <v>178.6</v>
      </c>
      <c r="M177" s="277">
        <v>92.842590000000001</v>
      </c>
    </row>
    <row r="178" spans="1:13">
      <c r="A178" s="301">
        <v>169</v>
      </c>
      <c r="B178" s="277" t="s">
        <v>276</v>
      </c>
      <c r="C178" s="277">
        <v>255.6</v>
      </c>
      <c r="D178" s="279">
        <v>251.85</v>
      </c>
      <c r="E178" s="279">
        <v>243.89999999999998</v>
      </c>
      <c r="F178" s="279">
        <v>232.2</v>
      </c>
      <c r="G178" s="279">
        <v>224.24999999999997</v>
      </c>
      <c r="H178" s="279">
        <v>263.54999999999995</v>
      </c>
      <c r="I178" s="279">
        <v>271.5</v>
      </c>
      <c r="J178" s="279">
        <v>283.2</v>
      </c>
      <c r="K178" s="277">
        <v>259.8</v>
      </c>
      <c r="L178" s="277">
        <v>240.15</v>
      </c>
      <c r="M178" s="277">
        <v>4.5527100000000003</v>
      </c>
    </row>
    <row r="179" spans="1:13">
      <c r="A179" s="301">
        <v>170</v>
      </c>
      <c r="B179" s="277" t="s">
        <v>278</v>
      </c>
      <c r="C179" s="277">
        <v>368.45</v>
      </c>
      <c r="D179" s="279">
        <v>367.25</v>
      </c>
      <c r="E179" s="279">
        <v>362.5</v>
      </c>
      <c r="F179" s="279">
        <v>356.55</v>
      </c>
      <c r="G179" s="279">
        <v>351.8</v>
      </c>
      <c r="H179" s="279">
        <v>373.2</v>
      </c>
      <c r="I179" s="279">
        <v>377.95</v>
      </c>
      <c r="J179" s="279">
        <v>383.9</v>
      </c>
      <c r="K179" s="277">
        <v>372</v>
      </c>
      <c r="L179" s="277">
        <v>361.3</v>
      </c>
      <c r="M179" s="277">
        <v>1.01573</v>
      </c>
    </row>
    <row r="180" spans="1:13">
      <c r="A180" s="301">
        <v>171</v>
      </c>
      <c r="B180" s="277" t="s">
        <v>279</v>
      </c>
      <c r="C180" s="277">
        <v>448.4</v>
      </c>
      <c r="D180" s="279">
        <v>449.8</v>
      </c>
      <c r="E180" s="279">
        <v>443.6</v>
      </c>
      <c r="F180" s="279">
        <v>438.8</v>
      </c>
      <c r="G180" s="279">
        <v>432.6</v>
      </c>
      <c r="H180" s="279">
        <v>454.6</v>
      </c>
      <c r="I180" s="279">
        <v>460.79999999999995</v>
      </c>
      <c r="J180" s="279">
        <v>465.6</v>
      </c>
      <c r="K180" s="277">
        <v>456</v>
      </c>
      <c r="L180" s="277">
        <v>445</v>
      </c>
      <c r="M180" s="277">
        <v>1.3996200000000001</v>
      </c>
    </row>
    <row r="181" spans="1:13">
      <c r="A181" s="301">
        <v>172</v>
      </c>
      <c r="B181" s="277" t="s">
        <v>167</v>
      </c>
      <c r="C181" s="277">
        <v>702.6</v>
      </c>
      <c r="D181" s="279">
        <v>698.75</v>
      </c>
      <c r="E181" s="279">
        <v>686.15</v>
      </c>
      <c r="F181" s="279">
        <v>669.69999999999993</v>
      </c>
      <c r="G181" s="279">
        <v>657.09999999999991</v>
      </c>
      <c r="H181" s="279">
        <v>715.2</v>
      </c>
      <c r="I181" s="279">
        <v>727.8</v>
      </c>
      <c r="J181" s="279">
        <v>744.25000000000011</v>
      </c>
      <c r="K181" s="277">
        <v>711.35</v>
      </c>
      <c r="L181" s="277">
        <v>682.3</v>
      </c>
      <c r="M181" s="277">
        <v>10.320119999999999</v>
      </c>
    </row>
    <row r="182" spans="1:13">
      <c r="A182" s="301">
        <v>173</v>
      </c>
      <c r="B182" s="277" t="s">
        <v>168</v>
      </c>
      <c r="C182" s="277">
        <v>191.85</v>
      </c>
      <c r="D182" s="279">
        <v>192.29999999999998</v>
      </c>
      <c r="E182" s="279">
        <v>184.19999999999996</v>
      </c>
      <c r="F182" s="279">
        <v>176.54999999999998</v>
      </c>
      <c r="G182" s="279">
        <v>168.44999999999996</v>
      </c>
      <c r="H182" s="279">
        <v>199.94999999999996</v>
      </c>
      <c r="I182" s="279">
        <v>208.04999999999998</v>
      </c>
      <c r="J182" s="279">
        <v>215.69999999999996</v>
      </c>
      <c r="K182" s="277">
        <v>200.4</v>
      </c>
      <c r="L182" s="277">
        <v>184.65</v>
      </c>
      <c r="M182" s="277">
        <v>258.50626</v>
      </c>
    </row>
    <row r="183" spans="1:13">
      <c r="A183" s="301">
        <v>174</v>
      </c>
      <c r="B183" s="277" t="s">
        <v>169</v>
      </c>
      <c r="C183" s="277">
        <v>111.4</v>
      </c>
      <c r="D183" s="279">
        <v>110.23333333333335</v>
      </c>
      <c r="E183" s="279">
        <v>108.26666666666669</v>
      </c>
      <c r="F183" s="279">
        <v>105.13333333333334</v>
      </c>
      <c r="G183" s="279">
        <v>103.16666666666669</v>
      </c>
      <c r="H183" s="279">
        <v>113.3666666666667</v>
      </c>
      <c r="I183" s="279">
        <v>115.33333333333334</v>
      </c>
      <c r="J183" s="279">
        <v>118.46666666666671</v>
      </c>
      <c r="K183" s="277">
        <v>112.2</v>
      </c>
      <c r="L183" s="277">
        <v>107.1</v>
      </c>
      <c r="M183" s="277">
        <v>125.26155</v>
      </c>
    </row>
    <row r="184" spans="1:13">
      <c r="A184" s="301">
        <v>175</v>
      </c>
      <c r="B184" s="277" t="s">
        <v>170</v>
      </c>
      <c r="C184" s="277">
        <v>2087.25</v>
      </c>
      <c r="D184" s="279">
        <v>2090.6833333333329</v>
      </c>
      <c r="E184" s="279">
        <v>2058.9666666666658</v>
      </c>
      <c r="F184" s="279">
        <v>2030.6833333333329</v>
      </c>
      <c r="G184" s="279">
        <v>1998.9666666666658</v>
      </c>
      <c r="H184" s="279">
        <v>2118.9666666666658</v>
      </c>
      <c r="I184" s="279">
        <v>2150.6833333333329</v>
      </c>
      <c r="J184" s="279">
        <v>2178.9666666666658</v>
      </c>
      <c r="K184" s="277">
        <v>2122.4</v>
      </c>
      <c r="L184" s="277">
        <v>2062.4</v>
      </c>
      <c r="M184" s="277">
        <v>178.21487999999999</v>
      </c>
    </row>
    <row r="185" spans="1:13">
      <c r="A185" s="301">
        <v>176</v>
      </c>
      <c r="B185" s="277" t="s">
        <v>171</v>
      </c>
      <c r="C185" s="277">
        <v>40.1</v>
      </c>
      <c r="D185" s="279">
        <v>39.666666666666664</v>
      </c>
      <c r="E185" s="279">
        <v>38.833333333333329</v>
      </c>
      <c r="F185" s="279">
        <v>37.566666666666663</v>
      </c>
      <c r="G185" s="279">
        <v>36.733333333333327</v>
      </c>
      <c r="H185" s="279">
        <v>40.93333333333333</v>
      </c>
      <c r="I185" s="279">
        <v>41.766666666666659</v>
      </c>
      <c r="J185" s="279">
        <v>43.033333333333331</v>
      </c>
      <c r="K185" s="277">
        <v>40.5</v>
      </c>
      <c r="L185" s="277">
        <v>38.4</v>
      </c>
      <c r="M185" s="277">
        <v>303.50997999999998</v>
      </c>
    </row>
    <row r="186" spans="1:13">
      <c r="A186" s="301">
        <v>177</v>
      </c>
      <c r="B186" s="277" t="s">
        <v>3524</v>
      </c>
      <c r="C186" s="277">
        <v>806.7</v>
      </c>
      <c r="D186" s="279">
        <v>807.95000000000016</v>
      </c>
      <c r="E186" s="279">
        <v>795.0500000000003</v>
      </c>
      <c r="F186" s="279">
        <v>783.40000000000009</v>
      </c>
      <c r="G186" s="279">
        <v>770.50000000000023</v>
      </c>
      <c r="H186" s="279">
        <v>819.60000000000036</v>
      </c>
      <c r="I186" s="279">
        <v>832.50000000000023</v>
      </c>
      <c r="J186" s="279">
        <v>844.15000000000043</v>
      </c>
      <c r="K186" s="277">
        <v>820.85</v>
      </c>
      <c r="L186" s="277">
        <v>796.3</v>
      </c>
      <c r="M186" s="277">
        <v>14.57465</v>
      </c>
    </row>
    <row r="187" spans="1:13">
      <c r="A187" s="301">
        <v>178</v>
      </c>
      <c r="B187" s="277" t="s">
        <v>280</v>
      </c>
      <c r="C187" s="277">
        <v>835.9</v>
      </c>
      <c r="D187" s="279">
        <v>831.31666666666661</v>
      </c>
      <c r="E187" s="279">
        <v>822.63333333333321</v>
      </c>
      <c r="F187" s="279">
        <v>809.36666666666656</v>
      </c>
      <c r="G187" s="279">
        <v>800.68333333333317</v>
      </c>
      <c r="H187" s="279">
        <v>844.58333333333326</v>
      </c>
      <c r="I187" s="279">
        <v>853.26666666666665</v>
      </c>
      <c r="J187" s="279">
        <v>866.5333333333333</v>
      </c>
      <c r="K187" s="277">
        <v>840</v>
      </c>
      <c r="L187" s="277">
        <v>818.05</v>
      </c>
      <c r="M187" s="277">
        <v>11.48611</v>
      </c>
    </row>
    <row r="188" spans="1:13">
      <c r="A188" s="301">
        <v>179</v>
      </c>
      <c r="B188" s="277" t="s">
        <v>172</v>
      </c>
      <c r="C188" s="277">
        <v>218.1</v>
      </c>
      <c r="D188" s="279">
        <v>216.06666666666669</v>
      </c>
      <c r="E188" s="279">
        <v>213.23333333333338</v>
      </c>
      <c r="F188" s="279">
        <v>208.36666666666667</v>
      </c>
      <c r="G188" s="279">
        <v>205.53333333333336</v>
      </c>
      <c r="H188" s="279">
        <v>220.93333333333339</v>
      </c>
      <c r="I188" s="279">
        <v>223.76666666666671</v>
      </c>
      <c r="J188" s="279">
        <v>228.63333333333341</v>
      </c>
      <c r="K188" s="277">
        <v>218.9</v>
      </c>
      <c r="L188" s="277">
        <v>211.2</v>
      </c>
      <c r="M188" s="277">
        <v>750.48316999999997</v>
      </c>
    </row>
    <row r="189" spans="1:13">
      <c r="A189" s="301">
        <v>180</v>
      </c>
      <c r="B189" s="277" t="s">
        <v>173</v>
      </c>
      <c r="C189" s="277">
        <v>20466.599999999999</v>
      </c>
      <c r="D189" s="279">
        <v>20347.183333333334</v>
      </c>
      <c r="E189" s="279">
        <v>20094.416666666668</v>
      </c>
      <c r="F189" s="279">
        <v>19722.233333333334</v>
      </c>
      <c r="G189" s="279">
        <v>19469.466666666667</v>
      </c>
      <c r="H189" s="279">
        <v>20719.366666666669</v>
      </c>
      <c r="I189" s="279">
        <v>20972.133333333331</v>
      </c>
      <c r="J189" s="279">
        <v>21344.316666666669</v>
      </c>
      <c r="K189" s="277">
        <v>20599.95</v>
      </c>
      <c r="L189" s="277">
        <v>19975</v>
      </c>
      <c r="M189" s="277">
        <v>0.74780000000000002</v>
      </c>
    </row>
    <row r="190" spans="1:13">
      <c r="A190" s="301">
        <v>181</v>
      </c>
      <c r="B190" s="277" t="s">
        <v>174</v>
      </c>
      <c r="C190" s="277">
        <v>1177.75</v>
      </c>
      <c r="D190" s="279">
        <v>1169.1333333333334</v>
      </c>
      <c r="E190" s="279">
        <v>1151.2666666666669</v>
      </c>
      <c r="F190" s="279">
        <v>1124.7833333333335</v>
      </c>
      <c r="G190" s="279">
        <v>1106.916666666667</v>
      </c>
      <c r="H190" s="279">
        <v>1195.6166666666668</v>
      </c>
      <c r="I190" s="279">
        <v>1213.4833333333331</v>
      </c>
      <c r="J190" s="279">
        <v>1239.9666666666667</v>
      </c>
      <c r="K190" s="277">
        <v>1187</v>
      </c>
      <c r="L190" s="277">
        <v>1142.6500000000001</v>
      </c>
      <c r="M190" s="277">
        <v>6.0506500000000001</v>
      </c>
    </row>
    <row r="191" spans="1:13">
      <c r="A191" s="301">
        <v>182</v>
      </c>
      <c r="B191" s="277" t="s">
        <v>175</v>
      </c>
      <c r="C191" s="277">
        <v>4112.75</v>
      </c>
      <c r="D191" s="279">
        <v>4100.2</v>
      </c>
      <c r="E191" s="279">
        <v>4048.45</v>
      </c>
      <c r="F191" s="279">
        <v>3984.15</v>
      </c>
      <c r="G191" s="279">
        <v>3932.4</v>
      </c>
      <c r="H191" s="279">
        <v>4164.5</v>
      </c>
      <c r="I191" s="279">
        <v>4216.25</v>
      </c>
      <c r="J191" s="279">
        <v>4280.5499999999993</v>
      </c>
      <c r="K191" s="277">
        <v>4151.95</v>
      </c>
      <c r="L191" s="277">
        <v>4035.9</v>
      </c>
      <c r="M191" s="277">
        <v>2.0115599999999998</v>
      </c>
    </row>
    <row r="192" spans="1:13">
      <c r="A192" s="301">
        <v>183</v>
      </c>
      <c r="B192" s="277" t="s">
        <v>176</v>
      </c>
      <c r="C192" s="277">
        <v>706.3</v>
      </c>
      <c r="D192" s="279">
        <v>701.23333333333323</v>
      </c>
      <c r="E192" s="279">
        <v>682.46666666666647</v>
      </c>
      <c r="F192" s="279">
        <v>658.63333333333321</v>
      </c>
      <c r="G192" s="279">
        <v>639.86666666666645</v>
      </c>
      <c r="H192" s="279">
        <v>725.06666666666649</v>
      </c>
      <c r="I192" s="279">
        <v>743.83333333333314</v>
      </c>
      <c r="J192" s="279">
        <v>767.66666666666652</v>
      </c>
      <c r="K192" s="277">
        <v>720</v>
      </c>
      <c r="L192" s="277">
        <v>677.4</v>
      </c>
      <c r="M192" s="277">
        <v>66.248919999999998</v>
      </c>
    </row>
    <row r="193" spans="1:13">
      <c r="A193" s="301">
        <v>184</v>
      </c>
      <c r="B193" s="277" t="s">
        <v>178</v>
      </c>
      <c r="C193" s="277">
        <v>521.45000000000005</v>
      </c>
      <c r="D193" s="279">
        <v>518.43333333333328</v>
      </c>
      <c r="E193" s="279">
        <v>509.21666666666658</v>
      </c>
      <c r="F193" s="279">
        <v>496.98333333333329</v>
      </c>
      <c r="G193" s="279">
        <v>487.76666666666659</v>
      </c>
      <c r="H193" s="279">
        <v>530.66666666666652</v>
      </c>
      <c r="I193" s="279">
        <v>539.88333333333321</v>
      </c>
      <c r="J193" s="279">
        <v>552.11666666666656</v>
      </c>
      <c r="K193" s="277">
        <v>527.65</v>
      </c>
      <c r="L193" s="277">
        <v>506.2</v>
      </c>
      <c r="M193" s="277">
        <v>138.61215000000001</v>
      </c>
    </row>
    <row r="194" spans="1:13">
      <c r="A194" s="301">
        <v>185</v>
      </c>
      <c r="B194" s="277" t="s">
        <v>179</v>
      </c>
      <c r="C194" s="277">
        <v>466.3</v>
      </c>
      <c r="D194" s="279">
        <v>462.45</v>
      </c>
      <c r="E194" s="279">
        <v>452.95</v>
      </c>
      <c r="F194" s="279">
        <v>439.6</v>
      </c>
      <c r="G194" s="279">
        <v>430.1</v>
      </c>
      <c r="H194" s="279">
        <v>475.79999999999995</v>
      </c>
      <c r="I194" s="279">
        <v>485.29999999999995</v>
      </c>
      <c r="J194" s="279">
        <v>498.64999999999992</v>
      </c>
      <c r="K194" s="277">
        <v>471.95</v>
      </c>
      <c r="L194" s="277">
        <v>449.1</v>
      </c>
      <c r="M194" s="277">
        <v>27.618110000000001</v>
      </c>
    </row>
    <row r="195" spans="1:13">
      <c r="A195" s="301">
        <v>186</v>
      </c>
      <c r="B195" s="277" t="s">
        <v>282</v>
      </c>
      <c r="C195" s="277">
        <v>472.45</v>
      </c>
      <c r="D195" s="279">
        <v>475.05</v>
      </c>
      <c r="E195" s="279">
        <v>464.8</v>
      </c>
      <c r="F195" s="279">
        <v>457.15</v>
      </c>
      <c r="G195" s="279">
        <v>446.9</v>
      </c>
      <c r="H195" s="279">
        <v>482.70000000000005</v>
      </c>
      <c r="I195" s="279">
        <v>492.95000000000005</v>
      </c>
      <c r="J195" s="279">
        <v>500.60000000000008</v>
      </c>
      <c r="K195" s="277">
        <v>485.3</v>
      </c>
      <c r="L195" s="277">
        <v>467.4</v>
      </c>
      <c r="M195" s="277">
        <v>2.6752699999999998</v>
      </c>
    </row>
    <row r="196" spans="1:13">
      <c r="A196" s="301">
        <v>187</v>
      </c>
      <c r="B196" s="277" t="s">
        <v>3465</v>
      </c>
      <c r="C196" s="277">
        <v>548.5</v>
      </c>
      <c r="D196" s="279">
        <v>541.43333333333328</v>
      </c>
      <c r="E196" s="279">
        <v>533.06666666666661</v>
      </c>
      <c r="F196" s="279">
        <v>517.63333333333333</v>
      </c>
      <c r="G196" s="279">
        <v>509.26666666666665</v>
      </c>
      <c r="H196" s="279">
        <v>556.86666666666656</v>
      </c>
      <c r="I196" s="279">
        <v>565.23333333333312</v>
      </c>
      <c r="J196" s="279">
        <v>580.66666666666652</v>
      </c>
      <c r="K196" s="277">
        <v>549.79999999999995</v>
      </c>
      <c r="L196" s="277">
        <v>526</v>
      </c>
      <c r="M196" s="277">
        <v>38.549810000000001</v>
      </c>
    </row>
    <row r="197" spans="1:13">
      <c r="A197" s="301">
        <v>188</v>
      </c>
      <c r="B197" s="268" t="s">
        <v>183</v>
      </c>
      <c r="C197" s="268">
        <v>143.80000000000001</v>
      </c>
      <c r="D197" s="308">
        <v>143.11666666666667</v>
      </c>
      <c r="E197" s="308">
        <v>141.08333333333334</v>
      </c>
      <c r="F197" s="308">
        <v>138.36666666666667</v>
      </c>
      <c r="G197" s="308">
        <v>136.33333333333334</v>
      </c>
      <c r="H197" s="308">
        <v>145.83333333333334</v>
      </c>
      <c r="I197" s="308">
        <v>147.86666666666665</v>
      </c>
      <c r="J197" s="308">
        <v>150.58333333333334</v>
      </c>
      <c r="K197" s="268">
        <v>145.15</v>
      </c>
      <c r="L197" s="268">
        <v>140.4</v>
      </c>
      <c r="M197" s="268">
        <v>588.11608000000001</v>
      </c>
    </row>
    <row r="198" spans="1:13">
      <c r="A198" s="301">
        <v>189</v>
      </c>
      <c r="B198" s="268" t="s">
        <v>185</v>
      </c>
      <c r="C198" s="268">
        <v>59.5</v>
      </c>
      <c r="D198" s="308">
        <v>59.383333333333333</v>
      </c>
      <c r="E198" s="308">
        <v>58.316666666666663</v>
      </c>
      <c r="F198" s="308">
        <v>57.133333333333333</v>
      </c>
      <c r="G198" s="308">
        <v>56.066666666666663</v>
      </c>
      <c r="H198" s="308">
        <v>60.566666666666663</v>
      </c>
      <c r="I198" s="308">
        <v>61.63333333333334</v>
      </c>
      <c r="J198" s="308">
        <v>62.816666666666663</v>
      </c>
      <c r="K198" s="268">
        <v>60.45</v>
      </c>
      <c r="L198" s="268">
        <v>58.2</v>
      </c>
      <c r="M198" s="268">
        <v>436.83296000000001</v>
      </c>
    </row>
    <row r="199" spans="1:13">
      <c r="A199" s="301">
        <v>190</v>
      </c>
      <c r="B199" s="268" t="s">
        <v>186</v>
      </c>
      <c r="C199" s="268">
        <v>428.65</v>
      </c>
      <c r="D199" s="308">
        <v>424.43333333333334</v>
      </c>
      <c r="E199" s="308">
        <v>416.16666666666669</v>
      </c>
      <c r="F199" s="308">
        <v>403.68333333333334</v>
      </c>
      <c r="G199" s="308">
        <v>395.41666666666669</v>
      </c>
      <c r="H199" s="308">
        <v>436.91666666666669</v>
      </c>
      <c r="I199" s="308">
        <v>445.18333333333334</v>
      </c>
      <c r="J199" s="308">
        <v>457.66666666666669</v>
      </c>
      <c r="K199" s="268">
        <v>432.7</v>
      </c>
      <c r="L199" s="268">
        <v>411.95</v>
      </c>
      <c r="M199" s="268">
        <v>140.72847999999999</v>
      </c>
    </row>
    <row r="200" spans="1:13">
      <c r="A200" s="301">
        <v>191</v>
      </c>
      <c r="B200" s="268" t="s">
        <v>187</v>
      </c>
      <c r="C200" s="268">
        <v>2246.35</v>
      </c>
      <c r="D200" s="308">
        <v>2255.2166666666667</v>
      </c>
      <c r="E200" s="308">
        <v>2232.4333333333334</v>
      </c>
      <c r="F200" s="308">
        <v>2218.5166666666669</v>
      </c>
      <c r="G200" s="308">
        <v>2195.7333333333336</v>
      </c>
      <c r="H200" s="308">
        <v>2269.1333333333332</v>
      </c>
      <c r="I200" s="308">
        <v>2291.916666666667</v>
      </c>
      <c r="J200" s="308">
        <v>2305.833333333333</v>
      </c>
      <c r="K200" s="268">
        <v>2278</v>
      </c>
      <c r="L200" s="268">
        <v>2241.3000000000002</v>
      </c>
      <c r="M200" s="268">
        <v>36.109079999999999</v>
      </c>
    </row>
    <row r="201" spans="1:13">
      <c r="A201" s="301">
        <v>192</v>
      </c>
      <c r="B201" s="268" t="s">
        <v>188</v>
      </c>
      <c r="C201" s="268">
        <v>727.85</v>
      </c>
      <c r="D201" s="308">
        <v>734.38333333333333</v>
      </c>
      <c r="E201" s="308">
        <v>716.16666666666663</v>
      </c>
      <c r="F201" s="308">
        <v>704.48333333333335</v>
      </c>
      <c r="G201" s="308">
        <v>686.26666666666665</v>
      </c>
      <c r="H201" s="308">
        <v>746.06666666666661</v>
      </c>
      <c r="I201" s="308">
        <v>764.2833333333333</v>
      </c>
      <c r="J201" s="308">
        <v>775.96666666666658</v>
      </c>
      <c r="K201" s="268">
        <v>752.6</v>
      </c>
      <c r="L201" s="268">
        <v>722.7</v>
      </c>
      <c r="M201" s="268">
        <v>35.639130000000002</v>
      </c>
    </row>
    <row r="202" spans="1:13">
      <c r="A202" s="301">
        <v>193</v>
      </c>
      <c r="B202" s="268" t="s">
        <v>189</v>
      </c>
      <c r="C202" s="268">
        <v>1120.05</v>
      </c>
      <c r="D202" s="308">
        <v>1115.1166666666666</v>
      </c>
      <c r="E202" s="308">
        <v>1100.583333333333</v>
      </c>
      <c r="F202" s="308">
        <v>1081.1166666666666</v>
      </c>
      <c r="G202" s="308">
        <v>1066.583333333333</v>
      </c>
      <c r="H202" s="308">
        <v>1134.583333333333</v>
      </c>
      <c r="I202" s="308">
        <v>1149.1166666666663</v>
      </c>
      <c r="J202" s="308">
        <v>1168.583333333333</v>
      </c>
      <c r="K202" s="268">
        <v>1129.6500000000001</v>
      </c>
      <c r="L202" s="268">
        <v>1095.6500000000001</v>
      </c>
      <c r="M202" s="268">
        <v>20.43957</v>
      </c>
    </row>
    <row r="203" spans="1:13">
      <c r="A203" s="301">
        <v>194</v>
      </c>
      <c r="B203" s="268" t="s">
        <v>190</v>
      </c>
      <c r="C203" s="268">
        <v>2709.85</v>
      </c>
      <c r="D203" s="308">
        <v>2693.0166666666664</v>
      </c>
      <c r="E203" s="308">
        <v>2652.6833333333329</v>
      </c>
      <c r="F203" s="308">
        <v>2595.5166666666664</v>
      </c>
      <c r="G203" s="308">
        <v>2555.1833333333329</v>
      </c>
      <c r="H203" s="308">
        <v>2750.1833333333329</v>
      </c>
      <c r="I203" s="308">
        <v>2790.5166666666669</v>
      </c>
      <c r="J203" s="308">
        <v>2847.6833333333329</v>
      </c>
      <c r="K203" s="268">
        <v>2733.35</v>
      </c>
      <c r="L203" s="268">
        <v>2635.85</v>
      </c>
      <c r="M203" s="268">
        <v>5.6319400000000002</v>
      </c>
    </row>
    <row r="204" spans="1:13">
      <c r="A204" s="301">
        <v>195</v>
      </c>
      <c r="B204" s="268" t="s">
        <v>191</v>
      </c>
      <c r="C204" s="268">
        <v>340.85</v>
      </c>
      <c r="D204" s="308">
        <v>338.55</v>
      </c>
      <c r="E204" s="308">
        <v>332</v>
      </c>
      <c r="F204" s="308">
        <v>323.14999999999998</v>
      </c>
      <c r="G204" s="308">
        <v>316.59999999999997</v>
      </c>
      <c r="H204" s="308">
        <v>347.40000000000003</v>
      </c>
      <c r="I204" s="308">
        <v>353.9500000000001</v>
      </c>
      <c r="J204" s="308">
        <v>362.80000000000007</v>
      </c>
      <c r="K204" s="268">
        <v>345.1</v>
      </c>
      <c r="L204" s="268">
        <v>329.7</v>
      </c>
      <c r="M204" s="268">
        <v>23.126259999999998</v>
      </c>
    </row>
    <row r="205" spans="1:13">
      <c r="A205" s="301">
        <v>196</v>
      </c>
      <c r="B205" s="268" t="s">
        <v>550</v>
      </c>
      <c r="C205" s="268">
        <v>638.54999999999995</v>
      </c>
      <c r="D205" s="308">
        <v>635.06666666666661</v>
      </c>
      <c r="E205" s="308">
        <v>628.48333333333323</v>
      </c>
      <c r="F205" s="308">
        <v>618.41666666666663</v>
      </c>
      <c r="G205" s="308">
        <v>611.83333333333326</v>
      </c>
      <c r="H205" s="308">
        <v>645.13333333333321</v>
      </c>
      <c r="I205" s="308">
        <v>651.7166666666667</v>
      </c>
      <c r="J205" s="308">
        <v>661.78333333333319</v>
      </c>
      <c r="K205" s="268">
        <v>641.65</v>
      </c>
      <c r="L205" s="268">
        <v>625</v>
      </c>
      <c r="M205" s="268">
        <v>3.9626299999999999</v>
      </c>
    </row>
    <row r="206" spans="1:13">
      <c r="A206" s="301">
        <v>197</v>
      </c>
      <c r="B206" s="268" t="s">
        <v>192</v>
      </c>
      <c r="C206" s="268">
        <v>440.4</v>
      </c>
      <c r="D206" s="308">
        <v>436.9666666666667</v>
      </c>
      <c r="E206" s="308">
        <v>431.43333333333339</v>
      </c>
      <c r="F206" s="308">
        <v>422.4666666666667</v>
      </c>
      <c r="G206" s="308">
        <v>416.93333333333339</v>
      </c>
      <c r="H206" s="308">
        <v>445.93333333333339</v>
      </c>
      <c r="I206" s="308">
        <v>451.4666666666667</v>
      </c>
      <c r="J206" s="308">
        <v>460.43333333333339</v>
      </c>
      <c r="K206" s="268">
        <v>442.5</v>
      </c>
      <c r="L206" s="268">
        <v>428</v>
      </c>
      <c r="M206" s="268">
        <v>27.042210000000001</v>
      </c>
    </row>
    <row r="207" spans="1:13">
      <c r="A207" s="301">
        <v>198</v>
      </c>
      <c r="B207" s="268" t="s">
        <v>193</v>
      </c>
      <c r="C207" s="268">
        <v>1002.95</v>
      </c>
      <c r="D207" s="308">
        <v>1004.1833333333334</v>
      </c>
      <c r="E207" s="308">
        <v>991.66666666666674</v>
      </c>
      <c r="F207" s="308">
        <v>980.38333333333333</v>
      </c>
      <c r="G207" s="308">
        <v>967.86666666666667</v>
      </c>
      <c r="H207" s="308">
        <v>1015.4666666666668</v>
      </c>
      <c r="I207" s="308">
        <v>1027.9833333333336</v>
      </c>
      <c r="J207" s="308">
        <v>1039.2666666666669</v>
      </c>
      <c r="K207" s="268">
        <v>1016.7</v>
      </c>
      <c r="L207" s="268">
        <v>992.9</v>
      </c>
      <c r="M207" s="268">
        <v>5.4691299999999998</v>
      </c>
    </row>
    <row r="208" spans="1:13">
      <c r="A208" s="301">
        <v>199</v>
      </c>
      <c r="B208" s="268" t="s">
        <v>195</v>
      </c>
      <c r="C208" s="268">
        <v>3912.65</v>
      </c>
      <c r="D208" s="308">
        <v>3910.8166666666671</v>
      </c>
      <c r="E208" s="308">
        <v>3853.3333333333339</v>
      </c>
      <c r="F208" s="308">
        <v>3794.0166666666669</v>
      </c>
      <c r="G208" s="308">
        <v>3736.5333333333338</v>
      </c>
      <c r="H208" s="308">
        <v>3970.1333333333341</v>
      </c>
      <c r="I208" s="308">
        <v>4027.6166666666668</v>
      </c>
      <c r="J208" s="308">
        <v>4086.9333333333343</v>
      </c>
      <c r="K208" s="268">
        <v>3968.3</v>
      </c>
      <c r="L208" s="268">
        <v>3851.5</v>
      </c>
      <c r="M208" s="268">
        <v>5.2881499999999999</v>
      </c>
    </row>
    <row r="209" spans="1:13">
      <c r="A209" s="301">
        <v>200</v>
      </c>
      <c r="B209" s="268" t="s">
        <v>196</v>
      </c>
      <c r="C209" s="268">
        <v>29.9</v>
      </c>
      <c r="D209" s="308">
        <v>29.849999999999998</v>
      </c>
      <c r="E209" s="308">
        <v>29.299999999999997</v>
      </c>
      <c r="F209" s="308">
        <v>28.7</v>
      </c>
      <c r="G209" s="308">
        <v>28.15</v>
      </c>
      <c r="H209" s="308">
        <v>30.449999999999996</v>
      </c>
      <c r="I209" s="308">
        <v>31</v>
      </c>
      <c r="J209" s="308">
        <v>31.599999999999994</v>
      </c>
      <c r="K209" s="268">
        <v>30.4</v>
      </c>
      <c r="L209" s="268">
        <v>29.25</v>
      </c>
      <c r="M209" s="268">
        <v>44.254469999999998</v>
      </c>
    </row>
    <row r="210" spans="1:13">
      <c r="A210" s="301">
        <v>201</v>
      </c>
      <c r="B210" s="268" t="s">
        <v>197</v>
      </c>
      <c r="C210" s="268">
        <v>505.05</v>
      </c>
      <c r="D210" s="308">
        <v>502.09999999999997</v>
      </c>
      <c r="E210" s="308">
        <v>494.19999999999993</v>
      </c>
      <c r="F210" s="308">
        <v>483.34999999999997</v>
      </c>
      <c r="G210" s="308">
        <v>475.44999999999993</v>
      </c>
      <c r="H210" s="308">
        <v>512.94999999999993</v>
      </c>
      <c r="I210" s="308">
        <v>520.84999999999991</v>
      </c>
      <c r="J210" s="308">
        <v>531.69999999999993</v>
      </c>
      <c r="K210" s="268">
        <v>510</v>
      </c>
      <c r="L210" s="268">
        <v>491.25</v>
      </c>
      <c r="M210" s="268">
        <v>39.806440000000002</v>
      </c>
    </row>
    <row r="211" spans="1:13">
      <c r="A211" s="301">
        <v>202</v>
      </c>
      <c r="B211" s="268" t="s">
        <v>563</v>
      </c>
      <c r="C211" s="268">
        <v>763.85</v>
      </c>
      <c r="D211" s="308">
        <v>754.61666666666667</v>
      </c>
      <c r="E211" s="308">
        <v>731.23333333333335</v>
      </c>
      <c r="F211" s="308">
        <v>698.61666666666667</v>
      </c>
      <c r="G211" s="308">
        <v>675.23333333333335</v>
      </c>
      <c r="H211" s="308">
        <v>787.23333333333335</v>
      </c>
      <c r="I211" s="308">
        <v>810.61666666666679</v>
      </c>
      <c r="J211" s="308">
        <v>843.23333333333335</v>
      </c>
      <c r="K211" s="268">
        <v>778</v>
      </c>
      <c r="L211" s="268">
        <v>722</v>
      </c>
      <c r="M211" s="268">
        <v>2.6222599999999998</v>
      </c>
    </row>
    <row r="212" spans="1:13">
      <c r="A212" s="301">
        <v>203</v>
      </c>
      <c r="B212" s="268" t="s">
        <v>284</v>
      </c>
      <c r="C212" s="268">
        <v>168.6</v>
      </c>
      <c r="D212" s="308">
        <v>168.31666666666666</v>
      </c>
      <c r="E212" s="308">
        <v>165.78333333333333</v>
      </c>
      <c r="F212" s="308">
        <v>162.96666666666667</v>
      </c>
      <c r="G212" s="308">
        <v>160.43333333333334</v>
      </c>
      <c r="H212" s="308">
        <v>171.13333333333333</v>
      </c>
      <c r="I212" s="308">
        <v>173.66666666666663</v>
      </c>
      <c r="J212" s="308">
        <v>176.48333333333332</v>
      </c>
      <c r="K212" s="268">
        <v>170.85</v>
      </c>
      <c r="L212" s="268">
        <v>165.5</v>
      </c>
      <c r="M212" s="268">
        <v>5.7017300000000004</v>
      </c>
    </row>
    <row r="213" spans="1:13">
      <c r="A213" s="301">
        <v>204</v>
      </c>
      <c r="B213" s="268" t="s">
        <v>199</v>
      </c>
      <c r="C213" s="268">
        <v>635</v>
      </c>
      <c r="D213" s="308">
        <v>638.06666666666672</v>
      </c>
      <c r="E213" s="308">
        <v>626.68333333333339</v>
      </c>
      <c r="F213" s="308">
        <v>618.36666666666667</v>
      </c>
      <c r="G213" s="308">
        <v>606.98333333333335</v>
      </c>
      <c r="H213" s="308">
        <v>646.38333333333344</v>
      </c>
      <c r="I213" s="308">
        <v>657.76666666666688</v>
      </c>
      <c r="J213" s="308">
        <v>666.08333333333348</v>
      </c>
      <c r="K213" s="268">
        <v>649.45000000000005</v>
      </c>
      <c r="L213" s="268">
        <v>629.75</v>
      </c>
      <c r="M213" s="268">
        <v>15.08638</v>
      </c>
    </row>
    <row r="214" spans="1:13">
      <c r="A214" s="301">
        <v>205</v>
      </c>
      <c r="B214" s="268" t="s">
        <v>569</v>
      </c>
      <c r="C214" s="268">
        <v>2096.4</v>
      </c>
      <c r="D214" s="308">
        <v>2109.8166666666666</v>
      </c>
      <c r="E214" s="308">
        <v>2072.6333333333332</v>
      </c>
      <c r="F214" s="308">
        <v>2048.8666666666668</v>
      </c>
      <c r="G214" s="308">
        <v>2011.6833333333334</v>
      </c>
      <c r="H214" s="308">
        <v>2133.583333333333</v>
      </c>
      <c r="I214" s="308">
        <v>2170.7666666666664</v>
      </c>
      <c r="J214" s="308">
        <v>2194.5333333333328</v>
      </c>
      <c r="K214" s="268">
        <v>2147</v>
      </c>
      <c r="L214" s="268">
        <v>2086.0500000000002</v>
      </c>
      <c r="M214" s="268">
        <v>0.45068000000000003</v>
      </c>
    </row>
    <row r="215" spans="1:13">
      <c r="A215" s="301">
        <v>206</v>
      </c>
      <c r="B215" s="268" t="s">
        <v>200</v>
      </c>
      <c r="C215" s="308">
        <v>271.60000000000002</v>
      </c>
      <c r="D215" s="308">
        <v>273.33333333333331</v>
      </c>
      <c r="E215" s="308">
        <v>267.26666666666665</v>
      </c>
      <c r="F215" s="308">
        <v>262.93333333333334</v>
      </c>
      <c r="G215" s="308">
        <v>256.86666666666667</v>
      </c>
      <c r="H215" s="308">
        <v>277.66666666666663</v>
      </c>
      <c r="I215" s="308">
        <v>283.73333333333335</v>
      </c>
      <c r="J215" s="308">
        <v>288.06666666666661</v>
      </c>
      <c r="K215" s="308">
        <v>279.39999999999998</v>
      </c>
      <c r="L215" s="308">
        <v>269</v>
      </c>
      <c r="M215" s="308">
        <v>122.93053999999999</v>
      </c>
    </row>
    <row r="216" spans="1:13">
      <c r="A216" s="301">
        <v>207</v>
      </c>
      <c r="B216" s="268" t="s">
        <v>202</v>
      </c>
      <c r="C216" s="308">
        <v>201.8</v>
      </c>
      <c r="D216" s="308">
        <v>201.71666666666667</v>
      </c>
      <c r="E216" s="308">
        <v>196.33333333333334</v>
      </c>
      <c r="F216" s="308">
        <v>190.86666666666667</v>
      </c>
      <c r="G216" s="308">
        <v>185.48333333333335</v>
      </c>
      <c r="H216" s="308">
        <v>207.18333333333334</v>
      </c>
      <c r="I216" s="308">
        <v>212.56666666666666</v>
      </c>
      <c r="J216" s="308">
        <v>218.03333333333333</v>
      </c>
      <c r="K216" s="308">
        <v>207.1</v>
      </c>
      <c r="L216" s="308">
        <v>196.25</v>
      </c>
      <c r="M216" s="308">
        <v>353.61138999999997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31" sqref="H3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44076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4"/>
      <c r="L9" s="281"/>
      <c r="M9" s="282"/>
    </row>
    <row r="10" spans="1:15" ht="42.75" customHeight="1">
      <c r="A10" s="514"/>
      <c r="B10" s="516"/>
      <c r="C10" s="521" t="s">
        <v>23</v>
      </c>
      <c r="D10" s="52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19959</v>
      </c>
      <c r="D11" s="279">
        <v>20109.233333333334</v>
      </c>
      <c r="E11" s="279">
        <v>19769.516666666666</v>
      </c>
      <c r="F11" s="279">
        <v>19580.033333333333</v>
      </c>
      <c r="G11" s="279">
        <v>19240.316666666666</v>
      </c>
      <c r="H11" s="279">
        <v>20298.716666666667</v>
      </c>
      <c r="I11" s="279">
        <v>20638.433333333334</v>
      </c>
      <c r="J11" s="279">
        <v>20827.916666666668</v>
      </c>
      <c r="K11" s="277">
        <v>20448.95</v>
      </c>
      <c r="L11" s="277">
        <v>19919.75</v>
      </c>
      <c r="M11" s="277">
        <v>2.716E-2</v>
      </c>
    </row>
    <row r="12" spans="1:15" ht="12" customHeight="1">
      <c r="A12" s="268">
        <v>2</v>
      </c>
      <c r="B12" s="277" t="s">
        <v>803</v>
      </c>
      <c r="C12" s="278">
        <v>1047.05</v>
      </c>
      <c r="D12" s="279">
        <v>1042.4666666666667</v>
      </c>
      <c r="E12" s="279">
        <v>1017.9833333333333</v>
      </c>
      <c r="F12" s="279">
        <v>988.91666666666663</v>
      </c>
      <c r="G12" s="279">
        <v>964.43333333333328</v>
      </c>
      <c r="H12" s="279">
        <v>1071.5333333333333</v>
      </c>
      <c r="I12" s="279">
        <v>1096.0166666666669</v>
      </c>
      <c r="J12" s="279">
        <v>1125.0833333333335</v>
      </c>
      <c r="K12" s="277">
        <v>1066.95</v>
      </c>
      <c r="L12" s="277">
        <v>1013.4</v>
      </c>
      <c r="M12" s="277">
        <v>2.7674500000000002</v>
      </c>
    </row>
    <row r="13" spans="1:15" ht="12" customHeight="1">
      <c r="A13" s="268">
        <v>3</v>
      </c>
      <c r="B13" s="277" t="s">
        <v>294</v>
      </c>
      <c r="C13" s="278">
        <v>1473.25</v>
      </c>
      <c r="D13" s="279">
        <v>1455.8333333333333</v>
      </c>
      <c r="E13" s="279">
        <v>1428.9666666666665</v>
      </c>
      <c r="F13" s="279">
        <v>1384.6833333333332</v>
      </c>
      <c r="G13" s="279">
        <v>1357.8166666666664</v>
      </c>
      <c r="H13" s="279">
        <v>1500.1166666666666</v>
      </c>
      <c r="I13" s="279">
        <v>1526.9833333333333</v>
      </c>
      <c r="J13" s="279">
        <v>1571.2666666666667</v>
      </c>
      <c r="K13" s="277">
        <v>1482.7</v>
      </c>
      <c r="L13" s="277">
        <v>1411.55</v>
      </c>
      <c r="M13" s="277">
        <v>0.94703999999999999</v>
      </c>
    </row>
    <row r="14" spans="1:15" ht="12" customHeight="1">
      <c r="A14" s="268">
        <v>4</v>
      </c>
      <c r="B14" s="277" t="s">
        <v>3120</v>
      </c>
      <c r="C14" s="278">
        <v>945.6</v>
      </c>
      <c r="D14" s="279">
        <v>947.68333333333339</v>
      </c>
      <c r="E14" s="279">
        <v>934.21666666666681</v>
      </c>
      <c r="F14" s="279">
        <v>922.83333333333337</v>
      </c>
      <c r="G14" s="279">
        <v>909.36666666666679</v>
      </c>
      <c r="H14" s="279">
        <v>959.06666666666683</v>
      </c>
      <c r="I14" s="279">
        <v>972.53333333333353</v>
      </c>
      <c r="J14" s="279">
        <v>983.91666666666686</v>
      </c>
      <c r="K14" s="277">
        <v>961.15</v>
      </c>
      <c r="L14" s="277">
        <v>936.3</v>
      </c>
      <c r="M14" s="277">
        <v>0.82704999999999995</v>
      </c>
    </row>
    <row r="15" spans="1:15" ht="12" customHeight="1">
      <c r="A15" s="268">
        <v>5</v>
      </c>
      <c r="B15" s="277" t="s">
        <v>295</v>
      </c>
      <c r="C15" s="278">
        <v>16402.75</v>
      </c>
      <c r="D15" s="279">
        <v>16339.6</v>
      </c>
      <c r="E15" s="279">
        <v>16179.2</v>
      </c>
      <c r="F15" s="279">
        <v>15955.65</v>
      </c>
      <c r="G15" s="279">
        <v>15795.25</v>
      </c>
      <c r="H15" s="279">
        <v>16563.150000000001</v>
      </c>
      <c r="I15" s="279">
        <v>16723.55</v>
      </c>
      <c r="J15" s="279">
        <v>16947.100000000002</v>
      </c>
      <c r="K15" s="277">
        <v>16500</v>
      </c>
      <c r="L15" s="277">
        <v>16116.05</v>
      </c>
      <c r="M15" s="277">
        <v>7.8990000000000005E-2</v>
      </c>
    </row>
    <row r="16" spans="1:15" ht="12" customHeight="1">
      <c r="A16" s="268">
        <v>6</v>
      </c>
      <c r="B16" s="277" t="s">
        <v>227</v>
      </c>
      <c r="C16" s="278">
        <v>61.3</v>
      </c>
      <c r="D16" s="279">
        <v>60.449999999999996</v>
      </c>
      <c r="E16" s="279">
        <v>58.899999999999991</v>
      </c>
      <c r="F16" s="279">
        <v>56.499999999999993</v>
      </c>
      <c r="G16" s="279">
        <v>54.949999999999989</v>
      </c>
      <c r="H16" s="279">
        <v>62.849999999999994</v>
      </c>
      <c r="I16" s="279">
        <v>64.399999999999991</v>
      </c>
      <c r="J16" s="279">
        <v>66.8</v>
      </c>
      <c r="K16" s="277">
        <v>62</v>
      </c>
      <c r="L16" s="277">
        <v>58.05</v>
      </c>
      <c r="M16" s="277">
        <v>24.454000000000001</v>
      </c>
    </row>
    <row r="17" spans="1:13" ht="12" customHeight="1">
      <c r="A17" s="268">
        <v>7</v>
      </c>
      <c r="B17" s="277" t="s">
        <v>228</v>
      </c>
      <c r="C17" s="278">
        <v>134.35</v>
      </c>
      <c r="D17" s="279">
        <v>135.88333333333333</v>
      </c>
      <c r="E17" s="279">
        <v>130.06666666666666</v>
      </c>
      <c r="F17" s="279">
        <v>125.78333333333333</v>
      </c>
      <c r="G17" s="279">
        <v>119.96666666666667</v>
      </c>
      <c r="H17" s="279">
        <v>140.16666666666666</v>
      </c>
      <c r="I17" s="279">
        <v>145.98333333333332</v>
      </c>
      <c r="J17" s="279">
        <v>150.26666666666665</v>
      </c>
      <c r="K17" s="277">
        <v>141.69999999999999</v>
      </c>
      <c r="L17" s="277">
        <v>131.6</v>
      </c>
      <c r="M17" s="277">
        <v>12.33649</v>
      </c>
    </row>
    <row r="18" spans="1:13" ht="12" customHeight="1">
      <c r="A18" s="268">
        <v>8</v>
      </c>
      <c r="B18" s="277" t="s">
        <v>38</v>
      </c>
      <c r="C18" s="278">
        <v>1338.65</v>
      </c>
      <c r="D18" s="279">
        <v>1329.0333333333335</v>
      </c>
      <c r="E18" s="279">
        <v>1313.166666666667</v>
      </c>
      <c r="F18" s="279">
        <v>1287.6833333333334</v>
      </c>
      <c r="G18" s="279">
        <v>1271.8166666666668</v>
      </c>
      <c r="H18" s="279">
        <v>1354.5166666666671</v>
      </c>
      <c r="I18" s="279">
        <v>1370.3833333333334</v>
      </c>
      <c r="J18" s="279">
        <v>1395.8666666666672</v>
      </c>
      <c r="K18" s="277">
        <v>1344.9</v>
      </c>
      <c r="L18" s="277">
        <v>1303.55</v>
      </c>
      <c r="M18" s="277">
        <v>8.6532300000000006</v>
      </c>
    </row>
    <row r="19" spans="1:13" ht="12" customHeight="1">
      <c r="A19" s="268">
        <v>9</v>
      </c>
      <c r="B19" s="277" t="s">
        <v>296</v>
      </c>
      <c r="C19" s="278">
        <v>177.2</v>
      </c>
      <c r="D19" s="279">
        <v>174.65</v>
      </c>
      <c r="E19" s="279">
        <v>170.8</v>
      </c>
      <c r="F19" s="279">
        <v>164.4</v>
      </c>
      <c r="G19" s="279">
        <v>160.55000000000001</v>
      </c>
      <c r="H19" s="279">
        <v>181.05</v>
      </c>
      <c r="I19" s="279">
        <v>184.89999999999998</v>
      </c>
      <c r="J19" s="279">
        <v>191.3</v>
      </c>
      <c r="K19" s="277">
        <v>178.5</v>
      </c>
      <c r="L19" s="277">
        <v>168.25</v>
      </c>
      <c r="M19" s="277">
        <v>15.88828</v>
      </c>
    </row>
    <row r="20" spans="1:13" ht="12" customHeight="1">
      <c r="A20" s="268">
        <v>10</v>
      </c>
      <c r="B20" s="277" t="s">
        <v>297</v>
      </c>
      <c r="C20" s="278">
        <v>494.65</v>
      </c>
      <c r="D20" s="279">
        <v>482.25</v>
      </c>
      <c r="E20" s="279">
        <v>466.5</v>
      </c>
      <c r="F20" s="279">
        <v>438.35</v>
      </c>
      <c r="G20" s="279">
        <v>422.6</v>
      </c>
      <c r="H20" s="279">
        <v>510.4</v>
      </c>
      <c r="I20" s="279">
        <v>526.15</v>
      </c>
      <c r="J20" s="279">
        <v>554.29999999999995</v>
      </c>
      <c r="K20" s="277">
        <v>498</v>
      </c>
      <c r="L20" s="277">
        <v>454.1</v>
      </c>
      <c r="M20" s="277">
        <v>24.086490000000001</v>
      </c>
    </row>
    <row r="21" spans="1:13" ht="12" customHeight="1">
      <c r="A21" s="268">
        <v>11</v>
      </c>
      <c r="B21" s="277" t="s">
        <v>41</v>
      </c>
      <c r="C21" s="278">
        <v>348.8</v>
      </c>
      <c r="D21" s="279">
        <v>351.85000000000008</v>
      </c>
      <c r="E21" s="279">
        <v>338.35000000000014</v>
      </c>
      <c r="F21" s="279">
        <v>327.90000000000003</v>
      </c>
      <c r="G21" s="279">
        <v>314.40000000000009</v>
      </c>
      <c r="H21" s="279">
        <v>362.30000000000018</v>
      </c>
      <c r="I21" s="279">
        <v>375.80000000000007</v>
      </c>
      <c r="J21" s="279">
        <v>386.25000000000023</v>
      </c>
      <c r="K21" s="277">
        <v>365.35</v>
      </c>
      <c r="L21" s="277">
        <v>341.4</v>
      </c>
      <c r="M21" s="277">
        <v>67.263159999999999</v>
      </c>
    </row>
    <row r="22" spans="1:13" ht="12" customHeight="1">
      <c r="A22" s="268">
        <v>12</v>
      </c>
      <c r="B22" s="277" t="s">
        <v>43</v>
      </c>
      <c r="C22" s="278">
        <v>38.799999999999997</v>
      </c>
      <c r="D22" s="279">
        <v>38.516666666666666</v>
      </c>
      <c r="E22" s="279">
        <v>37.583333333333329</v>
      </c>
      <c r="F22" s="279">
        <v>36.36666666666666</v>
      </c>
      <c r="G22" s="279">
        <v>35.433333333333323</v>
      </c>
      <c r="H22" s="279">
        <v>39.733333333333334</v>
      </c>
      <c r="I22" s="279">
        <v>40.666666666666671</v>
      </c>
      <c r="J22" s="279">
        <v>41.88333333333334</v>
      </c>
      <c r="K22" s="277">
        <v>39.450000000000003</v>
      </c>
      <c r="L22" s="277">
        <v>37.299999999999997</v>
      </c>
      <c r="M22" s="277">
        <v>149.17260999999999</v>
      </c>
    </row>
    <row r="23" spans="1:13">
      <c r="A23" s="268">
        <v>13</v>
      </c>
      <c r="B23" s="277" t="s">
        <v>298</v>
      </c>
      <c r="C23" s="278">
        <v>263.5</v>
      </c>
      <c r="D23" s="279">
        <v>259.5</v>
      </c>
      <c r="E23" s="279">
        <v>252.10000000000002</v>
      </c>
      <c r="F23" s="279">
        <v>240.70000000000002</v>
      </c>
      <c r="G23" s="279">
        <v>233.30000000000004</v>
      </c>
      <c r="H23" s="279">
        <v>270.89999999999998</v>
      </c>
      <c r="I23" s="279">
        <v>278.29999999999995</v>
      </c>
      <c r="J23" s="279">
        <v>289.7</v>
      </c>
      <c r="K23" s="277">
        <v>266.89999999999998</v>
      </c>
      <c r="L23" s="277">
        <v>248.1</v>
      </c>
      <c r="M23" s="277">
        <v>8.0334000000000003</v>
      </c>
    </row>
    <row r="24" spans="1:13">
      <c r="A24" s="268">
        <v>14</v>
      </c>
      <c r="B24" s="277" t="s">
        <v>299</v>
      </c>
      <c r="C24" s="278">
        <v>214.4</v>
      </c>
      <c r="D24" s="279">
        <v>210.9666666666667</v>
      </c>
      <c r="E24" s="279">
        <v>203.48333333333341</v>
      </c>
      <c r="F24" s="279">
        <v>192.56666666666672</v>
      </c>
      <c r="G24" s="279">
        <v>185.08333333333343</v>
      </c>
      <c r="H24" s="279">
        <v>221.88333333333338</v>
      </c>
      <c r="I24" s="279">
        <v>229.36666666666667</v>
      </c>
      <c r="J24" s="279">
        <v>240.28333333333336</v>
      </c>
      <c r="K24" s="277">
        <v>218.45</v>
      </c>
      <c r="L24" s="277">
        <v>200.05</v>
      </c>
      <c r="M24" s="277">
        <v>4.2819399999999996</v>
      </c>
    </row>
    <row r="25" spans="1:13">
      <c r="A25" s="268">
        <v>15</v>
      </c>
      <c r="B25" s="277" t="s">
        <v>300</v>
      </c>
      <c r="C25" s="278">
        <v>212.75</v>
      </c>
      <c r="D25" s="279">
        <v>211.4</v>
      </c>
      <c r="E25" s="279">
        <v>204.8</v>
      </c>
      <c r="F25" s="279">
        <v>196.85</v>
      </c>
      <c r="G25" s="279">
        <v>190.25</v>
      </c>
      <c r="H25" s="279">
        <v>219.35000000000002</v>
      </c>
      <c r="I25" s="279">
        <v>225.95</v>
      </c>
      <c r="J25" s="279">
        <v>233.90000000000003</v>
      </c>
      <c r="K25" s="277">
        <v>218</v>
      </c>
      <c r="L25" s="277">
        <v>203.45</v>
      </c>
      <c r="M25" s="277">
        <v>3.1111599999999999</v>
      </c>
    </row>
    <row r="26" spans="1:13">
      <c r="A26" s="268">
        <v>16</v>
      </c>
      <c r="B26" s="277" t="s">
        <v>833</v>
      </c>
      <c r="C26" s="278">
        <v>2652.25</v>
      </c>
      <c r="D26" s="279">
        <v>2587.5</v>
      </c>
      <c r="E26" s="279">
        <v>2516.75</v>
      </c>
      <c r="F26" s="279">
        <v>2381.25</v>
      </c>
      <c r="G26" s="279">
        <v>2310.5</v>
      </c>
      <c r="H26" s="279">
        <v>2723</v>
      </c>
      <c r="I26" s="279">
        <v>2793.75</v>
      </c>
      <c r="J26" s="279">
        <v>2929.25</v>
      </c>
      <c r="K26" s="277">
        <v>2658.25</v>
      </c>
      <c r="L26" s="277">
        <v>2452</v>
      </c>
      <c r="M26" s="277">
        <v>1.2420599999999999</v>
      </c>
    </row>
    <row r="27" spans="1:13">
      <c r="A27" s="268">
        <v>17</v>
      </c>
      <c r="B27" s="277" t="s">
        <v>292</v>
      </c>
      <c r="C27" s="278">
        <v>1830.65</v>
      </c>
      <c r="D27" s="279">
        <v>1821.5333333333335</v>
      </c>
      <c r="E27" s="279">
        <v>1773.116666666667</v>
      </c>
      <c r="F27" s="279">
        <v>1715.5833333333335</v>
      </c>
      <c r="G27" s="279">
        <v>1667.166666666667</v>
      </c>
      <c r="H27" s="279">
        <v>1879.0666666666671</v>
      </c>
      <c r="I27" s="279">
        <v>1927.4833333333336</v>
      </c>
      <c r="J27" s="279">
        <v>1985.0166666666671</v>
      </c>
      <c r="K27" s="277">
        <v>1869.95</v>
      </c>
      <c r="L27" s="277">
        <v>1764</v>
      </c>
      <c r="M27" s="277">
        <v>0.37425999999999998</v>
      </c>
    </row>
    <row r="28" spans="1:13">
      <c r="A28" s="268">
        <v>18</v>
      </c>
      <c r="B28" s="277" t="s">
        <v>229</v>
      </c>
      <c r="C28" s="278">
        <v>1454.8</v>
      </c>
      <c r="D28" s="279">
        <v>1461.95</v>
      </c>
      <c r="E28" s="279">
        <v>1417.3500000000001</v>
      </c>
      <c r="F28" s="279">
        <v>1379.9</v>
      </c>
      <c r="G28" s="279">
        <v>1335.3000000000002</v>
      </c>
      <c r="H28" s="279">
        <v>1499.4</v>
      </c>
      <c r="I28" s="279">
        <v>1544</v>
      </c>
      <c r="J28" s="279">
        <v>1581.45</v>
      </c>
      <c r="K28" s="277">
        <v>1506.55</v>
      </c>
      <c r="L28" s="277">
        <v>1424.5</v>
      </c>
      <c r="M28" s="277">
        <v>1.7923800000000001</v>
      </c>
    </row>
    <row r="29" spans="1:13">
      <c r="A29" s="268">
        <v>19</v>
      </c>
      <c r="B29" s="277" t="s">
        <v>301</v>
      </c>
      <c r="C29" s="278">
        <v>2100</v>
      </c>
      <c r="D29" s="279">
        <v>2097.75</v>
      </c>
      <c r="E29" s="279">
        <v>2079.5500000000002</v>
      </c>
      <c r="F29" s="279">
        <v>2059.1000000000004</v>
      </c>
      <c r="G29" s="279">
        <v>2040.9000000000005</v>
      </c>
      <c r="H29" s="279">
        <v>2118.1999999999998</v>
      </c>
      <c r="I29" s="279">
        <v>2136.3999999999996</v>
      </c>
      <c r="J29" s="279">
        <v>2156.8499999999995</v>
      </c>
      <c r="K29" s="277">
        <v>2115.9499999999998</v>
      </c>
      <c r="L29" s="277">
        <v>2077.3000000000002</v>
      </c>
      <c r="M29" s="277">
        <v>4.573E-2</v>
      </c>
    </row>
    <row r="30" spans="1:13">
      <c r="A30" s="268">
        <v>20</v>
      </c>
      <c r="B30" s="277" t="s">
        <v>230</v>
      </c>
      <c r="C30" s="278">
        <v>2805.95</v>
      </c>
      <c r="D30" s="279">
        <v>2776.35</v>
      </c>
      <c r="E30" s="279">
        <v>2717.7</v>
      </c>
      <c r="F30" s="279">
        <v>2629.45</v>
      </c>
      <c r="G30" s="279">
        <v>2570.7999999999997</v>
      </c>
      <c r="H30" s="279">
        <v>2864.6</v>
      </c>
      <c r="I30" s="279">
        <v>2923.2500000000005</v>
      </c>
      <c r="J30" s="279">
        <v>3011.5</v>
      </c>
      <c r="K30" s="277">
        <v>2835</v>
      </c>
      <c r="L30" s="277">
        <v>2688.1</v>
      </c>
      <c r="M30" s="277">
        <v>1.84789</v>
      </c>
    </row>
    <row r="31" spans="1:13">
      <c r="A31" s="268">
        <v>21</v>
      </c>
      <c r="B31" s="277" t="s">
        <v>871</v>
      </c>
      <c r="C31" s="278">
        <v>3165.75</v>
      </c>
      <c r="D31" s="279">
        <v>3129.2833333333333</v>
      </c>
      <c r="E31" s="279">
        <v>3038.5666666666666</v>
      </c>
      <c r="F31" s="279">
        <v>2911.3833333333332</v>
      </c>
      <c r="G31" s="279">
        <v>2820.6666666666665</v>
      </c>
      <c r="H31" s="279">
        <v>3256.4666666666667</v>
      </c>
      <c r="I31" s="279">
        <v>3347.1833333333329</v>
      </c>
      <c r="J31" s="279">
        <v>3474.3666666666668</v>
      </c>
      <c r="K31" s="277">
        <v>3220</v>
      </c>
      <c r="L31" s="277">
        <v>3002.1</v>
      </c>
      <c r="M31" s="277">
        <v>0.48858000000000001</v>
      </c>
    </row>
    <row r="32" spans="1:13">
      <c r="A32" s="268">
        <v>22</v>
      </c>
      <c r="B32" s="277" t="s">
        <v>303</v>
      </c>
      <c r="C32" s="278">
        <v>115.05</v>
      </c>
      <c r="D32" s="279">
        <v>115.5</v>
      </c>
      <c r="E32" s="279">
        <v>111</v>
      </c>
      <c r="F32" s="279">
        <v>106.95</v>
      </c>
      <c r="G32" s="279">
        <v>102.45</v>
      </c>
      <c r="H32" s="279">
        <v>119.55</v>
      </c>
      <c r="I32" s="279">
        <v>124.05</v>
      </c>
      <c r="J32" s="279">
        <v>128.1</v>
      </c>
      <c r="K32" s="277">
        <v>120</v>
      </c>
      <c r="L32" s="277">
        <v>111.45</v>
      </c>
      <c r="M32" s="277">
        <v>2.8373699999999999</v>
      </c>
    </row>
    <row r="33" spans="1:13">
      <c r="A33" s="268">
        <v>23</v>
      </c>
      <c r="B33" s="277" t="s">
        <v>45</v>
      </c>
      <c r="C33" s="278">
        <v>734.75</v>
      </c>
      <c r="D33" s="279">
        <v>731.31666666666661</v>
      </c>
      <c r="E33" s="279">
        <v>724.43333333333317</v>
      </c>
      <c r="F33" s="279">
        <v>714.11666666666656</v>
      </c>
      <c r="G33" s="279">
        <v>707.23333333333312</v>
      </c>
      <c r="H33" s="279">
        <v>741.63333333333321</v>
      </c>
      <c r="I33" s="279">
        <v>748.51666666666665</v>
      </c>
      <c r="J33" s="279">
        <v>758.83333333333326</v>
      </c>
      <c r="K33" s="277">
        <v>738.2</v>
      </c>
      <c r="L33" s="277">
        <v>721</v>
      </c>
      <c r="M33" s="277">
        <v>9.4888100000000009</v>
      </c>
    </row>
    <row r="34" spans="1:13">
      <c r="A34" s="268">
        <v>24</v>
      </c>
      <c r="B34" s="277" t="s">
        <v>304</v>
      </c>
      <c r="C34" s="278">
        <v>1790.75</v>
      </c>
      <c r="D34" s="279">
        <v>1767.7666666666667</v>
      </c>
      <c r="E34" s="279">
        <v>1729.0333333333333</v>
      </c>
      <c r="F34" s="279">
        <v>1667.3166666666666</v>
      </c>
      <c r="G34" s="279">
        <v>1628.5833333333333</v>
      </c>
      <c r="H34" s="279">
        <v>1829.4833333333333</v>
      </c>
      <c r="I34" s="279">
        <v>1868.2166666666665</v>
      </c>
      <c r="J34" s="279">
        <v>1929.9333333333334</v>
      </c>
      <c r="K34" s="277">
        <v>1806.5</v>
      </c>
      <c r="L34" s="277">
        <v>1706.05</v>
      </c>
      <c r="M34" s="277">
        <v>0.74256</v>
      </c>
    </row>
    <row r="35" spans="1:13">
      <c r="A35" s="268">
        <v>25</v>
      </c>
      <c r="B35" s="277" t="s">
        <v>46</v>
      </c>
      <c r="C35" s="278">
        <v>213</v>
      </c>
      <c r="D35" s="279">
        <v>211.91666666666666</v>
      </c>
      <c r="E35" s="279">
        <v>209.48333333333332</v>
      </c>
      <c r="F35" s="279">
        <v>205.96666666666667</v>
      </c>
      <c r="G35" s="279">
        <v>203.53333333333333</v>
      </c>
      <c r="H35" s="279">
        <v>215.43333333333331</v>
      </c>
      <c r="I35" s="279">
        <v>217.86666666666665</v>
      </c>
      <c r="J35" s="279">
        <v>221.3833333333333</v>
      </c>
      <c r="K35" s="277">
        <v>214.35</v>
      </c>
      <c r="L35" s="277">
        <v>208.4</v>
      </c>
      <c r="M35" s="277">
        <v>43.863759999999999</v>
      </c>
    </row>
    <row r="36" spans="1:13">
      <c r="A36" s="268">
        <v>26</v>
      </c>
      <c r="B36" s="277" t="s">
        <v>293</v>
      </c>
      <c r="C36" s="278">
        <v>2399.3000000000002</v>
      </c>
      <c r="D36" s="279">
        <v>2395.1</v>
      </c>
      <c r="E36" s="279">
        <v>2340.1999999999998</v>
      </c>
      <c r="F36" s="279">
        <v>2281.1</v>
      </c>
      <c r="G36" s="279">
        <v>2226.1999999999998</v>
      </c>
      <c r="H36" s="279">
        <v>2454.1999999999998</v>
      </c>
      <c r="I36" s="279">
        <v>2509.1000000000004</v>
      </c>
      <c r="J36" s="279">
        <v>2568.1999999999998</v>
      </c>
      <c r="K36" s="277">
        <v>2450</v>
      </c>
      <c r="L36" s="277">
        <v>2336</v>
      </c>
      <c r="M36" s="277">
        <v>0.29320000000000002</v>
      </c>
    </row>
    <row r="37" spans="1:13">
      <c r="A37" s="268">
        <v>27</v>
      </c>
      <c r="B37" s="277" t="s">
        <v>302</v>
      </c>
      <c r="C37" s="278">
        <v>918.45</v>
      </c>
      <c r="D37" s="279">
        <v>921.35</v>
      </c>
      <c r="E37" s="279">
        <v>902.7</v>
      </c>
      <c r="F37" s="279">
        <v>886.95</v>
      </c>
      <c r="G37" s="279">
        <v>868.30000000000007</v>
      </c>
      <c r="H37" s="279">
        <v>937.1</v>
      </c>
      <c r="I37" s="279">
        <v>955.74999999999989</v>
      </c>
      <c r="J37" s="279">
        <v>971.5</v>
      </c>
      <c r="K37" s="277">
        <v>940</v>
      </c>
      <c r="L37" s="277">
        <v>905.6</v>
      </c>
      <c r="M37" s="277">
        <v>5.5459100000000001</v>
      </c>
    </row>
    <row r="38" spans="1:13">
      <c r="A38" s="268">
        <v>28</v>
      </c>
      <c r="B38" s="277" t="s">
        <v>47</v>
      </c>
      <c r="C38" s="278">
        <v>1670.85</v>
      </c>
      <c r="D38" s="279">
        <v>1663.9833333333333</v>
      </c>
      <c r="E38" s="279">
        <v>1632.9666666666667</v>
      </c>
      <c r="F38" s="279">
        <v>1595.0833333333333</v>
      </c>
      <c r="G38" s="279">
        <v>1564.0666666666666</v>
      </c>
      <c r="H38" s="279">
        <v>1701.8666666666668</v>
      </c>
      <c r="I38" s="279">
        <v>1732.8833333333337</v>
      </c>
      <c r="J38" s="279">
        <v>1770.7666666666669</v>
      </c>
      <c r="K38" s="277">
        <v>1695</v>
      </c>
      <c r="L38" s="277">
        <v>1626.1</v>
      </c>
      <c r="M38" s="277">
        <v>11.065160000000001</v>
      </c>
    </row>
    <row r="39" spans="1:13">
      <c r="A39" s="268">
        <v>29</v>
      </c>
      <c r="B39" s="277" t="s">
        <v>48</v>
      </c>
      <c r="C39" s="278">
        <v>122.45</v>
      </c>
      <c r="D39" s="279">
        <v>122.31666666666668</v>
      </c>
      <c r="E39" s="279">
        <v>117.98333333333335</v>
      </c>
      <c r="F39" s="279">
        <v>113.51666666666667</v>
      </c>
      <c r="G39" s="279">
        <v>109.18333333333334</v>
      </c>
      <c r="H39" s="279">
        <v>126.78333333333336</v>
      </c>
      <c r="I39" s="279">
        <v>131.1166666666667</v>
      </c>
      <c r="J39" s="279">
        <v>135.58333333333337</v>
      </c>
      <c r="K39" s="277">
        <v>126.65</v>
      </c>
      <c r="L39" s="277">
        <v>117.85</v>
      </c>
      <c r="M39" s="277">
        <v>73.236009999999993</v>
      </c>
    </row>
    <row r="40" spans="1:13">
      <c r="A40" s="268">
        <v>30</v>
      </c>
      <c r="B40" s="277" t="s">
        <v>305</v>
      </c>
      <c r="C40" s="278">
        <v>141.30000000000001</v>
      </c>
      <c r="D40" s="279">
        <v>143.06666666666669</v>
      </c>
      <c r="E40" s="279">
        <v>138.63333333333338</v>
      </c>
      <c r="F40" s="279">
        <v>135.9666666666667</v>
      </c>
      <c r="G40" s="279">
        <v>131.53333333333339</v>
      </c>
      <c r="H40" s="279">
        <v>145.73333333333338</v>
      </c>
      <c r="I40" s="279">
        <v>150.16666666666671</v>
      </c>
      <c r="J40" s="279">
        <v>152.83333333333337</v>
      </c>
      <c r="K40" s="277">
        <v>147.5</v>
      </c>
      <c r="L40" s="277">
        <v>140.4</v>
      </c>
      <c r="M40" s="277">
        <v>1.92232</v>
      </c>
    </row>
    <row r="41" spans="1:13">
      <c r="A41" s="268">
        <v>31</v>
      </c>
      <c r="B41" s="277" t="s">
        <v>938</v>
      </c>
      <c r="C41" s="278">
        <v>206.6</v>
      </c>
      <c r="D41" s="279">
        <v>205.48333333333332</v>
      </c>
      <c r="E41" s="279">
        <v>201.26666666666665</v>
      </c>
      <c r="F41" s="279">
        <v>195.93333333333334</v>
      </c>
      <c r="G41" s="279">
        <v>191.71666666666667</v>
      </c>
      <c r="H41" s="279">
        <v>210.81666666666663</v>
      </c>
      <c r="I41" s="279">
        <v>215.03333333333327</v>
      </c>
      <c r="J41" s="279">
        <v>220.36666666666662</v>
      </c>
      <c r="K41" s="277">
        <v>209.7</v>
      </c>
      <c r="L41" s="277">
        <v>200.15</v>
      </c>
      <c r="M41" s="277">
        <v>0.27837000000000001</v>
      </c>
    </row>
    <row r="42" spans="1:13">
      <c r="A42" s="268">
        <v>32</v>
      </c>
      <c r="B42" s="277" t="s">
        <v>306</v>
      </c>
      <c r="C42" s="278">
        <v>68.7</v>
      </c>
      <c r="D42" s="279">
        <v>68.366666666666674</v>
      </c>
      <c r="E42" s="279">
        <v>66.883333333333354</v>
      </c>
      <c r="F42" s="279">
        <v>65.066666666666677</v>
      </c>
      <c r="G42" s="279">
        <v>63.583333333333357</v>
      </c>
      <c r="H42" s="279">
        <v>70.183333333333351</v>
      </c>
      <c r="I42" s="279">
        <v>71.666666666666671</v>
      </c>
      <c r="J42" s="279">
        <v>73.483333333333348</v>
      </c>
      <c r="K42" s="277">
        <v>69.849999999999994</v>
      </c>
      <c r="L42" s="277">
        <v>66.55</v>
      </c>
      <c r="M42" s="277">
        <v>10.827059999999999</v>
      </c>
    </row>
    <row r="43" spans="1:13">
      <c r="A43" s="268">
        <v>33</v>
      </c>
      <c r="B43" s="277" t="s">
        <v>49</v>
      </c>
      <c r="C43" s="278">
        <v>68.8</v>
      </c>
      <c r="D43" s="279">
        <v>68.233333333333334</v>
      </c>
      <c r="E43" s="279">
        <v>66.716666666666669</v>
      </c>
      <c r="F43" s="279">
        <v>64.63333333333334</v>
      </c>
      <c r="G43" s="279">
        <v>63.116666666666674</v>
      </c>
      <c r="H43" s="279">
        <v>70.316666666666663</v>
      </c>
      <c r="I43" s="279">
        <v>71.833333333333343</v>
      </c>
      <c r="J43" s="279">
        <v>73.916666666666657</v>
      </c>
      <c r="K43" s="277">
        <v>69.75</v>
      </c>
      <c r="L43" s="277">
        <v>66.150000000000006</v>
      </c>
      <c r="M43" s="277">
        <v>386.22194999999999</v>
      </c>
    </row>
    <row r="44" spans="1:13">
      <c r="A44" s="268">
        <v>34</v>
      </c>
      <c r="B44" s="277" t="s">
        <v>51</v>
      </c>
      <c r="C44" s="278">
        <v>1979.3</v>
      </c>
      <c r="D44" s="279">
        <v>1958.3500000000001</v>
      </c>
      <c r="E44" s="279">
        <v>1928.7000000000003</v>
      </c>
      <c r="F44" s="279">
        <v>1878.1000000000001</v>
      </c>
      <c r="G44" s="279">
        <v>1848.4500000000003</v>
      </c>
      <c r="H44" s="279">
        <v>2008.9500000000003</v>
      </c>
      <c r="I44" s="279">
        <v>2038.6000000000004</v>
      </c>
      <c r="J44" s="279">
        <v>2089.2000000000003</v>
      </c>
      <c r="K44" s="277">
        <v>1988</v>
      </c>
      <c r="L44" s="277">
        <v>1907.75</v>
      </c>
      <c r="M44" s="277">
        <v>30.685839999999999</v>
      </c>
    </row>
    <row r="45" spans="1:13">
      <c r="A45" s="268">
        <v>35</v>
      </c>
      <c r="B45" s="277" t="s">
        <v>307</v>
      </c>
      <c r="C45" s="278">
        <v>127.45</v>
      </c>
      <c r="D45" s="279">
        <v>127.48333333333333</v>
      </c>
      <c r="E45" s="279">
        <v>124.96666666666667</v>
      </c>
      <c r="F45" s="279">
        <v>122.48333333333333</v>
      </c>
      <c r="G45" s="279">
        <v>119.96666666666667</v>
      </c>
      <c r="H45" s="279">
        <v>129.96666666666667</v>
      </c>
      <c r="I45" s="279">
        <v>132.48333333333335</v>
      </c>
      <c r="J45" s="279">
        <v>134.96666666666667</v>
      </c>
      <c r="K45" s="277">
        <v>130</v>
      </c>
      <c r="L45" s="277">
        <v>125</v>
      </c>
      <c r="M45" s="277">
        <v>1.5901400000000001</v>
      </c>
    </row>
    <row r="46" spans="1:13">
      <c r="A46" s="268">
        <v>36</v>
      </c>
      <c r="B46" s="277" t="s">
        <v>309</v>
      </c>
      <c r="C46" s="278">
        <v>1112.5</v>
      </c>
      <c r="D46" s="279">
        <v>1112.9833333333333</v>
      </c>
      <c r="E46" s="279">
        <v>1099.5166666666667</v>
      </c>
      <c r="F46" s="279">
        <v>1086.5333333333333</v>
      </c>
      <c r="G46" s="279">
        <v>1073.0666666666666</v>
      </c>
      <c r="H46" s="279">
        <v>1125.9666666666667</v>
      </c>
      <c r="I46" s="279">
        <v>1139.4333333333334</v>
      </c>
      <c r="J46" s="279">
        <v>1152.4166666666667</v>
      </c>
      <c r="K46" s="277">
        <v>1126.45</v>
      </c>
      <c r="L46" s="277">
        <v>1100</v>
      </c>
      <c r="M46" s="277">
        <v>0.85836999999999997</v>
      </c>
    </row>
    <row r="47" spans="1:13">
      <c r="A47" s="268">
        <v>37</v>
      </c>
      <c r="B47" s="277" t="s">
        <v>308</v>
      </c>
      <c r="C47" s="278">
        <v>3589.45</v>
      </c>
      <c r="D47" s="279">
        <v>3569.4333333333329</v>
      </c>
      <c r="E47" s="279">
        <v>3523.8666666666659</v>
      </c>
      <c r="F47" s="279">
        <v>3458.2833333333328</v>
      </c>
      <c r="G47" s="279">
        <v>3412.7166666666658</v>
      </c>
      <c r="H47" s="279">
        <v>3635.016666666666</v>
      </c>
      <c r="I47" s="279">
        <v>3680.5833333333326</v>
      </c>
      <c r="J47" s="279">
        <v>3746.1666666666661</v>
      </c>
      <c r="K47" s="277">
        <v>3615</v>
      </c>
      <c r="L47" s="277">
        <v>3503.85</v>
      </c>
      <c r="M47" s="277">
        <v>0.29870999999999998</v>
      </c>
    </row>
    <row r="48" spans="1:13">
      <c r="A48" s="268">
        <v>38</v>
      </c>
      <c r="B48" s="277" t="s">
        <v>310</v>
      </c>
      <c r="C48" s="278">
        <v>5949.7</v>
      </c>
      <c r="D48" s="279">
        <v>5919.2333333333336</v>
      </c>
      <c r="E48" s="279">
        <v>5764.4666666666672</v>
      </c>
      <c r="F48" s="279">
        <v>5579.2333333333336</v>
      </c>
      <c r="G48" s="279">
        <v>5424.4666666666672</v>
      </c>
      <c r="H48" s="279">
        <v>6104.4666666666672</v>
      </c>
      <c r="I48" s="279">
        <v>6259.2333333333336</v>
      </c>
      <c r="J48" s="279">
        <v>6444.4666666666672</v>
      </c>
      <c r="K48" s="277">
        <v>6074</v>
      </c>
      <c r="L48" s="277">
        <v>5734</v>
      </c>
      <c r="M48" s="277">
        <v>0.62297999999999998</v>
      </c>
    </row>
    <row r="49" spans="1:13">
      <c r="A49" s="268">
        <v>39</v>
      </c>
      <c r="B49" s="277" t="s">
        <v>226</v>
      </c>
      <c r="C49" s="278">
        <v>701</v>
      </c>
      <c r="D49" s="279">
        <v>694.2833333333333</v>
      </c>
      <c r="E49" s="279">
        <v>678.71666666666658</v>
      </c>
      <c r="F49" s="279">
        <v>656.43333333333328</v>
      </c>
      <c r="G49" s="279">
        <v>640.86666666666656</v>
      </c>
      <c r="H49" s="279">
        <v>716.56666666666661</v>
      </c>
      <c r="I49" s="279">
        <v>732.13333333333321</v>
      </c>
      <c r="J49" s="279">
        <v>754.41666666666663</v>
      </c>
      <c r="K49" s="277">
        <v>709.85</v>
      </c>
      <c r="L49" s="277">
        <v>672</v>
      </c>
      <c r="M49" s="277">
        <v>7.1295700000000002</v>
      </c>
    </row>
    <row r="50" spans="1:13">
      <c r="A50" s="268">
        <v>40</v>
      </c>
      <c r="B50" s="277" t="s">
        <v>53</v>
      </c>
      <c r="C50" s="278">
        <v>816.95</v>
      </c>
      <c r="D50" s="279">
        <v>807</v>
      </c>
      <c r="E50" s="279">
        <v>786.2</v>
      </c>
      <c r="F50" s="279">
        <v>755.45</v>
      </c>
      <c r="G50" s="279">
        <v>734.65000000000009</v>
      </c>
      <c r="H50" s="279">
        <v>837.75</v>
      </c>
      <c r="I50" s="279">
        <v>858.55</v>
      </c>
      <c r="J50" s="279">
        <v>889.3</v>
      </c>
      <c r="K50" s="277">
        <v>827.8</v>
      </c>
      <c r="L50" s="277">
        <v>776.25</v>
      </c>
      <c r="M50" s="277">
        <v>51.422989999999999</v>
      </c>
    </row>
    <row r="51" spans="1:13">
      <c r="A51" s="268">
        <v>41</v>
      </c>
      <c r="B51" s="277" t="s">
        <v>311</v>
      </c>
      <c r="C51" s="278">
        <v>513.70000000000005</v>
      </c>
      <c r="D51" s="279">
        <v>513.44999999999993</v>
      </c>
      <c r="E51" s="279">
        <v>499.84999999999991</v>
      </c>
      <c r="F51" s="279">
        <v>486</v>
      </c>
      <c r="G51" s="279">
        <v>472.4</v>
      </c>
      <c r="H51" s="279">
        <v>527.29999999999984</v>
      </c>
      <c r="I51" s="279">
        <v>540.9</v>
      </c>
      <c r="J51" s="279">
        <v>554.74999999999977</v>
      </c>
      <c r="K51" s="277">
        <v>527.04999999999995</v>
      </c>
      <c r="L51" s="277">
        <v>499.6</v>
      </c>
      <c r="M51" s="277">
        <v>7.9423399999999997</v>
      </c>
    </row>
    <row r="52" spans="1:13">
      <c r="A52" s="268">
        <v>42</v>
      </c>
      <c r="B52" s="277" t="s">
        <v>55</v>
      </c>
      <c r="C52" s="278">
        <v>485.7</v>
      </c>
      <c r="D52" s="279">
        <v>489.58333333333331</v>
      </c>
      <c r="E52" s="279">
        <v>475.76666666666665</v>
      </c>
      <c r="F52" s="279">
        <v>465.83333333333331</v>
      </c>
      <c r="G52" s="279">
        <v>452.01666666666665</v>
      </c>
      <c r="H52" s="279">
        <v>499.51666666666665</v>
      </c>
      <c r="I52" s="279">
        <v>513.33333333333337</v>
      </c>
      <c r="J52" s="279">
        <v>523.26666666666665</v>
      </c>
      <c r="K52" s="277">
        <v>503.4</v>
      </c>
      <c r="L52" s="277">
        <v>479.65</v>
      </c>
      <c r="M52" s="277">
        <v>332.76900000000001</v>
      </c>
    </row>
    <row r="53" spans="1:13">
      <c r="A53" s="268">
        <v>43</v>
      </c>
      <c r="B53" s="277" t="s">
        <v>56</v>
      </c>
      <c r="C53" s="278">
        <v>2958.4</v>
      </c>
      <c r="D53" s="279">
        <v>2964.1333333333332</v>
      </c>
      <c r="E53" s="279">
        <v>2924.2666666666664</v>
      </c>
      <c r="F53" s="279">
        <v>2890.1333333333332</v>
      </c>
      <c r="G53" s="279">
        <v>2850.2666666666664</v>
      </c>
      <c r="H53" s="279">
        <v>2998.2666666666664</v>
      </c>
      <c r="I53" s="279">
        <v>3038.1333333333332</v>
      </c>
      <c r="J53" s="279">
        <v>3072.2666666666664</v>
      </c>
      <c r="K53" s="277">
        <v>3004</v>
      </c>
      <c r="L53" s="277">
        <v>2930</v>
      </c>
      <c r="M53" s="277">
        <v>7.5567000000000002</v>
      </c>
    </row>
    <row r="54" spans="1:13">
      <c r="A54" s="268">
        <v>44</v>
      </c>
      <c r="B54" s="277" t="s">
        <v>315</v>
      </c>
      <c r="C54" s="278">
        <v>169.8</v>
      </c>
      <c r="D54" s="279">
        <v>170.28333333333333</v>
      </c>
      <c r="E54" s="279">
        <v>167.66666666666666</v>
      </c>
      <c r="F54" s="279">
        <v>165.53333333333333</v>
      </c>
      <c r="G54" s="279">
        <v>162.91666666666666</v>
      </c>
      <c r="H54" s="279">
        <v>172.41666666666666</v>
      </c>
      <c r="I54" s="279">
        <v>175.03333333333333</v>
      </c>
      <c r="J54" s="279">
        <v>177.16666666666666</v>
      </c>
      <c r="K54" s="277">
        <v>172.9</v>
      </c>
      <c r="L54" s="277">
        <v>168.15</v>
      </c>
      <c r="M54" s="277">
        <v>4.6436999999999999</v>
      </c>
    </row>
    <row r="55" spans="1:13">
      <c r="A55" s="268">
        <v>45</v>
      </c>
      <c r="B55" s="277" t="s">
        <v>316</v>
      </c>
      <c r="C55" s="278">
        <v>479.65</v>
      </c>
      <c r="D55" s="279">
        <v>483.73333333333329</v>
      </c>
      <c r="E55" s="279">
        <v>461.51666666666659</v>
      </c>
      <c r="F55" s="279">
        <v>443.38333333333333</v>
      </c>
      <c r="G55" s="279">
        <v>421.16666666666663</v>
      </c>
      <c r="H55" s="279">
        <v>501.86666666666656</v>
      </c>
      <c r="I55" s="279">
        <v>524.08333333333326</v>
      </c>
      <c r="J55" s="279">
        <v>542.21666666666647</v>
      </c>
      <c r="K55" s="277">
        <v>505.95</v>
      </c>
      <c r="L55" s="277">
        <v>465.6</v>
      </c>
      <c r="M55" s="277">
        <v>3.39534</v>
      </c>
    </row>
    <row r="56" spans="1:13">
      <c r="A56" s="268">
        <v>46</v>
      </c>
      <c r="B56" s="277" t="s">
        <v>58</v>
      </c>
      <c r="C56" s="278">
        <v>6359.6</v>
      </c>
      <c r="D56" s="279">
        <v>6300.9666666666672</v>
      </c>
      <c r="E56" s="279">
        <v>6205.1833333333343</v>
      </c>
      <c r="F56" s="279">
        <v>6050.7666666666673</v>
      </c>
      <c r="G56" s="279">
        <v>5954.9833333333345</v>
      </c>
      <c r="H56" s="279">
        <v>6455.3833333333341</v>
      </c>
      <c r="I56" s="279">
        <v>6551.166666666667</v>
      </c>
      <c r="J56" s="279">
        <v>6705.5833333333339</v>
      </c>
      <c r="K56" s="277">
        <v>6396.75</v>
      </c>
      <c r="L56" s="277">
        <v>6146.55</v>
      </c>
      <c r="M56" s="277">
        <v>8.0735499999999991</v>
      </c>
    </row>
    <row r="57" spans="1:13">
      <c r="A57" s="268">
        <v>47</v>
      </c>
      <c r="B57" s="277" t="s">
        <v>232</v>
      </c>
      <c r="C57" s="278">
        <v>2648.95</v>
      </c>
      <c r="D57" s="279">
        <v>2669.8833333333332</v>
      </c>
      <c r="E57" s="279">
        <v>2612.0666666666666</v>
      </c>
      <c r="F57" s="279">
        <v>2575.1833333333334</v>
      </c>
      <c r="G57" s="279">
        <v>2517.3666666666668</v>
      </c>
      <c r="H57" s="279">
        <v>2706.7666666666664</v>
      </c>
      <c r="I57" s="279">
        <v>2764.583333333333</v>
      </c>
      <c r="J57" s="279">
        <v>2801.4666666666662</v>
      </c>
      <c r="K57" s="277">
        <v>2727.7</v>
      </c>
      <c r="L57" s="277">
        <v>2633</v>
      </c>
      <c r="M57" s="277">
        <v>0.37017</v>
      </c>
    </row>
    <row r="58" spans="1:13">
      <c r="A58" s="268">
        <v>48</v>
      </c>
      <c r="B58" s="277" t="s">
        <v>59</v>
      </c>
      <c r="C58" s="278">
        <v>3643.85</v>
      </c>
      <c r="D58" s="279">
        <v>3606.0166666666664</v>
      </c>
      <c r="E58" s="279">
        <v>3538.0333333333328</v>
      </c>
      <c r="F58" s="279">
        <v>3432.2166666666662</v>
      </c>
      <c r="G58" s="279">
        <v>3364.2333333333327</v>
      </c>
      <c r="H58" s="279">
        <v>3711.833333333333</v>
      </c>
      <c r="I58" s="279">
        <v>3779.8166666666666</v>
      </c>
      <c r="J58" s="279">
        <v>3885.6333333333332</v>
      </c>
      <c r="K58" s="277">
        <v>3674</v>
      </c>
      <c r="L58" s="277">
        <v>3500.2</v>
      </c>
      <c r="M58" s="277">
        <v>60.652329999999999</v>
      </c>
    </row>
    <row r="59" spans="1:13">
      <c r="A59" s="268">
        <v>49</v>
      </c>
      <c r="B59" s="277" t="s">
        <v>60</v>
      </c>
      <c r="C59" s="278">
        <v>1335.85</v>
      </c>
      <c r="D59" s="279">
        <v>1331.8166666666666</v>
      </c>
      <c r="E59" s="279">
        <v>1311.6333333333332</v>
      </c>
      <c r="F59" s="279">
        <v>1287.4166666666665</v>
      </c>
      <c r="G59" s="279">
        <v>1267.2333333333331</v>
      </c>
      <c r="H59" s="279">
        <v>1356.0333333333333</v>
      </c>
      <c r="I59" s="279">
        <v>1376.2166666666667</v>
      </c>
      <c r="J59" s="279">
        <v>1400.4333333333334</v>
      </c>
      <c r="K59" s="277">
        <v>1352</v>
      </c>
      <c r="L59" s="277">
        <v>1307.5999999999999</v>
      </c>
      <c r="M59" s="277">
        <v>5.4485599999999996</v>
      </c>
    </row>
    <row r="60" spans="1:13" ht="12" customHeight="1">
      <c r="A60" s="268">
        <v>50</v>
      </c>
      <c r="B60" s="277" t="s">
        <v>317</v>
      </c>
      <c r="C60" s="278">
        <v>115.35</v>
      </c>
      <c r="D60" s="279">
        <v>115.48333333333333</v>
      </c>
      <c r="E60" s="279">
        <v>114.36666666666667</v>
      </c>
      <c r="F60" s="279">
        <v>113.38333333333334</v>
      </c>
      <c r="G60" s="279">
        <v>112.26666666666668</v>
      </c>
      <c r="H60" s="279">
        <v>116.46666666666667</v>
      </c>
      <c r="I60" s="279">
        <v>117.58333333333331</v>
      </c>
      <c r="J60" s="279">
        <v>118.56666666666666</v>
      </c>
      <c r="K60" s="277">
        <v>116.6</v>
      </c>
      <c r="L60" s="277">
        <v>114.5</v>
      </c>
      <c r="M60" s="277">
        <v>1.08728</v>
      </c>
    </row>
    <row r="61" spans="1:13">
      <c r="A61" s="268">
        <v>51</v>
      </c>
      <c r="B61" s="277" t="s">
        <v>318</v>
      </c>
      <c r="C61" s="278">
        <v>155.25</v>
      </c>
      <c r="D61" s="279">
        <v>152.35</v>
      </c>
      <c r="E61" s="279">
        <v>145.89999999999998</v>
      </c>
      <c r="F61" s="279">
        <v>136.54999999999998</v>
      </c>
      <c r="G61" s="279">
        <v>130.09999999999997</v>
      </c>
      <c r="H61" s="279">
        <v>161.69999999999999</v>
      </c>
      <c r="I61" s="279">
        <v>168.14999999999998</v>
      </c>
      <c r="J61" s="279">
        <v>177.5</v>
      </c>
      <c r="K61" s="277">
        <v>158.80000000000001</v>
      </c>
      <c r="L61" s="277">
        <v>143</v>
      </c>
      <c r="M61" s="277">
        <v>19.597079999999998</v>
      </c>
    </row>
    <row r="62" spans="1:13">
      <c r="A62" s="268">
        <v>52</v>
      </c>
      <c r="B62" s="277" t="s">
        <v>233</v>
      </c>
      <c r="C62" s="278">
        <v>306</v>
      </c>
      <c r="D62" s="279">
        <v>306.05</v>
      </c>
      <c r="E62" s="279">
        <v>299.20000000000005</v>
      </c>
      <c r="F62" s="279">
        <v>292.40000000000003</v>
      </c>
      <c r="G62" s="279">
        <v>285.55000000000007</v>
      </c>
      <c r="H62" s="279">
        <v>312.85000000000002</v>
      </c>
      <c r="I62" s="279">
        <v>319.70000000000005</v>
      </c>
      <c r="J62" s="279">
        <v>326.5</v>
      </c>
      <c r="K62" s="277">
        <v>312.89999999999998</v>
      </c>
      <c r="L62" s="277">
        <v>299.25</v>
      </c>
      <c r="M62" s="277">
        <v>116.44774</v>
      </c>
    </row>
    <row r="63" spans="1:13">
      <c r="A63" s="268">
        <v>53</v>
      </c>
      <c r="B63" s="277" t="s">
        <v>61</v>
      </c>
      <c r="C63" s="278">
        <v>47.55</v>
      </c>
      <c r="D63" s="279">
        <v>48.066666666666663</v>
      </c>
      <c r="E63" s="279">
        <v>46.333333333333329</v>
      </c>
      <c r="F63" s="279">
        <v>45.116666666666667</v>
      </c>
      <c r="G63" s="279">
        <v>43.383333333333333</v>
      </c>
      <c r="H63" s="279">
        <v>49.283333333333324</v>
      </c>
      <c r="I63" s="279">
        <v>51.016666666666659</v>
      </c>
      <c r="J63" s="279">
        <v>52.23333333333332</v>
      </c>
      <c r="K63" s="277">
        <v>49.8</v>
      </c>
      <c r="L63" s="277">
        <v>46.85</v>
      </c>
      <c r="M63" s="277">
        <v>438.88630000000001</v>
      </c>
    </row>
    <row r="64" spans="1:13">
      <c r="A64" s="268">
        <v>54</v>
      </c>
      <c r="B64" s="277" t="s">
        <v>62</v>
      </c>
      <c r="C64" s="278">
        <v>52.1</v>
      </c>
      <c r="D64" s="279">
        <v>52.65</v>
      </c>
      <c r="E64" s="279">
        <v>50.55</v>
      </c>
      <c r="F64" s="279">
        <v>49</v>
      </c>
      <c r="G64" s="279">
        <v>46.9</v>
      </c>
      <c r="H64" s="279">
        <v>54.199999999999996</v>
      </c>
      <c r="I64" s="279">
        <v>56.300000000000004</v>
      </c>
      <c r="J64" s="279">
        <v>57.849999999999994</v>
      </c>
      <c r="K64" s="277">
        <v>54.75</v>
      </c>
      <c r="L64" s="277">
        <v>51.1</v>
      </c>
      <c r="M64" s="277">
        <v>49.28342</v>
      </c>
    </row>
    <row r="65" spans="1:13">
      <c r="A65" s="268">
        <v>55</v>
      </c>
      <c r="B65" s="277" t="s">
        <v>312</v>
      </c>
      <c r="C65" s="278">
        <v>1477.45</v>
      </c>
      <c r="D65" s="279">
        <v>1479.4833333333333</v>
      </c>
      <c r="E65" s="279">
        <v>1448.0166666666667</v>
      </c>
      <c r="F65" s="279">
        <v>1418.5833333333333</v>
      </c>
      <c r="G65" s="279">
        <v>1387.1166666666666</v>
      </c>
      <c r="H65" s="279">
        <v>1508.9166666666667</v>
      </c>
      <c r="I65" s="279">
        <v>1540.3833333333334</v>
      </c>
      <c r="J65" s="279">
        <v>1569.8166666666668</v>
      </c>
      <c r="K65" s="277">
        <v>1510.95</v>
      </c>
      <c r="L65" s="277">
        <v>1450.05</v>
      </c>
      <c r="M65" s="277">
        <v>0.22148000000000001</v>
      </c>
    </row>
    <row r="66" spans="1:13">
      <c r="A66" s="268">
        <v>56</v>
      </c>
      <c r="B66" s="277" t="s">
        <v>63</v>
      </c>
      <c r="C66" s="278">
        <v>1292.9000000000001</v>
      </c>
      <c r="D66" s="279">
        <v>1297.3</v>
      </c>
      <c r="E66" s="279">
        <v>1268.5999999999999</v>
      </c>
      <c r="F66" s="279">
        <v>1244.3</v>
      </c>
      <c r="G66" s="279">
        <v>1215.5999999999999</v>
      </c>
      <c r="H66" s="279">
        <v>1321.6</v>
      </c>
      <c r="I66" s="279">
        <v>1350.3000000000002</v>
      </c>
      <c r="J66" s="279">
        <v>1374.6</v>
      </c>
      <c r="K66" s="277">
        <v>1326</v>
      </c>
      <c r="L66" s="277">
        <v>1273</v>
      </c>
      <c r="M66" s="277">
        <v>11.450200000000001</v>
      </c>
    </row>
    <row r="67" spans="1:13">
      <c r="A67" s="268">
        <v>57</v>
      </c>
      <c r="B67" s="277" t="s">
        <v>320</v>
      </c>
      <c r="C67" s="278">
        <v>5738.1</v>
      </c>
      <c r="D67" s="279">
        <v>5749.95</v>
      </c>
      <c r="E67" s="279">
        <v>5599.2</v>
      </c>
      <c r="F67" s="279">
        <v>5460.3</v>
      </c>
      <c r="G67" s="279">
        <v>5309.55</v>
      </c>
      <c r="H67" s="279">
        <v>5888.8499999999995</v>
      </c>
      <c r="I67" s="279">
        <v>6039.5999999999995</v>
      </c>
      <c r="J67" s="279">
        <v>6178.4999999999991</v>
      </c>
      <c r="K67" s="277">
        <v>5900.7</v>
      </c>
      <c r="L67" s="277">
        <v>5611.05</v>
      </c>
      <c r="M67" s="277">
        <v>0.31070999999999999</v>
      </c>
    </row>
    <row r="68" spans="1:13">
      <c r="A68" s="268">
        <v>58</v>
      </c>
      <c r="B68" s="277" t="s">
        <v>234</v>
      </c>
      <c r="C68" s="278">
        <v>1330.5</v>
      </c>
      <c r="D68" s="279">
        <v>1337.9333333333334</v>
      </c>
      <c r="E68" s="279">
        <v>1293.2166666666667</v>
      </c>
      <c r="F68" s="279">
        <v>1255.9333333333334</v>
      </c>
      <c r="G68" s="279">
        <v>1211.2166666666667</v>
      </c>
      <c r="H68" s="279">
        <v>1375.2166666666667</v>
      </c>
      <c r="I68" s="279">
        <v>1419.9333333333334</v>
      </c>
      <c r="J68" s="279">
        <v>1457.2166666666667</v>
      </c>
      <c r="K68" s="277">
        <v>1382.65</v>
      </c>
      <c r="L68" s="277">
        <v>1300.6500000000001</v>
      </c>
      <c r="M68" s="277">
        <v>1.3429800000000001</v>
      </c>
    </row>
    <row r="69" spans="1:13">
      <c r="A69" s="268">
        <v>59</v>
      </c>
      <c r="B69" s="277" t="s">
        <v>321</v>
      </c>
      <c r="C69" s="278">
        <v>383.95</v>
      </c>
      <c r="D69" s="279">
        <v>381.31666666666666</v>
      </c>
      <c r="E69" s="279">
        <v>373.68333333333334</v>
      </c>
      <c r="F69" s="279">
        <v>363.41666666666669</v>
      </c>
      <c r="G69" s="279">
        <v>355.78333333333336</v>
      </c>
      <c r="H69" s="279">
        <v>391.58333333333331</v>
      </c>
      <c r="I69" s="279">
        <v>399.21666666666664</v>
      </c>
      <c r="J69" s="279">
        <v>409.48333333333329</v>
      </c>
      <c r="K69" s="277">
        <v>388.95</v>
      </c>
      <c r="L69" s="277">
        <v>371.05</v>
      </c>
      <c r="M69" s="277">
        <v>6.9914300000000003</v>
      </c>
    </row>
    <row r="70" spans="1:13">
      <c r="A70" s="268">
        <v>60</v>
      </c>
      <c r="B70" s="277" t="s">
        <v>65</v>
      </c>
      <c r="C70" s="278">
        <v>107.95</v>
      </c>
      <c r="D70" s="279">
        <v>107.01666666666667</v>
      </c>
      <c r="E70" s="279">
        <v>105.33333333333333</v>
      </c>
      <c r="F70" s="279">
        <v>102.71666666666667</v>
      </c>
      <c r="G70" s="279">
        <v>101.03333333333333</v>
      </c>
      <c r="H70" s="279">
        <v>109.63333333333333</v>
      </c>
      <c r="I70" s="279">
        <v>111.31666666666666</v>
      </c>
      <c r="J70" s="279">
        <v>113.93333333333332</v>
      </c>
      <c r="K70" s="277">
        <v>108.7</v>
      </c>
      <c r="L70" s="277">
        <v>104.4</v>
      </c>
      <c r="M70" s="277">
        <v>114.29025</v>
      </c>
    </row>
    <row r="71" spans="1:13">
      <c r="A71" s="268">
        <v>61</v>
      </c>
      <c r="B71" s="277" t="s">
        <v>313</v>
      </c>
      <c r="C71" s="278">
        <v>692.1</v>
      </c>
      <c r="D71" s="279">
        <v>690.73333333333323</v>
      </c>
      <c r="E71" s="279">
        <v>681.46666666666647</v>
      </c>
      <c r="F71" s="279">
        <v>670.83333333333326</v>
      </c>
      <c r="G71" s="279">
        <v>661.56666666666649</v>
      </c>
      <c r="H71" s="279">
        <v>701.36666666666645</v>
      </c>
      <c r="I71" s="279">
        <v>710.6333333333331</v>
      </c>
      <c r="J71" s="279">
        <v>721.26666666666642</v>
      </c>
      <c r="K71" s="277">
        <v>700</v>
      </c>
      <c r="L71" s="277">
        <v>680.1</v>
      </c>
      <c r="M71" s="277">
        <v>7.4379299999999997</v>
      </c>
    </row>
    <row r="72" spans="1:13">
      <c r="A72" s="268">
        <v>62</v>
      </c>
      <c r="B72" s="277" t="s">
        <v>66</v>
      </c>
      <c r="C72" s="278">
        <v>553.29999999999995</v>
      </c>
      <c r="D72" s="279">
        <v>549.2166666666667</v>
      </c>
      <c r="E72" s="279">
        <v>541.93333333333339</v>
      </c>
      <c r="F72" s="279">
        <v>530.56666666666672</v>
      </c>
      <c r="G72" s="279">
        <v>523.28333333333342</v>
      </c>
      <c r="H72" s="279">
        <v>560.58333333333337</v>
      </c>
      <c r="I72" s="279">
        <v>567.86666666666667</v>
      </c>
      <c r="J72" s="279">
        <v>579.23333333333335</v>
      </c>
      <c r="K72" s="277">
        <v>556.5</v>
      </c>
      <c r="L72" s="277">
        <v>537.85</v>
      </c>
      <c r="M72" s="277">
        <v>17.795110000000001</v>
      </c>
    </row>
    <row r="73" spans="1:13">
      <c r="A73" s="268">
        <v>63</v>
      </c>
      <c r="B73" s="277" t="s">
        <v>67</v>
      </c>
      <c r="C73" s="278">
        <v>496.65</v>
      </c>
      <c r="D73" s="279">
        <v>493.73333333333335</v>
      </c>
      <c r="E73" s="279">
        <v>487.4666666666667</v>
      </c>
      <c r="F73" s="279">
        <v>478.28333333333336</v>
      </c>
      <c r="G73" s="279">
        <v>472.01666666666671</v>
      </c>
      <c r="H73" s="279">
        <v>502.91666666666669</v>
      </c>
      <c r="I73" s="279">
        <v>509.18333333333334</v>
      </c>
      <c r="J73" s="279">
        <v>518.36666666666667</v>
      </c>
      <c r="K73" s="277">
        <v>500</v>
      </c>
      <c r="L73" s="277">
        <v>484.55</v>
      </c>
      <c r="M73" s="277">
        <v>18.154820000000001</v>
      </c>
    </row>
    <row r="74" spans="1:13">
      <c r="A74" s="268">
        <v>64</v>
      </c>
      <c r="B74" s="277" t="s">
        <v>1046</v>
      </c>
      <c r="C74" s="278">
        <v>9312.9</v>
      </c>
      <c r="D74" s="279">
        <v>9287.7166666666672</v>
      </c>
      <c r="E74" s="279">
        <v>9125.1833333333343</v>
      </c>
      <c r="F74" s="279">
        <v>8937.4666666666672</v>
      </c>
      <c r="G74" s="279">
        <v>8774.9333333333343</v>
      </c>
      <c r="H74" s="279">
        <v>9475.4333333333343</v>
      </c>
      <c r="I74" s="279">
        <v>9637.9666666666672</v>
      </c>
      <c r="J74" s="279">
        <v>9825.6833333333343</v>
      </c>
      <c r="K74" s="277">
        <v>9450.25</v>
      </c>
      <c r="L74" s="277">
        <v>9100</v>
      </c>
      <c r="M74" s="277">
        <v>5.4850000000000003E-2</v>
      </c>
    </row>
    <row r="75" spans="1:13">
      <c r="A75" s="268">
        <v>65</v>
      </c>
      <c r="B75" s="277" t="s">
        <v>69</v>
      </c>
      <c r="C75" s="278">
        <v>546.25</v>
      </c>
      <c r="D75" s="279">
        <v>538.63333333333333</v>
      </c>
      <c r="E75" s="279">
        <v>521.81666666666661</v>
      </c>
      <c r="F75" s="279">
        <v>497.38333333333333</v>
      </c>
      <c r="G75" s="279">
        <v>480.56666666666661</v>
      </c>
      <c r="H75" s="279">
        <v>563.06666666666661</v>
      </c>
      <c r="I75" s="279">
        <v>579.88333333333344</v>
      </c>
      <c r="J75" s="279">
        <v>604.31666666666661</v>
      </c>
      <c r="K75" s="277">
        <v>555.45000000000005</v>
      </c>
      <c r="L75" s="277">
        <v>514.20000000000005</v>
      </c>
      <c r="M75" s="277">
        <v>743.37279999999998</v>
      </c>
    </row>
    <row r="76" spans="1:13" s="16" customFormat="1">
      <c r="A76" s="268">
        <v>66</v>
      </c>
      <c r="B76" s="277" t="s">
        <v>70</v>
      </c>
      <c r="C76" s="278">
        <v>38.549999999999997</v>
      </c>
      <c r="D76" s="279">
        <v>38.483333333333327</v>
      </c>
      <c r="E76" s="279">
        <v>37.416666666666657</v>
      </c>
      <c r="F76" s="279">
        <v>36.283333333333331</v>
      </c>
      <c r="G76" s="279">
        <v>35.216666666666661</v>
      </c>
      <c r="H76" s="279">
        <v>39.616666666666653</v>
      </c>
      <c r="I76" s="279">
        <v>40.68333333333333</v>
      </c>
      <c r="J76" s="279">
        <v>41.816666666666649</v>
      </c>
      <c r="K76" s="277">
        <v>39.549999999999997</v>
      </c>
      <c r="L76" s="277">
        <v>37.35</v>
      </c>
      <c r="M76" s="277">
        <v>538.06439</v>
      </c>
    </row>
    <row r="77" spans="1:13" s="16" customFormat="1">
      <c r="A77" s="268">
        <v>67</v>
      </c>
      <c r="B77" s="277" t="s">
        <v>71</v>
      </c>
      <c r="C77" s="278">
        <v>405.35</v>
      </c>
      <c r="D77" s="279">
        <v>397.45</v>
      </c>
      <c r="E77" s="279">
        <v>386.9</v>
      </c>
      <c r="F77" s="279">
        <v>368.45</v>
      </c>
      <c r="G77" s="279">
        <v>357.9</v>
      </c>
      <c r="H77" s="279">
        <v>415.9</v>
      </c>
      <c r="I77" s="279">
        <v>426.45000000000005</v>
      </c>
      <c r="J77" s="279">
        <v>444.9</v>
      </c>
      <c r="K77" s="277">
        <v>408</v>
      </c>
      <c r="L77" s="277">
        <v>379</v>
      </c>
      <c r="M77" s="277">
        <v>173.86465000000001</v>
      </c>
    </row>
    <row r="78" spans="1:13" s="16" customFormat="1">
      <c r="A78" s="268">
        <v>68</v>
      </c>
      <c r="B78" s="277" t="s">
        <v>322</v>
      </c>
      <c r="C78" s="278">
        <v>609.45000000000005</v>
      </c>
      <c r="D78" s="279">
        <v>611.66666666666663</v>
      </c>
      <c r="E78" s="279">
        <v>599.33333333333326</v>
      </c>
      <c r="F78" s="279">
        <v>589.21666666666658</v>
      </c>
      <c r="G78" s="279">
        <v>576.88333333333321</v>
      </c>
      <c r="H78" s="279">
        <v>621.7833333333333</v>
      </c>
      <c r="I78" s="279">
        <v>634.11666666666656</v>
      </c>
      <c r="J78" s="279">
        <v>644.23333333333335</v>
      </c>
      <c r="K78" s="277">
        <v>624</v>
      </c>
      <c r="L78" s="277">
        <v>601.54999999999995</v>
      </c>
      <c r="M78" s="277">
        <v>1.2212499999999999</v>
      </c>
    </row>
    <row r="79" spans="1:13" s="16" customFormat="1">
      <c r="A79" s="268">
        <v>69</v>
      </c>
      <c r="B79" s="277" t="s">
        <v>324</v>
      </c>
      <c r="C79" s="278">
        <v>150.65</v>
      </c>
      <c r="D79" s="279">
        <v>146.65</v>
      </c>
      <c r="E79" s="279">
        <v>140.5</v>
      </c>
      <c r="F79" s="279">
        <v>130.35</v>
      </c>
      <c r="G79" s="279">
        <v>124.19999999999999</v>
      </c>
      <c r="H79" s="279">
        <v>156.80000000000001</v>
      </c>
      <c r="I79" s="279">
        <v>162.95000000000005</v>
      </c>
      <c r="J79" s="279">
        <v>173.10000000000002</v>
      </c>
      <c r="K79" s="277">
        <v>152.80000000000001</v>
      </c>
      <c r="L79" s="277">
        <v>136.5</v>
      </c>
      <c r="M79" s="277">
        <v>7.3762499999999998</v>
      </c>
    </row>
    <row r="80" spans="1:13" s="16" customFormat="1">
      <c r="A80" s="268">
        <v>70</v>
      </c>
      <c r="B80" s="277" t="s">
        <v>325</v>
      </c>
      <c r="C80" s="278">
        <v>2206.0500000000002</v>
      </c>
      <c r="D80" s="279">
        <v>2187.7666666666669</v>
      </c>
      <c r="E80" s="279">
        <v>2141.3833333333337</v>
      </c>
      <c r="F80" s="279">
        <v>2076.7166666666667</v>
      </c>
      <c r="G80" s="279">
        <v>2030.3333333333335</v>
      </c>
      <c r="H80" s="279">
        <v>2252.4333333333338</v>
      </c>
      <c r="I80" s="279">
        <v>2298.8166666666671</v>
      </c>
      <c r="J80" s="279">
        <v>2363.483333333334</v>
      </c>
      <c r="K80" s="277">
        <v>2234.15</v>
      </c>
      <c r="L80" s="277">
        <v>2123.1</v>
      </c>
      <c r="M80" s="277">
        <v>0.35044999999999998</v>
      </c>
    </row>
    <row r="81" spans="1:13" s="16" customFormat="1">
      <c r="A81" s="268">
        <v>71</v>
      </c>
      <c r="B81" s="277" t="s">
        <v>326</v>
      </c>
      <c r="C81" s="278">
        <v>620.9</v>
      </c>
      <c r="D81" s="279">
        <v>619.01666666666665</v>
      </c>
      <c r="E81" s="279">
        <v>604.88333333333333</v>
      </c>
      <c r="F81" s="279">
        <v>588.86666666666667</v>
      </c>
      <c r="G81" s="279">
        <v>574.73333333333335</v>
      </c>
      <c r="H81" s="279">
        <v>635.0333333333333</v>
      </c>
      <c r="I81" s="279">
        <v>649.16666666666652</v>
      </c>
      <c r="J81" s="279">
        <v>665.18333333333328</v>
      </c>
      <c r="K81" s="277">
        <v>633.15</v>
      </c>
      <c r="L81" s="277">
        <v>603</v>
      </c>
      <c r="M81" s="277">
        <v>1.5267900000000001</v>
      </c>
    </row>
    <row r="82" spans="1:13" s="16" customFormat="1">
      <c r="A82" s="268">
        <v>72</v>
      </c>
      <c r="B82" s="277" t="s">
        <v>327</v>
      </c>
      <c r="C82" s="278">
        <v>67.400000000000006</v>
      </c>
      <c r="D82" s="279">
        <v>67.233333333333334</v>
      </c>
      <c r="E82" s="279">
        <v>65.566666666666663</v>
      </c>
      <c r="F82" s="279">
        <v>63.733333333333334</v>
      </c>
      <c r="G82" s="279">
        <v>62.066666666666663</v>
      </c>
      <c r="H82" s="279">
        <v>69.066666666666663</v>
      </c>
      <c r="I82" s="279">
        <v>70.73333333333332</v>
      </c>
      <c r="J82" s="279">
        <v>72.566666666666663</v>
      </c>
      <c r="K82" s="277">
        <v>68.900000000000006</v>
      </c>
      <c r="L82" s="277">
        <v>65.400000000000006</v>
      </c>
      <c r="M82" s="277">
        <v>12.71236</v>
      </c>
    </row>
    <row r="83" spans="1:13" s="16" customFormat="1">
      <c r="A83" s="268">
        <v>73</v>
      </c>
      <c r="B83" s="277" t="s">
        <v>72</v>
      </c>
      <c r="C83" s="278">
        <v>12392.55</v>
      </c>
      <c r="D83" s="279">
        <v>12609.816666666666</v>
      </c>
      <c r="E83" s="279">
        <v>12033.733333333332</v>
      </c>
      <c r="F83" s="279">
        <v>11674.916666666666</v>
      </c>
      <c r="G83" s="279">
        <v>11098.833333333332</v>
      </c>
      <c r="H83" s="279">
        <v>12968.633333333331</v>
      </c>
      <c r="I83" s="279">
        <v>13544.716666666667</v>
      </c>
      <c r="J83" s="279">
        <v>13903.533333333331</v>
      </c>
      <c r="K83" s="277">
        <v>13185.9</v>
      </c>
      <c r="L83" s="277">
        <v>12251</v>
      </c>
      <c r="M83" s="277">
        <v>0.94364999999999999</v>
      </c>
    </row>
    <row r="84" spans="1:13" s="16" customFormat="1">
      <c r="A84" s="268">
        <v>74</v>
      </c>
      <c r="B84" s="277" t="s">
        <v>74</v>
      </c>
      <c r="C84" s="278">
        <v>407.25</v>
      </c>
      <c r="D84" s="279">
        <v>406.5</v>
      </c>
      <c r="E84" s="279">
        <v>401.25</v>
      </c>
      <c r="F84" s="279">
        <v>395.25</v>
      </c>
      <c r="G84" s="279">
        <v>390</v>
      </c>
      <c r="H84" s="279">
        <v>412.5</v>
      </c>
      <c r="I84" s="279">
        <v>417.75</v>
      </c>
      <c r="J84" s="279">
        <v>423.75</v>
      </c>
      <c r="K84" s="277">
        <v>411.75</v>
      </c>
      <c r="L84" s="277">
        <v>400.5</v>
      </c>
      <c r="M84" s="277">
        <v>60.202069999999999</v>
      </c>
    </row>
    <row r="85" spans="1:13" s="16" customFormat="1">
      <c r="A85" s="268">
        <v>75</v>
      </c>
      <c r="B85" s="277" t="s">
        <v>328</v>
      </c>
      <c r="C85" s="278">
        <v>170.1</v>
      </c>
      <c r="D85" s="279">
        <v>171.21666666666667</v>
      </c>
      <c r="E85" s="279">
        <v>166.73333333333335</v>
      </c>
      <c r="F85" s="279">
        <v>163.36666666666667</v>
      </c>
      <c r="G85" s="279">
        <v>158.88333333333335</v>
      </c>
      <c r="H85" s="279">
        <v>174.58333333333334</v>
      </c>
      <c r="I85" s="279">
        <v>179.06666666666663</v>
      </c>
      <c r="J85" s="279">
        <v>182.43333333333334</v>
      </c>
      <c r="K85" s="277">
        <v>175.7</v>
      </c>
      <c r="L85" s="277">
        <v>167.85</v>
      </c>
      <c r="M85" s="277">
        <v>1.41656</v>
      </c>
    </row>
    <row r="86" spans="1:13" s="16" customFormat="1">
      <c r="A86" s="268">
        <v>76</v>
      </c>
      <c r="B86" s="277" t="s">
        <v>75</v>
      </c>
      <c r="C86" s="278">
        <v>3771</v>
      </c>
      <c r="D86" s="279">
        <v>3759.0166666666664</v>
      </c>
      <c r="E86" s="279">
        <v>3730.2833333333328</v>
      </c>
      <c r="F86" s="279">
        <v>3689.5666666666666</v>
      </c>
      <c r="G86" s="279">
        <v>3660.833333333333</v>
      </c>
      <c r="H86" s="279">
        <v>3799.7333333333327</v>
      </c>
      <c r="I86" s="279">
        <v>3828.4666666666662</v>
      </c>
      <c r="J86" s="279">
        <v>3869.1833333333325</v>
      </c>
      <c r="K86" s="277">
        <v>3787.75</v>
      </c>
      <c r="L86" s="277">
        <v>3718.3</v>
      </c>
      <c r="M86" s="277">
        <v>3.87446</v>
      </c>
    </row>
    <row r="87" spans="1:13" s="16" customFormat="1">
      <c r="A87" s="268">
        <v>77</v>
      </c>
      <c r="B87" s="277" t="s">
        <v>314</v>
      </c>
      <c r="C87" s="278">
        <v>504.1</v>
      </c>
      <c r="D87" s="279">
        <v>500.9666666666667</v>
      </c>
      <c r="E87" s="279">
        <v>494.93333333333339</v>
      </c>
      <c r="F87" s="279">
        <v>485.76666666666671</v>
      </c>
      <c r="G87" s="279">
        <v>479.73333333333341</v>
      </c>
      <c r="H87" s="279">
        <v>510.13333333333338</v>
      </c>
      <c r="I87" s="279">
        <v>516.16666666666674</v>
      </c>
      <c r="J87" s="279">
        <v>525.33333333333337</v>
      </c>
      <c r="K87" s="277">
        <v>507</v>
      </c>
      <c r="L87" s="277">
        <v>491.8</v>
      </c>
      <c r="M87" s="277">
        <v>1.2077100000000001</v>
      </c>
    </row>
    <row r="88" spans="1:13" s="16" customFormat="1">
      <c r="A88" s="268">
        <v>78</v>
      </c>
      <c r="B88" s="277" t="s">
        <v>323</v>
      </c>
      <c r="C88" s="278">
        <v>168.45</v>
      </c>
      <c r="D88" s="279">
        <v>165.48333333333335</v>
      </c>
      <c r="E88" s="279">
        <v>159.81666666666669</v>
      </c>
      <c r="F88" s="279">
        <v>151.18333333333334</v>
      </c>
      <c r="G88" s="279">
        <v>145.51666666666668</v>
      </c>
      <c r="H88" s="279">
        <v>174.1166666666667</v>
      </c>
      <c r="I88" s="279">
        <v>179.78333333333333</v>
      </c>
      <c r="J88" s="279">
        <v>188.41666666666671</v>
      </c>
      <c r="K88" s="277">
        <v>171.15</v>
      </c>
      <c r="L88" s="277">
        <v>156.85</v>
      </c>
      <c r="M88" s="277">
        <v>16.392510000000001</v>
      </c>
    </row>
    <row r="89" spans="1:13" s="16" customFormat="1">
      <c r="A89" s="268">
        <v>79</v>
      </c>
      <c r="B89" s="277" t="s">
        <v>76</v>
      </c>
      <c r="C89" s="278">
        <v>378.1</v>
      </c>
      <c r="D89" s="279">
        <v>374.83333333333331</v>
      </c>
      <c r="E89" s="279">
        <v>369.76666666666665</v>
      </c>
      <c r="F89" s="279">
        <v>361.43333333333334</v>
      </c>
      <c r="G89" s="279">
        <v>356.36666666666667</v>
      </c>
      <c r="H89" s="279">
        <v>383.16666666666663</v>
      </c>
      <c r="I89" s="279">
        <v>388.23333333333335</v>
      </c>
      <c r="J89" s="279">
        <v>396.56666666666661</v>
      </c>
      <c r="K89" s="277">
        <v>379.9</v>
      </c>
      <c r="L89" s="277">
        <v>366.5</v>
      </c>
      <c r="M89" s="277">
        <v>32.990589999999997</v>
      </c>
    </row>
    <row r="90" spans="1:13" s="16" customFormat="1">
      <c r="A90" s="268">
        <v>80</v>
      </c>
      <c r="B90" s="277" t="s">
        <v>77</v>
      </c>
      <c r="C90" s="278">
        <v>106.75</v>
      </c>
      <c r="D90" s="279">
        <v>107.09999999999998</v>
      </c>
      <c r="E90" s="279">
        <v>103.24999999999996</v>
      </c>
      <c r="F90" s="279">
        <v>99.749999999999972</v>
      </c>
      <c r="G90" s="279">
        <v>95.899999999999949</v>
      </c>
      <c r="H90" s="279">
        <v>110.59999999999997</v>
      </c>
      <c r="I90" s="279">
        <v>114.44999999999999</v>
      </c>
      <c r="J90" s="279">
        <v>117.94999999999997</v>
      </c>
      <c r="K90" s="277">
        <v>110.95</v>
      </c>
      <c r="L90" s="277">
        <v>103.6</v>
      </c>
      <c r="M90" s="277">
        <v>174.24847</v>
      </c>
    </row>
    <row r="91" spans="1:13" s="16" customFormat="1">
      <c r="A91" s="268">
        <v>81</v>
      </c>
      <c r="B91" s="277" t="s">
        <v>332</v>
      </c>
      <c r="C91" s="278">
        <v>381.85</v>
      </c>
      <c r="D91" s="279">
        <v>378.59999999999997</v>
      </c>
      <c r="E91" s="279">
        <v>374.19999999999993</v>
      </c>
      <c r="F91" s="279">
        <v>366.54999999999995</v>
      </c>
      <c r="G91" s="279">
        <v>362.14999999999992</v>
      </c>
      <c r="H91" s="279">
        <v>386.24999999999994</v>
      </c>
      <c r="I91" s="279">
        <v>390.64999999999992</v>
      </c>
      <c r="J91" s="279">
        <v>398.29999999999995</v>
      </c>
      <c r="K91" s="277">
        <v>383</v>
      </c>
      <c r="L91" s="277">
        <v>370.95</v>
      </c>
      <c r="M91" s="277">
        <v>4.4439099999999998</v>
      </c>
    </row>
    <row r="92" spans="1:13" s="16" customFormat="1">
      <c r="A92" s="268">
        <v>82</v>
      </c>
      <c r="B92" s="277" t="s">
        <v>333</v>
      </c>
      <c r="C92" s="278">
        <v>503.35</v>
      </c>
      <c r="D92" s="279">
        <v>503.8</v>
      </c>
      <c r="E92" s="279">
        <v>489.6</v>
      </c>
      <c r="F92" s="279">
        <v>475.85</v>
      </c>
      <c r="G92" s="279">
        <v>461.65000000000003</v>
      </c>
      <c r="H92" s="279">
        <v>517.54999999999995</v>
      </c>
      <c r="I92" s="279">
        <v>531.75</v>
      </c>
      <c r="J92" s="279">
        <v>545.5</v>
      </c>
      <c r="K92" s="277">
        <v>518</v>
      </c>
      <c r="L92" s="277">
        <v>490.05</v>
      </c>
      <c r="M92" s="277">
        <v>1.8900699999999999</v>
      </c>
    </row>
    <row r="93" spans="1:13" s="16" customFormat="1">
      <c r="A93" s="268">
        <v>83</v>
      </c>
      <c r="B93" s="277" t="s">
        <v>335</v>
      </c>
      <c r="C93" s="278">
        <v>263.60000000000002</v>
      </c>
      <c r="D93" s="279">
        <v>264.63333333333338</v>
      </c>
      <c r="E93" s="279">
        <v>260.26666666666677</v>
      </c>
      <c r="F93" s="279">
        <v>256.93333333333339</v>
      </c>
      <c r="G93" s="279">
        <v>252.56666666666678</v>
      </c>
      <c r="H93" s="279">
        <v>267.96666666666675</v>
      </c>
      <c r="I93" s="279">
        <v>272.33333333333343</v>
      </c>
      <c r="J93" s="279">
        <v>275.66666666666674</v>
      </c>
      <c r="K93" s="277">
        <v>269</v>
      </c>
      <c r="L93" s="277">
        <v>261.3</v>
      </c>
      <c r="M93" s="277">
        <v>2.1829399999999999</v>
      </c>
    </row>
    <row r="94" spans="1:13" s="16" customFormat="1">
      <c r="A94" s="268">
        <v>84</v>
      </c>
      <c r="B94" s="277" t="s">
        <v>329</v>
      </c>
      <c r="C94" s="278">
        <v>400.75</v>
      </c>
      <c r="D94" s="279">
        <v>398.91666666666669</v>
      </c>
      <c r="E94" s="279">
        <v>393.83333333333337</v>
      </c>
      <c r="F94" s="279">
        <v>386.91666666666669</v>
      </c>
      <c r="G94" s="279">
        <v>381.83333333333337</v>
      </c>
      <c r="H94" s="279">
        <v>405.83333333333337</v>
      </c>
      <c r="I94" s="279">
        <v>410.91666666666674</v>
      </c>
      <c r="J94" s="279">
        <v>417.83333333333337</v>
      </c>
      <c r="K94" s="277">
        <v>404</v>
      </c>
      <c r="L94" s="277">
        <v>392</v>
      </c>
      <c r="M94" s="277">
        <v>0.45387</v>
      </c>
    </row>
    <row r="95" spans="1:13" s="16" customFormat="1">
      <c r="A95" s="268">
        <v>85</v>
      </c>
      <c r="B95" s="277" t="s">
        <v>78</v>
      </c>
      <c r="C95" s="278">
        <v>116.85</v>
      </c>
      <c r="D95" s="279">
        <v>117.61666666666667</v>
      </c>
      <c r="E95" s="279">
        <v>115.23333333333335</v>
      </c>
      <c r="F95" s="279">
        <v>113.61666666666667</v>
      </c>
      <c r="G95" s="279">
        <v>111.23333333333335</v>
      </c>
      <c r="H95" s="279">
        <v>119.23333333333335</v>
      </c>
      <c r="I95" s="279">
        <v>121.61666666666667</v>
      </c>
      <c r="J95" s="279">
        <v>123.23333333333335</v>
      </c>
      <c r="K95" s="277">
        <v>120</v>
      </c>
      <c r="L95" s="277">
        <v>116</v>
      </c>
      <c r="M95" s="277">
        <v>13.0388</v>
      </c>
    </row>
    <row r="96" spans="1:13" s="16" customFormat="1">
      <c r="A96" s="268">
        <v>86</v>
      </c>
      <c r="B96" s="277" t="s">
        <v>330</v>
      </c>
      <c r="C96" s="278">
        <v>251.8</v>
      </c>
      <c r="D96" s="279">
        <v>252.15</v>
      </c>
      <c r="E96" s="279">
        <v>244.5</v>
      </c>
      <c r="F96" s="279">
        <v>237.2</v>
      </c>
      <c r="G96" s="279">
        <v>229.54999999999998</v>
      </c>
      <c r="H96" s="279">
        <v>259.45000000000005</v>
      </c>
      <c r="I96" s="279">
        <v>267.10000000000002</v>
      </c>
      <c r="J96" s="279">
        <v>274.40000000000003</v>
      </c>
      <c r="K96" s="277">
        <v>259.8</v>
      </c>
      <c r="L96" s="277">
        <v>244.85</v>
      </c>
      <c r="M96" s="277">
        <v>1.00736</v>
      </c>
    </row>
    <row r="97" spans="1:13" s="16" customFormat="1">
      <c r="A97" s="268">
        <v>87</v>
      </c>
      <c r="B97" s="277" t="s">
        <v>338</v>
      </c>
      <c r="C97" s="278">
        <v>408.9</v>
      </c>
      <c r="D97" s="279">
        <v>407.16666666666669</v>
      </c>
      <c r="E97" s="279">
        <v>398.83333333333337</v>
      </c>
      <c r="F97" s="279">
        <v>388.76666666666671</v>
      </c>
      <c r="G97" s="279">
        <v>380.43333333333339</v>
      </c>
      <c r="H97" s="279">
        <v>417.23333333333335</v>
      </c>
      <c r="I97" s="279">
        <v>425.56666666666672</v>
      </c>
      <c r="J97" s="279">
        <v>435.63333333333333</v>
      </c>
      <c r="K97" s="277">
        <v>415.5</v>
      </c>
      <c r="L97" s="277">
        <v>397.1</v>
      </c>
      <c r="M97" s="277">
        <v>6.6899100000000002</v>
      </c>
    </row>
    <row r="98" spans="1:13" s="16" customFormat="1">
      <c r="A98" s="268">
        <v>88</v>
      </c>
      <c r="B98" s="277" t="s">
        <v>336</v>
      </c>
      <c r="C98" s="278">
        <v>895.35</v>
      </c>
      <c r="D98" s="279">
        <v>889.63333333333321</v>
      </c>
      <c r="E98" s="279">
        <v>874.26666666666642</v>
      </c>
      <c r="F98" s="279">
        <v>853.18333333333317</v>
      </c>
      <c r="G98" s="279">
        <v>837.81666666666638</v>
      </c>
      <c r="H98" s="279">
        <v>910.71666666666647</v>
      </c>
      <c r="I98" s="279">
        <v>926.08333333333326</v>
      </c>
      <c r="J98" s="279">
        <v>947.16666666666652</v>
      </c>
      <c r="K98" s="277">
        <v>905</v>
      </c>
      <c r="L98" s="277">
        <v>868.55</v>
      </c>
      <c r="M98" s="277">
        <v>1.21505</v>
      </c>
    </row>
    <row r="99" spans="1:13" s="16" customFormat="1">
      <c r="A99" s="268">
        <v>89</v>
      </c>
      <c r="B99" s="277" t="s">
        <v>337</v>
      </c>
      <c r="C99" s="278">
        <v>17.350000000000001</v>
      </c>
      <c r="D99" s="279">
        <v>17.416666666666668</v>
      </c>
      <c r="E99" s="279">
        <v>16.983333333333334</v>
      </c>
      <c r="F99" s="279">
        <v>16.616666666666667</v>
      </c>
      <c r="G99" s="279">
        <v>16.183333333333334</v>
      </c>
      <c r="H99" s="279">
        <v>17.783333333333335</v>
      </c>
      <c r="I99" s="279">
        <v>18.216666666666665</v>
      </c>
      <c r="J99" s="279">
        <v>18.583333333333336</v>
      </c>
      <c r="K99" s="277">
        <v>17.850000000000001</v>
      </c>
      <c r="L99" s="277">
        <v>17.05</v>
      </c>
      <c r="M99" s="277">
        <v>8.0571400000000004</v>
      </c>
    </row>
    <row r="100" spans="1:13" s="16" customFormat="1">
      <c r="A100" s="268">
        <v>90</v>
      </c>
      <c r="B100" s="277" t="s">
        <v>339</v>
      </c>
      <c r="C100" s="278">
        <v>152.5</v>
      </c>
      <c r="D100" s="279">
        <v>151.23333333333332</v>
      </c>
      <c r="E100" s="279">
        <v>148.96666666666664</v>
      </c>
      <c r="F100" s="279">
        <v>145.43333333333331</v>
      </c>
      <c r="G100" s="279">
        <v>143.16666666666663</v>
      </c>
      <c r="H100" s="279">
        <v>154.76666666666665</v>
      </c>
      <c r="I100" s="279">
        <v>157.03333333333336</v>
      </c>
      <c r="J100" s="279">
        <v>160.56666666666666</v>
      </c>
      <c r="K100" s="277">
        <v>153.5</v>
      </c>
      <c r="L100" s="277">
        <v>147.69999999999999</v>
      </c>
      <c r="M100" s="277">
        <v>2.2040899999999999</v>
      </c>
    </row>
    <row r="101" spans="1:13">
      <c r="A101" s="268">
        <v>91</v>
      </c>
      <c r="B101" s="277" t="s">
        <v>80</v>
      </c>
      <c r="C101" s="278">
        <v>331</v>
      </c>
      <c r="D101" s="279">
        <v>330.26666666666665</v>
      </c>
      <c r="E101" s="279">
        <v>320.73333333333329</v>
      </c>
      <c r="F101" s="279">
        <v>310.46666666666664</v>
      </c>
      <c r="G101" s="279">
        <v>300.93333333333328</v>
      </c>
      <c r="H101" s="279">
        <v>340.5333333333333</v>
      </c>
      <c r="I101" s="279">
        <v>350.06666666666661</v>
      </c>
      <c r="J101" s="279">
        <v>360.33333333333331</v>
      </c>
      <c r="K101" s="277">
        <v>339.8</v>
      </c>
      <c r="L101" s="277">
        <v>320</v>
      </c>
      <c r="M101" s="277">
        <v>14.53486</v>
      </c>
    </row>
    <row r="102" spans="1:13">
      <c r="A102" s="268">
        <v>92</v>
      </c>
      <c r="B102" s="277" t="s">
        <v>340</v>
      </c>
      <c r="C102" s="278">
        <v>2514.9</v>
      </c>
      <c r="D102" s="279">
        <v>2490.0333333333333</v>
      </c>
      <c r="E102" s="279">
        <v>2420.0666666666666</v>
      </c>
      <c r="F102" s="279">
        <v>2325.2333333333331</v>
      </c>
      <c r="G102" s="279">
        <v>2255.2666666666664</v>
      </c>
      <c r="H102" s="279">
        <v>2584.8666666666668</v>
      </c>
      <c r="I102" s="279">
        <v>2654.833333333333</v>
      </c>
      <c r="J102" s="279">
        <v>2749.666666666667</v>
      </c>
      <c r="K102" s="277">
        <v>2560</v>
      </c>
      <c r="L102" s="277">
        <v>2395.1999999999998</v>
      </c>
      <c r="M102" s="277">
        <v>2.622E-2</v>
      </c>
    </row>
    <row r="103" spans="1:13">
      <c r="A103" s="268">
        <v>93</v>
      </c>
      <c r="B103" s="277" t="s">
        <v>81</v>
      </c>
      <c r="C103" s="278">
        <v>613.54999999999995</v>
      </c>
      <c r="D103" s="279">
        <v>609.93333333333328</v>
      </c>
      <c r="E103" s="279">
        <v>599.86666666666656</v>
      </c>
      <c r="F103" s="279">
        <v>586.18333333333328</v>
      </c>
      <c r="G103" s="279">
        <v>576.11666666666656</v>
      </c>
      <c r="H103" s="279">
        <v>623.61666666666656</v>
      </c>
      <c r="I103" s="279">
        <v>633.68333333333339</v>
      </c>
      <c r="J103" s="279">
        <v>647.36666666666656</v>
      </c>
      <c r="K103" s="277">
        <v>620</v>
      </c>
      <c r="L103" s="277">
        <v>596.25</v>
      </c>
      <c r="M103" s="277">
        <v>1.91658</v>
      </c>
    </row>
    <row r="104" spans="1:13">
      <c r="A104" s="268">
        <v>94</v>
      </c>
      <c r="B104" s="277" t="s">
        <v>334</v>
      </c>
      <c r="C104" s="278">
        <v>213</v>
      </c>
      <c r="D104" s="279">
        <v>216.33333333333334</v>
      </c>
      <c r="E104" s="279">
        <v>207.86666666666667</v>
      </c>
      <c r="F104" s="279">
        <v>202.73333333333332</v>
      </c>
      <c r="G104" s="279">
        <v>194.26666666666665</v>
      </c>
      <c r="H104" s="279">
        <v>221.4666666666667</v>
      </c>
      <c r="I104" s="279">
        <v>229.93333333333334</v>
      </c>
      <c r="J104" s="279">
        <v>235.06666666666672</v>
      </c>
      <c r="K104" s="277">
        <v>224.8</v>
      </c>
      <c r="L104" s="277">
        <v>211.2</v>
      </c>
      <c r="M104" s="277">
        <v>0.69464000000000004</v>
      </c>
    </row>
    <row r="105" spans="1:13">
      <c r="A105" s="268">
        <v>95</v>
      </c>
      <c r="B105" s="277" t="s">
        <v>342</v>
      </c>
      <c r="C105" s="278">
        <v>146.65</v>
      </c>
      <c r="D105" s="279">
        <v>147.29999999999998</v>
      </c>
      <c r="E105" s="279">
        <v>144.59999999999997</v>
      </c>
      <c r="F105" s="279">
        <v>142.54999999999998</v>
      </c>
      <c r="G105" s="279">
        <v>139.84999999999997</v>
      </c>
      <c r="H105" s="279">
        <v>149.34999999999997</v>
      </c>
      <c r="I105" s="279">
        <v>152.04999999999995</v>
      </c>
      <c r="J105" s="279">
        <v>154.09999999999997</v>
      </c>
      <c r="K105" s="277">
        <v>150</v>
      </c>
      <c r="L105" s="277">
        <v>145.25</v>
      </c>
      <c r="M105" s="277">
        <v>6.13537</v>
      </c>
    </row>
    <row r="106" spans="1:13">
      <c r="A106" s="268">
        <v>96</v>
      </c>
      <c r="B106" s="277" t="s">
        <v>343</v>
      </c>
      <c r="C106" s="278">
        <v>79.900000000000006</v>
      </c>
      <c r="D106" s="279">
        <v>80.216666666666683</v>
      </c>
      <c r="E106" s="279">
        <v>78.483333333333363</v>
      </c>
      <c r="F106" s="279">
        <v>77.066666666666677</v>
      </c>
      <c r="G106" s="279">
        <v>75.333333333333357</v>
      </c>
      <c r="H106" s="279">
        <v>81.633333333333368</v>
      </c>
      <c r="I106" s="279">
        <v>83.366666666666688</v>
      </c>
      <c r="J106" s="279">
        <v>84.783333333333374</v>
      </c>
      <c r="K106" s="277">
        <v>81.95</v>
      </c>
      <c r="L106" s="277">
        <v>78.8</v>
      </c>
      <c r="M106" s="277">
        <v>4.4876800000000001</v>
      </c>
    </row>
    <row r="107" spans="1:13">
      <c r="A107" s="268">
        <v>97</v>
      </c>
      <c r="B107" s="277" t="s">
        <v>82</v>
      </c>
      <c r="C107" s="278">
        <v>241.45</v>
      </c>
      <c r="D107" s="279">
        <v>237.73333333333335</v>
      </c>
      <c r="E107" s="279">
        <v>232.56666666666669</v>
      </c>
      <c r="F107" s="279">
        <v>223.68333333333334</v>
      </c>
      <c r="G107" s="279">
        <v>218.51666666666668</v>
      </c>
      <c r="H107" s="279">
        <v>246.6166666666667</v>
      </c>
      <c r="I107" s="279">
        <v>251.78333333333333</v>
      </c>
      <c r="J107" s="279">
        <v>260.66666666666674</v>
      </c>
      <c r="K107" s="277">
        <v>242.9</v>
      </c>
      <c r="L107" s="277">
        <v>228.85</v>
      </c>
      <c r="M107" s="277">
        <v>73.31908</v>
      </c>
    </row>
    <row r="108" spans="1:13">
      <c r="A108" s="268">
        <v>98</v>
      </c>
      <c r="B108" s="285" t="s">
        <v>344</v>
      </c>
      <c r="C108" s="278">
        <v>437.1</v>
      </c>
      <c r="D108" s="279">
        <v>434.33333333333331</v>
      </c>
      <c r="E108" s="279">
        <v>429.81666666666661</v>
      </c>
      <c r="F108" s="279">
        <v>422.5333333333333</v>
      </c>
      <c r="G108" s="279">
        <v>418.01666666666659</v>
      </c>
      <c r="H108" s="279">
        <v>441.61666666666662</v>
      </c>
      <c r="I108" s="279">
        <v>446.13333333333338</v>
      </c>
      <c r="J108" s="279">
        <v>453.41666666666663</v>
      </c>
      <c r="K108" s="277">
        <v>438.85</v>
      </c>
      <c r="L108" s="277">
        <v>427.05</v>
      </c>
      <c r="M108" s="277">
        <v>0.37198999999999999</v>
      </c>
    </row>
    <row r="109" spans="1:13">
      <c r="A109" s="268">
        <v>99</v>
      </c>
      <c r="B109" s="277" t="s">
        <v>83</v>
      </c>
      <c r="C109" s="278">
        <v>736.55</v>
      </c>
      <c r="D109" s="279">
        <v>729.18333333333339</v>
      </c>
      <c r="E109" s="279">
        <v>717.36666666666679</v>
      </c>
      <c r="F109" s="279">
        <v>698.18333333333339</v>
      </c>
      <c r="G109" s="279">
        <v>686.36666666666679</v>
      </c>
      <c r="H109" s="279">
        <v>748.36666666666679</v>
      </c>
      <c r="I109" s="279">
        <v>760.18333333333339</v>
      </c>
      <c r="J109" s="279">
        <v>779.36666666666679</v>
      </c>
      <c r="K109" s="277">
        <v>741</v>
      </c>
      <c r="L109" s="277">
        <v>710</v>
      </c>
      <c r="M109" s="277">
        <v>62.60042</v>
      </c>
    </row>
    <row r="110" spans="1:13">
      <c r="A110" s="268">
        <v>100</v>
      </c>
      <c r="B110" s="277" t="s">
        <v>84</v>
      </c>
      <c r="C110" s="278">
        <v>133.44999999999999</v>
      </c>
      <c r="D110" s="279">
        <v>133.18333333333334</v>
      </c>
      <c r="E110" s="279">
        <v>130.96666666666667</v>
      </c>
      <c r="F110" s="279">
        <v>128.48333333333332</v>
      </c>
      <c r="G110" s="279">
        <v>126.26666666666665</v>
      </c>
      <c r="H110" s="279">
        <v>135.66666666666669</v>
      </c>
      <c r="I110" s="279">
        <v>137.88333333333338</v>
      </c>
      <c r="J110" s="279">
        <v>140.3666666666667</v>
      </c>
      <c r="K110" s="277">
        <v>135.4</v>
      </c>
      <c r="L110" s="277">
        <v>130.69999999999999</v>
      </c>
      <c r="M110" s="277">
        <v>105.67434</v>
      </c>
    </row>
    <row r="111" spans="1:13">
      <c r="A111" s="268">
        <v>101</v>
      </c>
      <c r="B111" s="277" t="s">
        <v>345</v>
      </c>
      <c r="C111" s="278">
        <v>329.85</v>
      </c>
      <c r="D111" s="279">
        <v>332.93333333333334</v>
      </c>
      <c r="E111" s="279">
        <v>325.91666666666669</v>
      </c>
      <c r="F111" s="279">
        <v>321.98333333333335</v>
      </c>
      <c r="G111" s="279">
        <v>314.9666666666667</v>
      </c>
      <c r="H111" s="279">
        <v>336.86666666666667</v>
      </c>
      <c r="I111" s="279">
        <v>343.88333333333333</v>
      </c>
      <c r="J111" s="279">
        <v>347.81666666666666</v>
      </c>
      <c r="K111" s="277">
        <v>339.95</v>
      </c>
      <c r="L111" s="277">
        <v>329</v>
      </c>
      <c r="M111" s="277">
        <v>2.11829</v>
      </c>
    </row>
    <row r="112" spans="1:13">
      <c r="A112" s="268">
        <v>102</v>
      </c>
      <c r="B112" s="277" t="s">
        <v>3645</v>
      </c>
      <c r="C112" s="278">
        <v>1891</v>
      </c>
      <c r="D112" s="279">
        <v>1907.1499999999999</v>
      </c>
      <c r="E112" s="279">
        <v>1864.3499999999997</v>
      </c>
      <c r="F112" s="279">
        <v>1837.6999999999998</v>
      </c>
      <c r="G112" s="279">
        <v>1794.8999999999996</v>
      </c>
      <c r="H112" s="279">
        <v>1933.7999999999997</v>
      </c>
      <c r="I112" s="279">
        <v>1976.6</v>
      </c>
      <c r="J112" s="279">
        <v>2003.2499999999998</v>
      </c>
      <c r="K112" s="277">
        <v>1949.95</v>
      </c>
      <c r="L112" s="277">
        <v>1880.5</v>
      </c>
      <c r="M112" s="277">
        <v>1.1337699999999999</v>
      </c>
    </row>
    <row r="113" spans="1:13">
      <c r="A113" s="268">
        <v>103</v>
      </c>
      <c r="B113" s="277" t="s">
        <v>85</v>
      </c>
      <c r="C113" s="278">
        <v>1377.95</v>
      </c>
      <c r="D113" s="279">
        <v>1374.4333333333332</v>
      </c>
      <c r="E113" s="279">
        <v>1363.8666666666663</v>
      </c>
      <c r="F113" s="279">
        <v>1349.7833333333331</v>
      </c>
      <c r="G113" s="279">
        <v>1339.2166666666662</v>
      </c>
      <c r="H113" s="279">
        <v>1388.5166666666664</v>
      </c>
      <c r="I113" s="279">
        <v>1399.0833333333335</v>
      </c>
      <c r="J113" s="279">
        <v>1413.1666666666665</v>
      </c>
      <c r="K113" s="277">
        <v>1385</v>
      </c>
      <c r="L113" s="277">
        <v>1360.35</v>
      </c>
      <c r="M113" s="277">
        <v>4.1189099999999996</v>
      </c>
    </row>
    <row r="114" spans="1:13">
      <c r="A114" s="268">
        <v>104</v>
      </c>
      <c r="B114" s="277" t="s">
        <v>86</v>
      </c>
      <c r="C114" s="278">
        <v>401.55</v>
      </c>
      <c r="D114" s="279">
        <v>399.16666666666669</v>
      </c>
      <c r="E114" s="279">
        <v>392.58333333333337</v>
      </c>
      <c r="F114" s="279">
        <v>383.61666666666667</v>
      </c>
      <c r="G114" s="279">
        <v>377.03333333333336</v>
      </c>
      <c r="H114" s="279">
        <v>408.13333333333338</v>
      </c>
      <c r="I114" s="279">
        <v>414.71666666666675</v>
      </c>
      <c r="J114" s="279">
        <v>423.68333333333339</v>
      </c>
      <c r="K114" s="277">
        <v>405.75</v>
      </c>
      <c r="L114" s="277">
        <v>390.2</v>
      </c>
      <c r="M114" s="277">
        <v>22.729430000000001</v>
      </c>
    </row>
    <row r="115" spans="1:13">
      <c r="A115" s="268">
        <v>105</v>
      </c>
      <c r="B115" s="277" t="s">
        <v>236</v>
      </c>
      <c r="C115" s="278">
        <v>740.2</v>
      </c>
      <c r="D115" s="279">
        <v>750.58333333333337</v>
      </c>
      <c r="E115" s="279">
        <v>723.2166666666667</v>
      </c>
      <c r="F115" s="279">
        <v>706.23333333333335</v>
      </c>
      <c r="G115" s="279">
        <v>678.86666666666667</v>
      </c>
      <c r="H115" s="279">
        <v>767.56666666666672</v>
      </c>
      <c r="I115" s="279">
        <v>794.93333333333328</v>
      </c>
      <c r="J115" s="279">
        <v>811.91666666666674</v>
      </c>
      <c r="K115" s="277">
        <v>777.95</v>
      </c>
      <c r="L115" s="277">
        <v>733.6</v>
      </c>
      <c r="M115" s="277">
        <v>6.8323200000000002</v>
      </c>
    </row>
    <row r="116" spans="1:13">
      <c r="A116" s="268">
        <v>106</v>
      </c>
      <c r="B116" s="277" t="s">
        <v>346</v>
      </c>
      <c r="C116" s="278">
        <v>698.8</v>
      </c>
      <c r="D116" s="279">
        <v>703.18333333333339</v>
      </c>
      <c r="E116" s="279">
        <v>676.66666666666674</v>
      </c>
      <c r="F116" s="279">
        <v>654.5333333333333</v>
      </c>
      <c r="G116" s="279">
        <v>628.01666666666665</v>
      </c>
      <c r="H116" s="279">
        <v>725.31666666666683</v>
      </c>
      <c r="I116" s="279">
        <v>751.83333333333348</v>
      </c>
      <c r="J116" s="279">
        <v>773.96666666666692</v>
      </c>
      <c r="K116" s="277">
        <v>729.7</v>
      </c>
      <c r="L116" s="277">
        <v>681.05</v>
      </c>
      <c r="M116" s="277">
        <v>1.1678999999999999</v>
      </c>
    </row>
    <row r="117" spans="1:13">
      <c r="A117" s="268">
        <v>107</v>
      </c>
      <c r="B117" s="277" t="s">
        <v>331</v>
      </c>
      <c r="C117" s="278">
        <v>1816.3</v>
      </c>
      <c r="D117" s="279">
        <v>1814.2666666666667</v>
      </c>
      <c r="E117" s="279">
        <v>1768.5333333333333</v>
      </c>
      <c r="F117" s="279">
        <v>1720.7666666666667</v>
      </c>
      <c r="G117" s="279">
        <v>1675.0333333333333</v>
      </c>
      <c r="H117" s="279">
        <v>1862.0333333333333</v>
      </c>
      <c r="I117" s="279">
        <v>1907.7666666666664</v>
      </c>
      <c r="J117" s="279">
        <v>1955.5333333333333</v>
      </c>
      <c r="K117" s="277">
        <v>1860</v>
      </c>
      <c r="L117" s="277">
        <v>1766.5</v>
      </c>
      <c r="M117" s="277">
        <v>0.51420999999999994</v>
      </c>
    </row>
    <row r="118" spans="1:13">
      <c r="A118" s="268">
        <v>108</v>
      </c>
      <c r="B118" s="277" t="s">
        <v>237</v>
      </c>
      <c r="C118" s="278">
        <v>266.60000000000002</v>
      </c>
      <c r="D118" s="279">
        <v>269.90000000000003</v>
      </c>
      <c r="E118" s="279">
        <v>261.80000000000007</v>
      </c>
      <c r="F118" s="279">
        <v>257.00000000000006</v>
      </c>
      <c r="G118" s="279">
        <v>248.90000000000009</v>
      </c>
      <c r="H118" s="279">
        <v>274.70000000000005</v>
      </c>
      <c r="I118" s="279">
        <v>282.80000000000007</v>
      </c>
      <c r="J118" s="279">
        <v>287.60000000000002</v>
      </c>
      <c r="K118" s="277">
        <v>278</v>
      </c>
      <c r="L118" s="277">
        <v>265.10000000000002</v>
      </c>
      <c r="M118" s="277">
        <v>6.8148400000000002</v>
      </c>
    </row>
    <row r="119" spans="1:13">
      <c r="A119" s="268">
        <v>109</v>
      </c>
      <c r="B119" s="277" t="s">
        <v>2996</v>
      </c>
      <c r="C119" s="278">
        <v>217.65</v>
      </c>
      <c r="D119" s="279">
        <v>218.71666666666667</v>
      </c>
      <c r="E119" s="279">
        <v>212.93333333333334</v>
      </c>
      <c r="F119" s="279">
        <v>208.21666666666667</v>
      </c>
      <c r="G119" s="279">
        <v>202.43333333333334</v>
      </c>
      <c r="H119" s="279">
        <v>223.43333333333334</v>
      </c>
      <c r="I119" s="279">
        <v>229.2166666666667</v>
      </c>
      <c r="J119" s="279">
        <v>233.93333333333334</v>
      </c>
      <c r="K119" s="277">
        <v>224.5</v>
      </c>
      <c r="L119" s="277">
        <v>214</v>
      </c>
      <c r="M119" s="277">
        <v>2.1335299999999999</v>
      </c>
    </row>
    <row r="120" spans="1:13">
      <c r="A120" s="268">
        <v>110</v>
      </c>
      <c r="B120" s="277" t="s">
        <v>235</v>
      </c>
      <c r="C120" s="278">
        <v>140.35</v>
      </c>
      <c r="D120" s="279">
        <v>140.15</v>
      </c>
      <c r="E120" s="279">
        <v>135.30000000000001</v>
      </c>
      <c r="F120" s="279">
        <v>130.25</v>
      </c>
      <c r="G120" s="279">
        <v>125.4</v>
      </c>
      <c r="H120" s="279">
        <v>145.20000000000002</v>
      </c>
      <c r="I120" s="279">
        <v>150.04999999999998</v>
      </c>
      <c r="J120" s="279">
        <v>155.10000000000002</v>
      </c>
      <c r="K120" s="277">
        <v>145</v>
      </c>
      <c r="L120" s="277">
        <v>135.1</v>
      </c>
      <c r="M120" s="277">
        <v>55.43479</v>
      </c>
    </row>
    <row r="121" spans="1:13">
      <c r="A121" s="268">
        <v>111</v>
      </c>
      <c r="B121" s="277" t="s">
        <v>87</v>
      </c>
      <c r="C121" s="278">
        <v>462.1</v>
      </c>
      <c r="D121" s="279">
        <v>461.5</v>
      </c>
      <c r="E121" s="279">
        <v>454.15</v>
      </c>
      <c r="F121" s="279">
        <v>446.2</v>
      </c>
      <c r="G121" s="279">
        <v>438.84999999999997</v>
      </c>
      <c r="H121" s="279">
        <v>469.45</v>
      </c>
      <c r="I121" s="279">
        <v>476.8</v>
      </c>
      <c r="J121" s="279">
        <v>484.75</v>
      </c>
      <c r="K121" s="277">
        <v>468.85</v>
      </c>
      <c r="L121" s="277">
        <v>453.55</v>
      </c>
      <c r="M121" s="277">
        <v>7.9335199999999997</v>
      </c>
    </row>
    <row r="122" spans="1:13">
      <c r="A122" s="268">
        <v>112</v>
      </c>
      <c r="B122" s="277" t="s">
        <v>347</v>
      </c>
      <c r="C122" s="278">
        <v>386.55</v>
      </c>
      <c r="D122" s="279">
        <v>388.0333333333333</v>
      </c>
      <c r="E122" s="279">
        <v>380.51666666666659</v>
      </c>
      <c r="F122" s="279">
        <v>374.48333333333329</v>
      </c>
      <c r="G122" s="279">
        <v>366.96666666666658</v>
      </c>
      <c r="H122" s="279">
        <v>394.06666666666661</v>
      </c>
      <c r="I122" s="279">
        <v>401.58333333333326</v>
      </c>
      <c r="J122" s="279">
        <v>407.61666666666662</v>
      </c>
      <c r="K122" s="277">
        <v>395.55</v>
      </c>
      <c r="L122" s="277">
        <v>382</v>
      </c>
      <c r="M122" s="277">
        <v>2.3460399999999999</v>
      </c>
    </row>
    <row r="123" spans="1:13">
      <c r="A123" s="268">
        <v>113</v>
      </c>
      <c r="B123" s="277" t="s">
        <v>88</v>
      </c>
      <c r="C123" s="278">
        <v>487.6</v>
      </c>
      <c r="D123" s="279">
        <v>484.08333333333331</v>
      </c>
      <c r="E123" s="279">
        <v>477.16666666666663</v>
      </c>
      <c r="F123" s="279">
        <v>466.73333333333329</v>
      </c>
      <c r="G123" s="279">
        <v>459.81666666666661</v>
      </c>
      <c r="H123" s="279">
        <v>494.51666666666665</v>
      </c>
      <c r="I123" s="279">
        <v>501.43333333333328</v>
      </c>
      <c r="J123" s="279">
        <v>511.86666666666667</v>
      </c>
      <c r="K123" s="277">
        <v>491</v>
      </c>
      <c r="L123" s="277">
        <v>473.65</v>
      </c>
      <c r="M123" s="277">
        <v>39.145650000000003</v>
      </c>
    </row>
    <row r="124" spans="1:13">
      <c r="A124" s="268">
        <v>114</v>
      </c>
      <c r="B124" s="277" t="s">
        <v>238</v>
      </c>
      <c r="C124" s="278">
        <v>757.45</v>
      </c>
      <c r="D124" s="279">
        <v>728.25</v>
      </c>
      <c r="E124" s="279">
        <v>681.5</v>
      </c>
      <c r="F124" s="279">
        <v>605.54999999999995</v>
      </c>
      <c r="G124" s="279">
        <v>558.79999999999995</v>
      </c>
      <c r="H124" s="279">
        <v>804.2</v>
      </c>
      <c r="I124" s="279">
        <v>850.95</v>
      </c>
      <c r="J124" s="279">
        <v>926.90000000000009</v>
      </c>
      <c r="K124" s="277">
        <v>775</v>
      </c>
      <c r="L124" s="277">
        <v>652.29999999999995</v>
      </c>
      <c r="M124" s="277">
        <v>1.10602</v>
      </c>
    </row>
    <row r="125" spans="1:13">
      <c r="A125" s="268">
        <v>115</v>
      </c>
      <c r="B125" s="277" t="s">
        <v>348</v>
      </c>
      <c r="C125" s="278">
        <v>77.900000000000006</v>
      </c>
      <c r="D125" s="279">
        <v>78.149999999999991</v>
      </c>
      <c r="E125" s="279">
        <v>76.499999999999986</v>
      </c>
      <c r="F125" s="279">
        <v>75.099999999999994</v>
      </c>
      <c r="G125" s="279">
        <v>73.449999999999989</v>
      </c>
      <c r="H125" s="279">
        <v>79.549999999999983</v>
      </c>
      <c r="I125" s="279">
        <v>81.199999999999989</v>
      </c>
      <c r="J125" s="279">
        <v>82.59999999999998</v>
      </c>
      <c r="K125" s="277">
        <v>79.8</v>
      </c>
      <c r="L125" s="277">
        <v>76.75</v>
      </c>
      <c r="M125" s="277">
        <v>0.71169000000000004</v>
      </c>
    </row>
    <row r="126" spans="1:13">
      <c r="A126" s="268">
        <v>116</v>
      </c>
      <c r="B126" s="277" t="s">
        <v>355</v>
      </c>
      <c r="C126" s="278">
        <v>368.35</v>
      </c>
      <c r="D126" s="279">
        <v>369.7833333333333</v>
      </c>
      <c r="E126" s="279">
        <v>359.56666666666661</v>
      </c>
      <c r="F126" s="279">
        <v>350.7833333333333</v>
      </c>
      <c r="G126" s="279">
        <v>340.56666666666661</v>
      </c>
      <c r="H126" s="279">
        <v>378.56666666666661</v>
      </c>
      <c r="I126" s="279">
        <v>388.7833333333333</v>
      </c>
      <c r="J126" s="279">
        <v>397.56666666666661</v>
      </c>
      <c r="K126" s="277">
        <v>380</v>
      </c>
      <c r="L126" s="277">
        <v>361</v>
      </c>
      <c r="M126" s="277">
        <v>0.75792000000000004</v>
      </c>
    </row>
    <row r="127" spans="1:13">
      <c r="A127" s="268">
        <v>117</v>
      </c>
      <c r="B127" s="277" t="s">
        <v>356</v>
      </c>
      <c r="C127" s="278">
        <v>167.4</v>
      </c>
      <c r="D127" s="279">
        <v>170.29999999999998</v>
      </c>
      <c r="E127" s="279">
        <v>164.49999999999997</v>
      </c>
      <c r="F127" s="279">
        <v>161.6</v>
      </c>
      <c r="G127" s="279">
        <v>155.79999999999998</v>
      </c>
      <c r="H127" s="279">
        <v>173.19999999999996</v>
      </c>
      <c r="I127" s="279">
        <v>178.99999999999997</v>
      </c>
      <c r="J127" s="279">
        <v>181.89999999999995</v>
      </c>
      <c r="K127" s="277">
        <v>176.1</v>
      </c>
      <c r="L127" s="277">
        <v>167.4</v>
      </c>
      <c r="M127" s="277">
        <v>2.4261499999999998</v>
      </c>
    </row>
    <row r="128" spans="1:13">
      <c r="A128" s="268">
        <v>118</v>
      </c>
      <c r="B128" s="277" t="s">
        <v>349</v>
      </c>
      <c r="C128" s="278">
        <v>89.35</v>
      </c>
      <c r="D128" s="279">
        <v>89</v>
      </c>
      <c r="E128" s="279">
        <v>86.55</v>
      </c>
      <c r="F128" s="279">
        <v>83.75</v>
      </c>
      <c r="G128" s="279">
        <v>81.3</v>
      </c>
      <c r="H128" s="279">
        <v>91.8</v>
      </c>
      <c r="I128" s="279">
        <v>94.249999999999986</v>
      </c>
      <c r="J128" s="279">
        <v>97.05</v>
      </c>
      <c r="K128" s="277">
        <v>91.45</v>
      </c>
      <c r="L128" s="277">
        <v>86.2</v>
      </c>
      <c r="M128" s="277">
        <v>19.33925</v>
      </c>
    </row>
    <row r="129" spans="1:13">
      <c r="A129" s="268">
        <v>119</v>
      </c>
      <c r="B129" s="277" t="s">
        <v>350</v>
      </c>
      <c r="C129" s="278">
        <v>363.05</v>
      </c>
      <c r="D129" s="279">
        <v>362.58333333333331</v>
      </c>
      <c r="E129" s="279">
        <v>354.66666666666663</v>
      </c>
      <c r="F129" s="279">
        <v>346.2833333333333</v>
      </c>
      <c r="G129" s="279">
        <v>338.36666666666662</v>
      </c>
      <c r="H129" s="279">
        <v>370.96666666666664</v>
      </c>
      <c r="I129" s="279">
        <v>378.88333333333327</v>
      </c>
      <c r="J129" s="279">
        <v>387.26666666666665</v>
      </c>
      <c r="K129" s="277">
        <v>370.5</v>
      </c>
      <c r="L129" s="277">
        <v>354.2</v>
      </c>
      <c r="M129" s="277">
        <v>0.57923999999999998</v>
      </c>
    </row>
    <row r="130" spans="1:13">
      <c r="A130" s="268">
        <v>120</v>
      </c>
      <c r="B130" s="277" t="s">
        <v>351</v>
      </c>
      <c r="C130" s="278">
        <v>702</v>
      </c>
      <c r="D130" s="279">
        <v>695.33333333333337</v>
      </c>
      <c r="E130" s="279">
        <v>677.81666666666672</v>
      </c>
      <c r="F130" s="279">
        <v>653.63333333333333</v>
      </c>
      <c r="G130" s="279">
        <v>636.11666666666667</v>
      </c>
      <c r="H130" s="279">
        <v>719.51666666666677</v>
      </c>
      <c r="I130" s="279">
        <v>737.03333333333342</v>
      </c>
      <c r="J130" s="279">
        <v>761.21666666666681</v>
      </c>
      <c r="K130" s="277">
        <v>712.85</v>
      </c>
      <c r="L130" s="277">
        <v>671.15</v>
      </c>
      <c r="M130" s="277">
        <v>13.756869999999999</v>
      </c>
    </row>
    <row r="131" spans="1:13">
      <c r="A131" s="268">
        <v>121</v>
      </c>
      <c r="B131" s="277" t="s">
        <v>352</v>
      </c>
      <c r="C131" s="278">
        <v>109.8</v>
      </c>
      <c r="D131" s="279">
        <v>108.65000000000002</v>
      </c>
      <c r="E131" s="279">
        <v>104.80000000000004</v>
      </c>
      <c r="F131" s="279">
        <v>99.800000000000026</v>
      </c>
      <c r="G131" s="279">
        <v>95.950000000000045</v>
      </c>
      <c r="H131" s="279">
        <v>113.65000000000003</v>
      </c>
      <c r="I131" s="279">
        <v>117.50000000000003</v>
      </c>
      <c r="J131" s="279">
        <v>122.50000000000003</v>
      </c>
      <c r="K131" s="277">
        <v>112.5</v>
      </c>
      <c r="L131" s="277">
        <v>103.65</v>
      </c>
      <c r="M131" s="277">
        <v>12.555949999999999</v>
      </c>
    </row>
    <row r="132" spans="1:13">
      <c r="A132" s="268">
        <v>122</v>
      </c>
      <c r="B132" s="277" t="s">
        <v>1221</v>
      </c>
      <c r="C132" s="278">
        <v>764.45</v>
      </c>
      <c r="D132" s="279">
        <v>768.33333333333337</v>
      </c>
      <c r="E132" s="279">
        <v>748.76666666666677</v>
      </c>
      <c r="F132" s="279">
        <v>733.08333333333337</v>
      </c>
      <c r="G132" s="279">
        <v>713.51666666666677</v>
      </c>
      <c r="H132" s="279">
        <v>784.01666666666677</v>
      </c>
      <c r="I132" s="279">
        <v>803.58333333333337</v>
      </c>
      <c r="J132" s="279">
        <v>819.26666666666677</v>
      </c>
      <c r="K132" s="277">
        <v>787.9</v>
      </c>
      <c r="L132" s="277">
        <v>752.65</v>
      </c>
      <c r="M132" s="277">
        <v>0.74302000000000001</v>
      </c>
    </row>
    <row r="133" spans="1:13">
      <c r="A133" s="268">
        <v>123</v>
      </c>
      <c r="B133" s="277" t="s">
        <v>90</v>
      </c>
      <c r="C133" s="278">
        <v>10.55</v>
      </c>
      <c r="D133" s="279">
        <v>10.700000000000001</v>
      </c>
      <c r="E133" s="279">
        <v>10.400000000000002</v>
      </c>
      <c r="F133" s="279">
        <v>10.250000000000002</v>
      </c>
      <c r="G133" s="279">
        <v>9.9500000000000028</v>
      </c>
      <c r="H133" s="279">
        <v>10.850000000000001</v>
      </c>
      <c r="I133" s="279">
        <v>11.150000000000002</v>
      </c>
      <c r="J133" s="279">
        <v>11.3</v>
      </c>
      <c r="K133" s="277">
        <v>11</v>
      </c>
      <c r="L133" s="277">
        <v>10.55</v>
      </c>
      <c r="M133" s="277">
        <v>94.355549999999994</v>
      </c>
    </row>
    <row r="134" spans="1:13">
      <c r="A134" s="268">
        <v>124</v>
      </c>
      <c r="B134" s="277" t="s">
        <v>91</v>
      </c>
      <c r="C134" s="278">
        <v>3231.1</v>
      </c>
      <c r="D134" s="279">
        <v>3197.6</v>
      </c>
      <c r="E134" s="279">
        <v>3134.7999999999997</v>
      </c>
      <c r="F134" s="279">
        <v>3038.5</v>
      </c>
      <c r="G134" s="279">
        <v>2975.7</v>
      </c>
      <c r="H134" s="279">
        <v>3293.8999999999996</v>
      </c>
      <c r="I134" s="279">
        <v>3356.7</v>
      </c>
      <c r="J134" s="279">
        <v>3452.9999999999995</v>
      </c>
      <c r="K134" s="277">
        <v>3260.4</v>
      </c>
      <c r="L134" s="277">
        <v>3101.3</v>
      </c>
      <c r="M134" s="277">
        <v>9.8194199999999991</v>
      </c>
    </row>
    <row r="135" spans="1:13">
      <c r="A135" s="268">
        <v>125</v>
      </c>
      <c r="B135" s="277" t="s">
        <v>357</v>
      </c>
      <c r="C135" s="278">
        <v>8295.2000000000007</v>
      </c>
      <c r="D135" s="279">
        <v>8200.7333333333336</v>
      </c>
      <c r="E135" s="279">
        <v>8009.4666666666672</v>
      </c>
      <c r="F135" s="279">
        <v>7723.7333333333336</v>
      </c>
      <c r="G135" s="279">
        <v>7532.4666666666672</v>
      </c>
      <c r="H135" s="279">
        <v>8486.4666666666672</v>
      </c>
      <c r="I135" s="279">
        <v>8677.7333333333336</v>
      </c>
      <c r="J135" s="279">
        <v>8963.4666666666672</v>
      </c>
      <c r="K135" s="277">
        <v>8392</v>
      </c>
      <c r="L135" s="277">
        <v>7915</v>
      </c>
      <c r="M135" s="277">
        <v>0.63414999999999999</v>
      </c>
    </row>
    <row r="136" spans="1:13">
      <c r="A136" s="268">
        <v>126</v>
      </c>
      <c r="B136" s="277" t="s">
        <v>93</v>
      </c>
      <c r="C136" s="278">
        <v>160.9</v>
      </c>
      <c r="D136" s="279">
        <v>158.63333333333335</v>
      </c>
      <c r="E136" s="279">
        <v>155.4666666666667</v>
      </c>
      <c r="F136" s="279">
        <v>150.03333333333333</v>
      </c>
      <c r="G136" s="279">
        <v>146.86666666666667</v>
      </c>
      <c r="H136" s="279">
        <v>164.06666666666672</v>
      </c>
      <c r="I136" s="279">
        <v>167.23333333333341</v>
      </c>
      <c r="J136" s="279">
        <v>172.66666666666674</v>
      </c>
      <c r="K136" s="277">
        <v>161.80000000000001</v>
      </c>
      <c r="L136" s="277">
        <v>153.19999999999999</v>
      </c>
      <c r="M136" s="277">
        <v>172.46779000000001</v>
      </c>
    </row>
    <row r="137" spans="1:13">
      <c r="A137" s="268">
        <v>127</v>
      </c>
      <c r="B137" s="277" t="s">
        <v>231</v>
      </c>
      <c r="C137" s="278">
        <v>2241.6</v>
      </c>
      <c r="D137" s="279">
        <v>2241.2000000000003</v>
      </c>
      <c r="E137" s="279">
        <v>2202.4000000000005</v>
      </c>
      <c r="F137" s="279">
        <v>2163.2000000000003</v>
      </c>
      <c r="G137" s="279">
        <v>2124.4000000000005</v>
      </c>
      <c r="H137" s="279">
        <v>2280.4000000000005</v>
      </c>
      <c r="I137" s="279">
        <v>2319.2000000000007</v>
      </c>
      <c r="J137" s="279">
        <v>2358.4000000000005</v>
      </c>
      <c r="K137" s="277">
        <v>2280</v>
      </c>
      <c r="L137" s="277">
        <v>2202</v>
      </c>
      <c r="M137" s="277">
        <v>6.2386200000000001</v>
      </c>
    </row>
    <row r="138" spans="1:13">
      <c r="A138" s="268">
        <v>128</v>
      </c>
      <c r="B138" s="277" t="s">
        <v>94</v>
      </c>
      <c r="C138" s="278">
        <v>4351.95</v>
      </c>
      <c r="D138" s="279">
        <v>4319.95</v>
      </c>
      <c r="E138" s="279">
        <v>4264</v>
      </c>
      <c r="F138" s="279">
        <v>4176.05</v>
      </c>
      <c r="G138" s="279">
        <v>4120.1000000000004</v>
      </c>
      <c r="H138" s="279">
        <v>4407.8999999999996</v>
      </c>
      <c r="I138" s="279">
        <v>4463.8499999999985</v>
      </c>
      <c r="J138" s="279">
        <v>4551.7999999999993</v>
      </c>
      <c r="K138" s="277">
        <v>4375.8999999999996</v>
      </c>
      <c r="L138" s="277">
        <v>4232</v>
      </c>
      <c r="M138" s="277">
        <v>8.1264099999999999</v>
      </c>
    </row>
    <row r="139" spans="1:13">
      <c r="A139" s="268">
        <v>129</v>
      </c>
      <c r="B139" s="277" t="s">
        <v>1264</v>
      </c>
      <c r="C139" s="278">
        <v>693.35</v>
      </c>
      <c r="D139" s="279">
        <v>705.7833333333333</v>
      </c>
      <c r="E139" s="279">
        <v>662.56666666666661</v>
      </c>
      <c r="F139" s="279">
        <v>631.7833333333333</v>
      </c>
      <c r="G139" s="279">
        <v>588.56666666666661</v>
      </c>
      <c r="H139" s="279">
        <v>736.56666666666661</v>
      </c>
      <c r="I139" s="279">
        <v>779.7833333333333</v>
      </c>
      <c r="J139" s="279">
        <v>810.56666666666661</v>
      </c>
      <c r="K139" s="277">
        <v>749</v>
      </c>
      <c r="L139" s="277">
        <v>675</v>
      </c>
      <c r="M139" s="277">
        <v>1.4927699999999999</v>
      </c>
    </row>
    <row r="140" spans="1:13">
      <c r="A140" s="268">
        <v>130</v>
      </c>
      <c r="B140" s="277" t="s">
        <v>239</v>
      </c>
      <c r="C140" s="278">
        <v>77.7</v>
      </c>
      <c r="D140" s="279">
        <v>77.88333333333334</v>
      </c>
      <c r="E140" s="279">
        <v>75.866666666666674</v>
      </c>
      <c r="F140" s="279">
        <v>74.033333333333331</v>
      </c>
      <c r="G140" s="279">
        <v>72.016666666666666</v>
      </c>
      <c r="H140" s="279">
        <v>79.716666666666683</v>
      </c>
      <c r="I140" s="279">
        <v>81.733333333333363</v>
      </c>
      <c r="J140" s="279">
        <v>83.566666666666691</v>
      </c>
      <c r="K140" s="277">
        <v>79.900000000000006</v>
      </c>
      <c r="L140" s="277">
        <v>76.05</v>
      </c>
      <c r="M140" s="277">
        <v>11.160209999999999</v>
      </c>
    </row>
    <row r="141" spans="1:13">
      <c r="A141" s="268">
        <v>131</v>
      </c>
      <c r="B141" s="277" t="s">
        <v>95</v>
      </c>
      <c r="C141" s="278">
        <v>2131.1</v>
      </c>
      <c r="D141" s="279">
        <v>2137.0333333333333</v>
      </c>
      <c r="E141" s="279">
        <v>2100.0666666666666</v>
      </c>
      <c r="F141" s="279">
        <v>2069.0333333333333</v>
      </c>
      <c r="G141" s="279">
        <v>2032.0666666666666</v>
      </c>
      <c r="H141" s="279">
        <v>2168.0666666666666</v>
      </c>
      <c r="I141" s="279">
        <v>2205.0333333333328</v>
      </c>
      <c r="J141" s="279">
        <v>2236.0666666666666</v>
      </c>
      <c r="K141" s="277">
        <v>2174</v>
      </c>
      <c r="L141" s="277">
        <v>2106</v>
      </c>
      <c r="M141" s="277">
        <v>22.55678</v>
      </c>
    </row>
    <row r="142" spans="1:13">
      <c r="A142" s="268">
        <v>132</v>
      </c>
      <c r="B142" s="277" t="s">
        <v>359</v>
      </c>
      <c r="C142" s="278">
        <v>294</v>
      </c>
      <c r="D142" s="279">
        <v>292.56666666666666</v>
      </c>
      <c r="E142" s="279">
        <v>285.18333333333334</v>
      </c>
      <c r="F142" s="279">
        <v>276.36666666666667</v>
      </c>
      <c r="G142" s="279">
        <v>268.98333333333335</v>
      </c>
      <c r="H142" s="279">
        <v>301.38333333333333</v>
      </c>
      <c r="I142" s="279">
        <v>308.76666666666665</v>
      </c>
      <c r="J142" s="279">
        <v>317.58333333333331</v>
      </c>
      <c r="K142" s="277">
        <v>299.95</v>
      </c>
      <c r="L142" s="277">
        <v>283.75</v>
      </c>
      <c r="M142" s="277">
        <v>6.5223800000000001</v>
      </c>
    </row>
    <row r="143" spans="1:13">
      <c r="A143" s="268">
        <v>133</v>
      </c>
      <c r="B143" s="277" t="s">
        <v>360</v>
      </c>
      <c r="C143" s="278">
        <v>88.75</v>
      </c>
      <c r="D143" s="279">
        <v>89.116666666666674</v>
      </c>
      <c r="E143" s="279">
        <v>86.083333333333343</v>
      </c>
      <c r="F143" s="279">
        <v>83.416666666666671</v>
      </c>
      <c r="G143" s="279">
        <v>80.38333333333334</v>
      </c>
      <c r="H143" s="279">
        <v>91.783333333333346</v>
      </c>
      <c r="I143" s="279">
        <v>94.816666666666677</v>
      </c>
      <c r="J143" s="279">
        <v>97.483333333333348</v>
      </c>
      <c r="K143" s="277">
        <v>92.15</v>
      </c>
      <c r="L143" s="277">
        <v>86.45</v>
      </c>
      <c r="M143" s="277">
        <v>13.13095</v>
      </c>
    </row>
    <row r="144" spans="1:13">
      <c r="A144" s="268">
        <v>134</v>
      </c>
      <c r="B144" s="277" t="s">
        <v>361</v>
      </c>
      <c r="C144" s="278">
        <v>221.75</v>
      </c>
      <c r="D144" s="279">
        <v>220.08333333333334</v>
      </c>
      <c r="E144" s="279">
        <v>216.66666666666669</v>
      </c>
      <c r="F144" s="279">
        <v>211.58333333333334</v>
      </c>
      <c r="G144" s="279">
        <v>208.16666666666669</v>
      </c>
      <c r="H144" s="279">
        <v>225.16666666666669</v>
      </c>
      <c r="I144" s="279">
        <v>228.58333333333337</v>
      </c>
      <c r="J144" s="279">
        <v>233.66666666666669</v>
      </c>
      <c r="K144" s="277">
        <v>223.5</v>
      </c>
      <c r="L144" s="277">
        <v>215</v>
      </c>
      <c r="M144" s="277">
        <v>0.24843999999999999</v>
      </c>
    </row>
    <row r="145" spans="1:13">
      <c r="A145" s="268">
        <v>135</v>
      </c>
      <c r="B145" s="277" t="s">
        <v>240</v>
      </c>
      <c r="C145" s="278">
        <v>360.6</v>
      </c>
      <c r="D145" s="279">
        <v>357.86666666666662</v>
      </c>
      <c r="E145" s="279">
        <v>350.73333333333323</v>
      </c>
      <c r="F145" s="279">
        <v>340.86666666666662</v>
      </c>
      <c r="G145" s="279">
        <v>333.73333333333323</v>
      </c>
      <c r="H145" s="279">
        <v>367.73333333333323</v>
      </c>
      <c r="I145" s="279">
        <v>374.86666666666656</v>
      </c>
      <c r="J145" s="279">
        <v>384.73333333333323</v>
      </c>
      <c r="K145" s="277">
        <v>365</v>
      </c>
      <c r="L145" s="277">
        <v>348</v>
      </c>
      <c r="M145" s="277">
        <v>3.1035900000000001</v>
      </c>
    </row>
    <row r="146" spans="1:13">
      <c r="A146" s="268">
        <v>136</v>
      </c>
      <c r="B146" s="277" t="s">
        <v>241</v>
      </c>
      <c r="C146" s="278">
        <v>1061.75</v>
      </c>
      <c r="D146" s="279">
        <v>1072.7333333333333</v>
      </c>
      <c r="E146" s="279">
        <v>1037.0166666666667</v>
      </c>
      <c r="F146" s="279">
        <v>1012.2833333333333</v>
      </c>
      <c r="G146" s="279">
        <v>976.56666666666661</v>
      </c>
      <c r="H146" s="279">
        <v>1097.4666666666667</v>
      </c>
      <c r="I146" s="279">
        <v>1133.1833333333334</v>
      </c>
      <c r="J146" s="279">
        <v>1157.9166666666667</v>
      </c>
      <c r="K146" s="277">
        <v>1108.45</v>
      </c>
      <c r="L146" s="277">
        <v>1048</v>
      </c>
      <c r="M146" s="277">
        <v>0.80484</v>
      </c>
    </row>
    <row r="147" spans="1:13">
      <c r="A147" s="268">
        <v>137</v>
      </c>
      <c r="B147" s="277" t="s">
        <v>242</v>
      </c>
      <c r="C147" s="278">
        <v>65.5</v>
      </c>
      <c r="D147" s="279">
        <v>66.233333333333334</v>
      </c>
      <c r="E147" s="279">
        <v>64.266666666666666</v>
      </c>
      <c r="F147" s="279">
        <v>63.033333333333331</v>
      </c>
      <c r="G147" s="279">
        <v>61.066666666666663</v>
      </c>
      <c r="H147" s="279">
        <v>67.466666666666669</v>
      </c>
      <c r="I147" s="279">
        <v>69.433333333333337</v>
      </c>
      <c r="J147" s="279">
        <v>70.666666666666671</v>
      </c>
      <c r="K147" s="277">
        <v>68.2</v>
      </c>
      <c r="L147" s="277">
        <v>65</v>
      </c>
      <c r="M147" s="277">
        <v>36.720149999999997</v>
      </c>
    </row>
    <row r="148" spans="1:13">
      <c r="A148" s="268">
        <v>138</v>
      </c>
      <c r="B148" s="277" t="s">
        <v>96</v>
      </c>
      <c r="C148" s="278">
        <v>54.35</v>
      </c>
      <c r="D148" s="279">
        <v>54.56666666666667</v>
      </c>
      <c r="E148" s="279">
        <v>52.933333333333337</v>
      </c>
      <c r="F148" s="279">
        <v>51.516666666666666</v>
      </c>
      <c r="G148" s="279">
        <v>49.883333333333333</v>
      </c>
      <c r="H148" s="279">
        <v>55.983333333333341</v>
      </c>
      <c r="I148" s="279">
        <v>57.616666666666681</v>
      </c>
      <c r="J148" s="279">
        <v>59.033333333333346</v>
      </c>
      <c r="K148" s="277">
        <v>56.2</v>
      </c>
      <c r="L148" s="277">
        <v>53.15</v>
      </c>
      <c r="M148" s="277">
        <v>51.00891</v>
      </c>
    </row>
    <row r="149" spans="1:13">
      <c r="A149" s="268">
        <v>139</v>
      </c>
      <c r="B149" s="277" t="s">
        <v>362</v>
      </c>
      <c r="C149" s="278">
        <v>486.55</v>
      </c>
      <c r="D149" s="279">
        <v>482.73333333333335</v>
      </c>
      <c r="E149" s="279">
        <v>475.51666666666671</v>
      </c>
      <c r="F149" s="279">
        <v>464.48333333333335</v>
      </c>
      <c r="G149" s="279">
        <v>457.26666666666671</v>
      </c>
      <c r="H149" s="279">
        <v>493.76666666666671</v>
      </c>
      <c r="I149" s="279">
        <v>500.98333333333341</v>
      </c>
      <c r="J149" s="279">
        <v>512.01666666666665</v>
      </c>
      <c r="K149" s="277">
        <v>489.95</v>
      </c>
      <c r="L149" s="277">
        <v>471.7</v>
      </c>
      <c r="M149" s="277">
        <v>0.83535000000000004</v>
      </c>
    </row>
    <row r="150" spans="1:13">
      <c r="A150" s="268">
        <v>140</v>
      </c>
      <c r="B150" s="277" t="s">
        <v>1298</v>
      </c>
      <c r="C150" s="278">
        <v>1397.7</v>
      </c>
      <c r="D150" s="279">
        <v>1403.3166666666666</v>
      </c>
      <c r="E150" s="279">
        <v>1362.6333333333332</v>
      </c>
      <c r="F150" s="279">
        <v>1327.5666666666666</v>
      </c>
      <c r="G150" s="279">
        <v>1286.8833333333332</v>
      </c>
      <c r="H150" s="279">
        <v>1438.3833333333332</v>
      </c>
      <c r="I150" s="279">
        <v>1479.0666666666666</v>
      </c>
      <c r="J150" s="279">
        <v>1514.1333333333332</v>
      </c>
      <c r="K150" s="277">
        <v>1444</v>
      </c>
      <c r="L150" s="277">
        <v>1368.25</v>
      </c>
      <c r="M150" s="277">
        <v>2.53E-2</v>
      </c>
    </row>
    <row r="151" spans="1:13">
      <c r="A151" s="268">
        <v>141</v>
      </c>
      <c r="B151" s="277" t="s">
        <v>97</v>
      </c>
      <c r="C151" s="278">
        <v>1111.75</v>
      </c>
      <c r="D151" s="279">
        <v>1114.5166666666667</v>
      </c>
      <c r="E151" s="279">
        <v>1075.2833333333333</v>
      </c>
      <c r="F151" s="279">
        <v>1038.8166666666666</v>
      </c>
      <c r="G151" s="279">
        <v>999.58333333333326</v>
      </c>
      <c r="H151" s="279">
        <v>1150.9833333333333</v>
      </c>
      <c r="I151" s="279">
        <v>1190.2166666666665</v>
      </c>
      <c r="J151" s="279">
        <v>1226.6833333333334</v>
      </c>
      <c r="K151" s="277">
        <v>1153.75</v>
      </c>
      <c r="L151" s="277">
        <v>1078.05</v>
      </c>
      <c r="M151" s="277">
        <v>49.536200000000001</v>
      </c>
    </row>
    <row r="152" spans="1:13">
      <c r="A152" s="268">
        <v>142</v>
      </c>
      <c r="B152" s="277" t="s">
        <v>363</v>
      </c>
      <c r="C152" s="278">
        <v>284.8</v>
      </c>
      <c r="D152" s="279">
        <v>287.16666666666669</v>
      </c>
      <c r="E152" s="279">
        <v>268.33333333333337</v>
      </c>
      <c r="F152" s="279">
        <v>251.86666666666667</v>
      </c>
      <c r="G152" s="279">
        <v>233.03333333333336</v>
      </c>
      <c r="H152" s="279">
        <v>303.63333333333338</v>
      </c>
      <c r="I152" s="279">
        <v>322.46666666666675</v>
      </c>
      <c r="J152" s="279">
        <v>338.93333333333339</v>
      </c>
      <c r="K152" s="277">
        <v>306</v>
      </c>
      <c r="L152" s="277">
        <v>270.7</v>
      </c>
      <c r="M152" s="277">
        <v>6.0395899999999996</v>
      </c>
    </row>
    <row r="153" spans="1:13">
      <c r="A153" s="268">
        <v>143</v>
      </c>
      <c r="B153" s="277" t="s">
        <v>98</v>
      </c>
      <c r="C153" s="278">
        <v>164.9</v>
      </c>
      <c r="D153" s="279">
        <v>163.96666666666667</v>
      </c>
      <c r="E153" s="279">
        <v>160.63333333333333</v>
      </c>
      <c r="F153" s="279">
        <v>156.36666666666665</v>
      </c>
      <c r="G153" s="279">
        <v>153.0333333333333</v>
      </c>
      <c r="H153" s="279">
        <v>168.23333333333335</v>
      </c>
      <c r="I153" s="279">
        <v>171.56666666666666</v>
      </c>
      <c r="J153" s="279">
        <v>175.83333333333337</v>
      </c>
      <c r="K153" s="277">
        <v>167.3</v>
      </c>
      <c r="L153" s="277">
        <v>159.69999999999999</v>
      </c>
      <c r="M153" s="277">
        <v>35.012680000000003</v>
      </c>
    </row>
    <row r="154" spans="1:13">
      <c r="A154" s="268">
        <v>144</v>
      </c>
      <c r="B154" s="277" t="s">
        <v>243</v>
      </c>
      <c r="C154" s="278">
        <v>12.6</v>
      </c>
      <c r="D154" s="279">
        <v>12.200000000000001</v>
      </c>
      <c r="E154" s="279">
        <v>11.800000000000002</v>
      </c>
      <c r="F154" s="279">
        <v>11.000000000000002</v>
      </c>
      <c r="G154" s="279">
        <v>10.600000000000003</v>
      </c>
      <c r="H154" s="279">
        <v>13.000000000000002</v>
      </c>
      <c r="I154" s="279">
        <v>13.4</v>
      </c>
      <c r="J154" s="279">
        <v>14.200000000000001</v>
      </c>
      <c r="K154" s="277">
        <v>12.6</v>
      </c>
      <c r="L154" s="277">
        <v>11.4</v>
      </c>
      <c r="M154" s="277">
        <v>1138.1658199999999</v>
      </c>
    </row>
    <row r="155" spans="1:13">
      <c r="A155" s="268">
        <v>145</v>
      </c>
      <c r="B155" s="277" t="s">
        <v>364</v>
      </c>
      <c r="C155" s="278">
        <v>302.39999999999998</v>
      </c>
      <c r="D155" s="279">
        <v>301.38333333333327</v>
      </c>
      <c r="E155" s="279">
        <v>293.81666666666655</v>
      </c>
      <c r="F155" s="279">
        <v>285.23333333333329</v>
      </c>
      <c r="G155" s="279">
        <v>277.66666666666657</v>
      </c>
      <c r="H155" s="279">
        <v>309.96666666666653</v>
      </c>
      <c r="I155" s="279">
        <v>317.53333333333325</v>
      </c>
      <c r="J155" s="279">
        <v>326.1166666666665</v>
      </c>
      <c r="K155" s="277">
        <v>308.95</v>
      </c>
      <c r="L155" s="277">
        <v>292.8</v>
      </c>
      <c r="M155" s="277">
        <v>3.2968000000000002</v>
      </c>
    </row>
    <row r="156" spans="1:13">
      <c r="A156" s="268">
        <v>146</v>
      </c>
      <c r="B156" s="277" t="s">
        <v>99</v>
      </c>
      <c r="C156" s="278">
        <v>54.65</v>
      </c>
      <c r="D156" s="279">
        <v>54.93333333333333</v>
      </c>
      <c r="E156" s="279">
        <v>53.066666666666663</v>
      </c>
      <c r="F156" s="279">
        <v>51.483333333333334</v>
      </c>
      <c r="G156" s="279">
        <v>49.616666666666667</v>
      </c>
      <c r="H156" s="279">
        <v>56.516666666666659</v>
      </c>
      <c r="I156" s="279">
        <v>58.383333333333319</v>
      </c>
      <c r="J156" s="279">
        <v>59.966666666666654</v>
      </c>
      <c r="K156" s="277">
        <v>56.8</v>
      </c>
      <c r="L156" s="277">
        <v>53.35</v>
      </c>
      <c r="M156" s="277">
        <v>602.14649999999995</v>
      </c>
    </row>
    <row r="157" spans="1:13">
      <c r="A157" s="268">
        <v>147</v>
      </c>
      <c r="B157" s="277" t="s">
        <v>367</v>
      </c>
      <c r="C157" s="278">
        <v>280</v>
      </c>
      <c r="D157" s="279">
        <v>281.05</v>
      </c>
      <c r="E157" s="279">
        <v>276.15000000000003</v>
      </c>
      <c r="F157" s="279">
        <v>272.3</v>
      </c>
      <c r="G157" s="279">
        <v>267.40000000000003</v>
      </c>
      <c r="H157" s="279">
        <v>284.90000000000003</v>
      </c>
      <c r="I157" s="279">
        <v>289.8</v>
      </c>
      <c r="J157" s="279">
        <v>293.65000000000003</v>
      </c>
      <c r="K157" s="277">
        <v>285.95</v>
      </c>
      <c r="L157" s="277">
        <v>277.2</v>
      </c>
      <c r="M157" s="277">
        <v>1.6606099999999999</v>
      </c>
    </row>
    <row r="158" spans="1:13">
      <c r="A158" s="268">
        <v>148</v>
      </c>
      <c r="B158" s="277" t="s">
        <v>366</v>
      </c>
      <c r="C158" s="278">
        <v>2513.4499999999998</v>
      </c>
      <c r="D158" s="279">
        <v>2481.4</v>
      </c>
      <c r="E158" s="279">
        <v>2410.8500000000004</v>
      </c>
      <c r="F158" s="279">
        <v>2308.2500000000005</v>
      </c>
      <c r="G158" s="279">
        <v>2237.7000000000007</v>
      </c>
      <c r="H158" s="279">
        <v>2584</v>
      </c>
      <c r="I158" s="279">
        <v>2654.55</v>
      </c>
      <c r="J158" s="279">
        <v>2757.1499999999996</v>
      </c>
      <c r="K158" s="277">
        <v>2551.9499999999998</v>
      </c>
      <c r="L158" s="277">
        <v>2378.8000000000002</v>
      </c>
      <c r="M158" s="277">
        <v>0.90517000000000003</v>
      </c>
    </row>
    <row r="159" spans="1:13">
      <c r="A159" s="268">
        <v>149</v>
      </c>
      <c r="B159" s="277" t="s">
        <v>368</v>
      </c>
      <c r="C159" s="278">
        <v>504.65</v>
      </c>
      <c r="D159" s="279">
        <v>502.61666666666662</v>
      </c>
      <c r="E159" s="279">
        <v>497.38333333333321</v>
      </c>
      <c r="F159" s="279">
        <v>490.11666666666662</v>
      </c>
      <c r="G159" s="279">
        <v>484.88333333333321</v>
      </c>
      <c r="H159" s="279">
        <v>509.88333333333321</v>
      </c>
      <c r="I159" s="279">
        <v>515.11666666666667</v>
      </c>
      <c r="J159" s="279">
        <v>522.38333333333321</v>
      </c>
      <c r="K159" s="277">
        <v>507.85</v>
      </c>
      <c r="L159" s="277">
        <v>495.35</v>
      </c>
      <c r="M159" s="277">
        <v>0.20286000000000001</v>
      </c>
    </row>
    <row r="160" spans="1:13">
      <c r="A160" s="268">
        <v>150</v>
      </c>
      <c r="B160" s="277" t="s">
        <v>2941</v>
      </c>
      <c r="C160" s="278">
        <v>544.5</v>
      </c>
      <c r="D160" s="279">
        <v>533.5333333333333</v>
      </c>
      <c r="E160" s="279">
        <v>515.06666666666661</v>
      </c>
      <c r="F160" s="279">
        <v>485.63333333333333</v>
      </c>
      <c r="G160" s="279">
        <v>467.16666666666663</v>
      </c>
      <c r="H160" s="279">
        <v>562.96666666666658</v>
      </c>
      <c r="I160" s="279">
        <v>581.43333333333328</v>
      </c>
      <c r="J160" s="279">
        <v>610.86666666666656</v>
      </c>
      <c r="K160" s="277">
        <v>552</v>
      </c>
      <c r="L160" s="277">
        <v>504.1</v>
      </c>
      <c r="M160" s="277">
        <v>1.14727</v>
      </c>
    </row>
    <row r="161" spans="1:13">
      <c r="A161" s="268">
        <v>151</v>
      </c>
      <c r="B161" s="277" t="s">
        <v>370</v>
      </c>
      <c r="C161" s="278">
        <v>131.75</v>
      </c>
      <c r="D161" s="279">
        <v>132.1</v>
      </c>
      <c r="E161" s="279">
        <v>130.29999999999998</v>
      </c>
      <c r="F161" s="279">
        <v>128.85</v>
      </c>
      <c r="G161" s="279">
        <v>127.04999999999998</v>
      </c>
      <c r="H161" s="279">
        <v>133.54999999999998</v>
      </c>
      <c r="I161" s="279">
        <v>135.35</v>
      </c>
      <c r="J161" s="279">
        <v>136.79999999999998</v>
      </c>
      <c r="K161" s="277">
        <v>133.9</v>
      </c>
      <c r="L161" s="277">
        <v>130.65</v>
      </c>
      <c r="M161" s="277">
        <v>6.92584</v>
      </c>
    </row>
    <row r="162" spans="1:13">
      <c r="A162" s="268">
        <v>152</v>
      </c>
      <c r="B162" s="277" t="s">
        <v>244</v>
      </c>
      <c r="C162" s="278">
        <v>146.15</v>
      </c>
      <c r="D162" s="279">
        <v>153.4</v>
      </c>
      <c r="E162" s="279">
        <v>138.9</v>
      </c>
      <c r="F162" s="279">
        <v>131.65</v>
      </c>
      <c r="G162" s="279">
        <v>117.15</v>
      </c>
      <c r="H162" s="279">
        <v>160.65</v>
      </c>
      <c r="I162" s="279">
        <v>175.15</v>
      </c>
      <c r="J162" s="279">
        <v>182.4</v>
      </c>
      <c r="K162" s="277">
        <v>167.9</v>
      </c>
      <c r="L162" s="277">
        <v>146.15</v>
      </c>
      <c r="M162" s="277">
        <v>249.74411000000001</v>
      </c>
    </row>
    <row r="163" spans="1:13">
      <c r="A163" s="268">
        <v>153</v>
      </c>
      <c r="B163" s="277" t="s">
        <v>369</v>
      </c>
      <c r="C163" s="278">
        <v>61.35</v>
      </c>
      <c r="D163" s="279">
        <v>60.483333333333327</v>
      </c>
      <c r="E163" s="279">
        <v>58.966666666666654</v>
      </c>
      <c r="F163" s="279">
        <v>56.583333333333329</v>
      </c>
      <c r="G163" s="279">
        <v>55.066666666666656</v>
      </c>
      <c r="H163" s="279">
        <v>62.866666666666653</v>
      </c>
      <c r="I163" s="279">
        <v>64.383333333333326</v>
      </c>
      <c r="J163" s="279">
        <v>66.766666666666652</v>
      </c>
      <c r="K163" s="277">
        <v>62</v>
      </c>
      <c r="L163" s="277">
        <v>58.1</v>
      </c>
      <c r="M163" s="277">
        <v>30.7041</v>
      </c>
    </row>
    <row r="164" spans="1:13">
      <c r="A164" s="268">
        <v>154</v>
      </c>
      <c r="B164" s="277" t="s">
        <v>100</v>
      </c>
      <c r="C164" s="278">
        <v>96.4</v>
      </c>
      <c r="D164" s="279">
        <v>95.866666666666674</v>
      </c>
      <c r="E164" s="279">
        <v>94.533333333333346</v>
      </c>
      <c r="F164" s="279">
        <v>92.666666666666671</v>
      </c>
      <c r="G164" s="279">
        <v>91.333333333333343</v>
      </c>
      <c r="H164" s="279">
        <v>97.733333333333348</v>
      </c>
      <c r="I164" s="279">
        <v>99.066666666666663</v>
      </c>
      <c r="J164" s="279">
        <v>100.93333333333335</v>
      </c>
      <c r="K164" s="277">
        <v>97.2</v>
      </c>
      <c r="L164" s="277">
        <v>94</v>
      </c>
      <c r="M164" s="277">
        <v>198.14943</v>
      </c>
    </row>
    <row r="165" spans="1:13">
      <c r="A165" s="268">
        <v>155</v>
      </c>
      <c r="B165" s="277" t="s">
        <v>375</v>
      </c>
      <c r="C165" s="278">
        <v>1695.6</v>
      </c>
      <c r="D165" s="279">
        <v>1720.1499999999999</v>
      </c>
      <c r="E165" s="279">
        <v>1660.2999999999997</v>
      </c>
      <c r="F165" s="279">
        <v>1624.9999999999998</v>
      </c>
      <c r="G165" s="279">
        <v>1565.1499999999996</v>
      </c>
      <c r="H165" s="279">
        <v>1755.4499999999998</v>
      </c>
      <c r="I165" s="279">
        <v>1815.2999999999997</v>
      </c>
      <c r="J165" s="279">
        <v>1850.6</v>
      </c>
      <c r="K165" s="277">
        <v>1780</v>
      </c>
      <c r="L165" s="277">
        <v>1684.85</v>
      </c>
      <c r="M165" s="277">
        <v>0.24231</v>
      </c>
    </row>
    <row r="166" spans="1:13">
      <c r="A166" s="268">
        <v>156</v>
      </c>
      <c r="B166" s="277" t="s">
        <v>376</v>
      </c>
      <c r="C166" s="278">
        <v>1814.6</v>
      </c>
      <c r="D166" s="279">
        <v>1804.6499999999999</v>
      </c>
      <c r="E166" s="279">
        <v>1761.3999999999996</v>
      </c>
      <c r="F166" s="279">
        <v>1708.1999999999998</v>
      </c>
      <c r="G166" s="279">
        <v>1664.9499999999996</v>
      </c>
      <c r="H166" s="279">
        <v>1857.8499999999997</v>
      </c>
      <c r="I166" s="279">
        <v>1901.1000000000001</v>
      </c>
      <c r="J166" s="279">
        <v>1954.2999999999997</v>
      </c>
      <c r="K166" s="277">
        <v>1847.9</v>
      </c>
      <c r="L166" s="277">
        <v>1751.45</v>
      </c>
      <c r="M166" s="277">
        <v>0.15412000000000001</v>
      </c>
    </row>
    <row r="167" spans="1:13">
      <c r="A167" s="268">
        <v>157</v>
      </c>
      <c r="B167" s="277" t="s">
        <v>372</v>
      </c>
      <c r="C167" s="278">
        <v>465.85</v>
      </c>
      <c r="D167" s="279">
        <v>473.45000000000005</v>
      </c>
      <c r="E167" s="279">
        <v>453.60000000000008</v>
      </c>
      <c r="F167" s="279">
        <v>441.35</v>
      </c>
      <c r="G167" s="279">
        <v>421.50000000000006</v>
      </c>
      <c r="H167" s="279">
        <v>485.7000000000001</v>
      </c>
      <c r="I167" s="279">
        <v>505.55</v>
      </c>
      <c r="J167" s="279">
        <v>517.80000000000018</v>
      </c>
      <c r="K167" s="277">
        <v>493.3</v>
      </c>
      <c r="L167" s="277">
        <v>461.2</v>
      </c>
      <c r="M167" s="277">
        <v>0.20083000000000001</v>
      </c>
    </row>
    <row r="168" spans="1:13">
      <c r="A168" s="268">
        <v>158</v>
      </c>
      <c r="B168" s="277" t="s">
        <v>382</v>
      </c>
      <c r="C168" s="278">
        <v>258.75</v>
      </c>
      <c r="D168" s="279">
        <v>258.2</v>
      </c>
      <c r="E168" s="279">
        <v>252.14999999999998</v>
      </c>
      <c r="F168" s="279">
        <v>245.54999999999998</v>
      </c>
      <c r="G168" s="279">
        <v>239.49999999999997</v>
      </c>
      <c r="H168" s="279">
        <v>264.79999999999995</v>
      </c>
      <c r="I168" s="279">
        <v>270.85000000000002</v>
      </c>
      <c r="J168" s="279">
        <v>277.45</v>
      </c>
      <c r="K168" s="277">
        <v>264.25</v>
      </c>
      <c r="L168" s="277">
        <v>251.6</v>
      </c>
      <c r="M168" s="277">
        <v>1.84507</v>
      </c>
    </row>
    <row r="169" spans="1:13">
      <c r="A169" s="268">
        <v>159</v>
      </c>
      <c r="B169" s="277" t="s">
        <v>373</v>
      </c>
      <c r="C169" s="278">
        <v>102.05</v>
      </c>
      <c r="D169" s="279">
        <v>101.8</v>
      </c>
      <c r="E169" s="279">
        <v>99.25</v>
      </c>
      <c r="F169" s="279">
        <v>96.45</v>
      </c>
      <c r="G169" s="279">
        <v>93.9</v>
      </c>
      <c r="H169" s="279">
        <v>104.6</v>
      </c>
      <c r="I169" s="279">
        <v>107.14999999999998</v>
      </c>
      <c r="J169" s="279">
        <v>109.94999999999999</v>
      </c>
      <c r="K169" s="277">
        <v>104.35</v>
      </c>
      <c r="L169" s="277">
        <v>99</v>
      </c>
      <c r="M169" s="277">
        <v>0.71792</v>
      </c>
    </row>
    <row r="170" spans="1:13">
      <c r="A170" s="268">
        <v>160</v>
      </c>
      <c r="B170" s="277" t="s">
        <v>374</v>
      </c>
      <c r="C170" s="278">
        <v>163.44999999999999</v>
      </c>
      <c r="D170" s="279">
        <v>162.56666666666666</v>
      </c>
      <c r="E170" s="279">
        <v>157.13333333333333</v>
      </c>
      <c r="F170" s="279">
        <v>150.81666666666666</v>
      </c>
      <c r="G170" s="279">
        <v>145.38333333333333</v>
      </c>
      <c r="H170" s="279">
        <v>168.88333333333333</v>
      </c>
      <c r="I170" s="279">
        <v>174.31666666666666</v>
      </c>
      <c r="J170" s="279">
        <v>180.63333333333333</v>
      </c>
      <c r="K170" s="277">
        <v>168</v>
      </c>
      <c r="L170" s="277">
        <v>156.25</v>
      </c>
      <c r="M170" s="277">
        <v>2.0515500000000002</v>
      </c>
    </row>
    <row r="171" spans="1:13">
      <c r="A171" s="268">
        <v>161</v>
      </c>
      <c r="B171" s="277" t="s">
        <v>245</v>
      </c>
      <c r="C171" s="278">
        <v>146.75</v>
      </c>
      <c r="D171" s="279">
        <v>146.76666666666668</v>
      </c>
      <c r="E171" s="279">
        <v>142.98333333333335</v>
      </c>
      <c r="F171" s="279">
        <v>139.21666666666667</v>
      </c>
      <c r="G171" s="279">
        <v>135.43333333333334</v>
      </c>
      <c r="H171" s="279">
        <v>150.53333333333336</v>
      </c>
      <c r="I171" s="279">
        <v>154.31666666666672</v>
      </c>
      <c r="J171" s="279">
        <v>158.08333333333337</v>
      </c>
      <c r="K171" s="277">
        <v>150.55000000000001</v>
      </c>
      <c r="L171" s="277">
        <v>143</v>
      </c>
      <c r="M171" s="277">
        <v>2.36436</v>
      </c>
    </row>
    <row r="172" spans="1:13">
      <c r="A172" s="268">
        <v>162</v>
      </c>
      <c r="B172" s="277" t="s">
        <v>378</v>
      </c>
      <c r="C172" s="278">
        <v>5316.3</v>
      </c>
      <c r="D172" s="279">
        <v>5282.5333333333328</v>
      </c>
      <c r="E172" s="279">
        <v>5137.0666666666657</v>
      </c>
      <c r="F172" s="279">
        <v>4957.833333333333</v>
      </c>
      <c r="G172" s="279">
        <v>4812.3666666666659</v>
      </c>
      <c r="H172" s="279">
        <v>5461.7666666666655</v>
      </c>
      <c r="I172" s="279">
        <v>5607.2333333333327</v>
      </c>
      <c r="J172" s="279">
        <v>5786.4666666666653</v>
      </c>
      <c r="K172" s="277">
        <v>5428</v>
      </c>
      <c r="L172" s="277">
        <v>5103.3</v>
      </c>
      <c r="M172" s="277">
        <v>0.24818999999999999</v>
      </c>
    </row>
    <row r="173" spans="1:13">
      <c r="A173" s="268">
        <v>163</v>
      </c>
      <c r="B173" s="277" t="s">
        <v>379</v>
      </c>
      <c r="C173" s="278">
        <v>1569.7</v>
      </c>
      <c r="D173" s="279">
        <v>1567.8999999999999</v>
      </c>
      <c r="E173" s="279">
        <v>1541.8499999999997</v>
      </c>
      <c r="F173" s="279">
        <v>1513.9999999999998</v>
      </c>
      <c r="G173" s="279">
        <v>1487.9499999999996</v>
      </c>
      <c r="H173" s="279">
        <v>1595.7499999999998</v>
      </c>
      <c r="I173" s="279">
        <v>1621.8</v>
      </c>
      <c r="J173" s="279">
        <v>1649.6499999999999</v>
      </c>
      <c r="K173" s="277">
        <v>1593.95</v>
      </c>
      <c r="L173" s="277">
        <v>1540.05</v>
      </c>
      <c r="M173" s="277">
        <v>0.67293000000000003</v>
      </c>
    </row>
    <row r="174" spans="1:13">
      <c r="A174" s="268">
        <v>164</v>
      </c>
      <c r="B174" s="277" t="s">
        <v>101</v>
      </c>
      <c r="C174" s="278">
        <v>483.3</v>
      </c>
      <c r="D174" s="279">
        <v>478.26666666666665</v>
      </c>
      <c r="E174" s="279">
        <v>469.5333333333333</v>
      </c>
      <c r="F174" s="279">
        <v>455.76666666666665</v>
      </c>
      <c r="G174" s="279">
        <v>447.0333333333333</v>
      </c>
      <c r="H174" s="279">
        <v>492.0333333333333</v>
      </c>
      <c r="I174" s="279">
        <v>500.76666666666665</v>
      </c>
      <c r="J174" s="279">
        <v>514.5333333333333</v>
      </c>
      <c r="K174" s="277">
        <v>487</v>
      </c>
      <c r="L174" s="277">
        <v>464.5</v>
      </c>
      <c r="M174" s="277">
        <v>28.376449999999998</v>
      </c>
    </row>
    <row r="175" spans="1:13">
      <c r="A175" s="268">
        <v>165</v>
      </c>
      <c r="B175" s="277" t="s">
        <v>387</v>
      </c>
      <c r="C175" s="278">
        <v>46.5</v>
      </c>
      <c r="D175" s="279">
        <v>46.316666666666663</v>
      </c>
      <c r="E175" s="279">
        <v>45.333333333333329</v>
      </c>
      <c r="F175" s="279">
        <v>44.166666666666664</v>
      </c>
      <c r="G175" s="279">
        <v>43.18333333333333</v>
      </c>
      <c r="H175" s="279">
        <v>47.483333333333327</v>
      </c>
      <c r="I175" s="279">
        <v>48.466666666666661</v>
      </c>
      <c r="J175" s="279">
        <v>49.633333333333326</v>
      </c>
      <c r="K175" s="277">
        <v>47.3</v>
      </c>
      <c r="L175" s="277">
        <v>45.15</v>
      </c>
      <c r="M175" s="277">
        <v>7.45397</v>
      </c>
    </row>
    <row r="176" spans="1:13">
      <c r="A176" s="268">
        <v>166</v>
      </c>
      <c r="B176" s="277" t="s">
        <v>1397</v>
      </c>
      <c r="C176" s="278">
        <v>5404.45</v>
      </c>
      <c r="D176" s="279">
        <v>5375.1166666666659</v>
      </c>
      <c r="E176" s="279">
        <v>5084.3333333333321</v>
      </c>
      <c r="F176" s="279">
        <v>4764.2166666666662</v>
      </c>
      <c r="G176" s="279">
        <v>4473.4333333333325</v>
      </c>
      <c r="H176" s="279">
        <v>5695.2333333333318</v>
      </c>
      <c r="I176" s="279">
        <v>5986.0166666666664</v>
      </c>
      <c r="J176" s="279">
        <v>6306.1333333333314</v>
      </c>
      <c r="K176" s="277">
        <v>5665.9</v>
      </c>
      <c r="L176" s="277">
        <v>5055</v>
      </c>
      <c r="M176" s="277">
        <v>0.67974999999999997</v>
      </c>
    </row>
    <row r="177" spans="1:13">
      <c r="A177" s="268">
        <v>167</v>
      </c>
      <c r="B177" s="277" t="s">
        <v>103</v>
      </c>
      <c r="C177" s="278">
        <v>23.6</v>
      </c>
      <c r="D177" s="279">
        <v>23.650000000000002</v>
      </c>
      <c r="E177" s="279">
        <v>23.000000000000004</v>
      </c>
      <c r="F177" s="279">
        <v>22.400000000000002</v>
      </c>
      <c r="G177" s="279">
        <v>21.750000000000004</v>
      </c>
      <c r="H177" s="279">
        <v>24.250000000000004</v>
      </c>
      <c r="I177" s="279">
        <v>24.900000000000002</v>
      </c>
      <c r="J177" s="279">
        <v>25.500000000000004</v>
      </c>
      <c r="K177" s="277">
        <v>24.3</v>
      </c>
      <c r="L177" s="277">
        <v>23.05</v>
      </c>
      <c r="M177" s="277">
        <v>214.96173999999999</v>
      </c>
    </row>
    <row r="178" spans="1:13">
      <c r="A178" s="268">
        <v>168</v>
      </c>
      <c r="B178" s="277" t="s">
        <v>388</v>
      </c>
      <c r="C178" s="278">
        <v>189.95</v>
      </c>
      <c r="D178" s="279">
        <v>191.31666666666669</v>
      </c>
      <c r="E178" s="279">
        <v>183.83333333333337</v>
      </c>
      <c r="F178" s="279">
        <v>177.71666666666667</v>
      </c>
      <c r="G178" s="279">
        <v>170.23333333333335</v>
      </c>
      <c r="H178" s="279">
        <v>197.43333333333339</v>
      </c>
      <c r="I178" s="279">
        <v>204.91666666666669</v>
      </c>
      <c r="J178" s="279">
        <v>211.03333333333342</v>
      </c>
      <c r="K178" s="277">
        <v>198.8</v>
      </c>
      <c r="L178" s="277">
        <v>185.2</v>
      </c>
      <c r="M178" s="277">
        <v>9.9578900000000008</v>
      </c>
    </row>
    <row r="179" spans="1:13">
      <c r="A179" s="268">
        <v>169</v>
      </c>
      <c r="B179" s="277" t="s">
        <v>380</v>
      </c>
      <c r="C179" s="278">
        <v>957.8</v>
      </c>
      <c r="D179" s="279">
        <v>969.61666666666667</v>
      </c>
      <c r="E179" s="279">
        <v>942.23333333333335</v>
      </c>
      <c r="F179" s="279">
        <v>926.66666666666663</v>
      </c>
      <c r="G179" s="279">
        <v>899.2833333333333</v>
      </c>
      <c r="H179" s="279">
        <v>985.18333333333339</v>
      </c>
      <c r="I179" s="279">
        <v>1012.5666666666668</v>
      </c>
      <c r="J179" s="279">
        <v>1028.1333333333334</v>
      </c>
      <c r="K179" s="277">
        <v>997</v>
      </c>
      <c r="L179" s="277">
        <v>954.05</v>
      </c>
      <c r="M179" s="277">
        <v>0.95813000000000004</v>
      </c>
    </row>
    <row r="180" spans="1:13">
      <c r="A180" s="268">
        <v>170</v>
      </c>
      <c r="B180" s="277" t="s">
        <v>246</v>
      </c>
      <c r="C180" s="278">
        <v>486.3</v>
      </c>
      <c r="D180" s="279">
        <v>485.2833333333333</v>
      </c>
      <c r="E180" s="279">
        <v>476.56666666666661</v>
      </c>
      <c r="F180" s="279">
        <v>466.83333333333331</v>
      </c>
      <c r="G180" s="279">
        <v>458.11666666666662</v>
      </c>
      <c r="H180" s="279">
        <v>495.01666666666659</v>
      </c>
      <c r="I180" s="279">
        <v>503.73333333333329</v>
      </c>
      <c r="J180" s="279">
        <v>513.46666666666658</v>
      </c>
      <c r="K180" s="277">
        <v>494</v>
      </c>
      <c r="L180" s="277">
        <v>475.55</v>
      </c>
      <c r="M180" s="277">
        <v>1.2924199999999999</v>
      </c>
    </row>
    <row r="181" spans="1:13">
      <c r="A181" s="268">
        <v>171</v>
      </c>
      <c r="B181" s="277" t="s">
        <v>104</v>
      </c>
      <c r="C181" s="278">
        <v>658.2</v>
      </c>
      <c r="D181" s="279">
        <v>654.73333333333335</v>
      </c>
      <c r="E181" s="279">
        <v>644.4666666666667</v>
      </c>
      <c r="F181" s="279">
        <v>630.73333333333335</v>
      </c>
      <c r="G181" s="279">
        <v>620.4666666666667</v>
      </c>
      <c r="H181" s="279">
        <v>668.4666666666667</v>
      </c>
      <c r="I181" s="279">
        <v>678.73333333333335</v>
      </c>
      <c r="J181" s="279">
        <v>692.4666666666667</v>
      </c>
      <c r="K181" s="277">
        <v>665</v>
      </c>
      <c r="L181" s="277">
        <v>641</v>
      </c>
      <c r="M181" s="277">
        <v>19.642759999999999</v>
      </c>
    </row>
    <row r="182" spans="1:13">
      <c r="A182" s="268">
        <v>172</v>
      </c>
      <c r="B182" s="277" t="s">
        <v>247</v>
      </c>
      <c r="C182" s="278">
        <v>451.55</v>
      </c>
      <c r="D182" s="279">
        <v>444.7166666666667</v>
      </c>
      <c r="E182" s="279">
        <v>435.43333333333339</v>
      </c>
      <c r="F182" s="279">
        <v>419.31666666666672</v>
      </c>
      <c r="G182" s="279">
        <v>410.03333333333342</v>
      </c>
      <c r="H182" s="279">
        <v>460.83333333333337</v>
      </c>
      <c r="I182" s="279">
        <v>470.11666666666667</v>
      </c>
      <c r="J182" s="279">
        <v>486.23333333333335</v>
      </c>
      <c r="K182" s="277">
        <v>454</v>
      </c>
      <c r="L182" s="277">
        <v>428.6</v>
      </c>
      <c r="M182" s="277">
        <v>2.25116</v>
      </c>
    </row>
    <row r="183" spans="1:13">
      <c r="A183" s="268">
        <v>173</v>
      </c>
      <c r="B183" s="277" t="s">
        <v>248</v>
      </c>
      <c r="C183" s="278">
        <v>927.85</v>
      </c>
      <c r="D183" s="279">
        <v>912.38333333333333</v>
      </c>
      <c r="E183" s="279">
        <v>890.4666666666667</v>
      </c>
      <c r="F183" s="279">
        <v>853.08333333333337</v>
      </c>
      <c r="G183" s="279">
        <v>831.16666666666674</v>
      </c>
      <c r="H183" s="279">
        <v>949.76666666666665</v>
      </c>
      <c r="I183" s="279">
        <v>971.68333333333339</v>
      </c>
      <c r="J183" s="279">
        <v>1009.0666666666666</v>
      </c>
      <c r="K183" s="277">
        <v>934.3</v>
      </c>
      <c r="L183" s="277">
        <v>875</v>
      </c>
      <c r="M183" s="277">
        <v>14.418189999999999</v>
      </c>
    </row>
    <row r="184" spans="1:13">
      <c r="A184" s="268">
        <v>174</v>
      </c>
      <c r="B184" s="277" t="s">
        <v>389</v>
      </c>
      <c r="C184" s="278">
        <v>80.05</v>
      </c>
      <c r="D184" s="279">
        <v>79.7</v>
      </c>
      <c r="E184" s="279">
        <v>78.400000000000006</v>
      </c>
      <c r="F184" s="279">
        <v>76.75</v>
      </c>
      <c r="G184" s="279">
        <v>75.45</v>
      </c>
      <c r="H184" s="279">
        <v>81.350000000000009</v>
      </c>
      <c r="I184" s="279">
        <v>82.649999999999991</v>
      </c>
      <c r="J184" s="279">
        <v>84.300000000000011</v>
      </c>
      <c r="K184" s="277">
        <v>81</v>
      </c>
      <c r="L184" s="277">
        <v>78.05</v>
      </c>
      <c r="M184" s="277">
        <v>1.6875199999999999</v>
      </c>
    </row>
    <row r="185" spans="1:13">
      <c r="A185" s="268">
        <v>175</v>
      </c>
      <c r="B185" s="277" t="s">
        <v>381</v>
      </c>
      <c r="C185" s="278">
        <v>324.05</v>
      </c>
      <c r="D185" s="279">
        <v>320.16666666666669</v>
      </c>
      <c r="E185" s="279">
        <v>313.88333333333338</v>
      </c>
      <c r="F185" s="279">
        <v>303.7166666666667</v>
      </c>
      <c r="G185" s="279">
        <v>297.43333333333339</v>
      </c>
      <c r="H185" s="279">
        <v>330.33333333333337</v>
      </c>
      <c r="I185" s="279">
        <v>336.61666666666667</v>
      </c>
      <c r="J185" s="279">
        <v>346.78333333333336</v>
      </c>
      <c r="K185" s="277">
        <v>326.45</v>
      </c>
      <c r="L185" s="277">
        <v>310</v>
      </c>
      <c r="M185" s="277">
        <v>42.045639999999999</v>
      </c>
    </row>
    <row r="186" spans="1:13">
      <c r="A186" s="268">
        <v>176</v>
      </c>
      <c r="B186" s="277" t="s">
        <v>249</v>
      </c>
      <c r="C186" s="278">
        <v>186.75</v>
      </c>
      <c r="D186" s="279">
        <v>187.81666666666669</v>
      </c>
      <c r="E186" s="279">
        <v>183.13333333333338</v>
      </c>
      <c r="F186" s="279">
        <v>179.51666666666668</v>
      </c>
      <c r="G186" s="279">
        <v>174.83333333333337</v>
      </c>
      <c r="H186" s="279">
        <v>191.43333333333339</v>
      </c>
      <c r="I186" s="279">
        <v>196.11666666666673</v>
      </c>
      <c r="J186" s="279">
        <v>199.73333333333341</v>
      </c>
      <c r="K186" s="277">
        <v>192.5</v>
      </c>
      <c r="L186" s="277">
        <v>184.2</v>
      </c>
      <c r="M186" s="277">
        <v>6.9927000000000001</v>
      </c>
    </row>
    <row r="187" spans="1:13">
      <c r="A187" s="268">
        <v>177</v>
      </c>
      <c r="B187" s="277" t="s">
        <v>105</v>
      </c>
      <c r="C187" s="278">
        <v>684.55</v>
      </c>
      <c r="D187" s="279">
        <v>680.13333333333333</v>
      </c>
      <c r="E187" s="279">
        <v>655.4666666666667</v>
      </c>
      <c r="F187" s="279">
        <v>626.38333333333333</v>
      </c>
      <c r="G187" s="279">
        <v>601.7166666666667</v>
      </c>
      <c r="H187" s="279">
        <v>709.2166666666667</v>
      </c>
      <c r="I187" s="279">
        <v>733.88333333333344</v>
      </c>
      <c r="J187" s="279">
        <v>762.9666666666667</v>
      </c>
      <c r="K187" s="277">
        <v>704.8</v>
      </c>
      <c r="L187" s="277">
        <v>651.04999999999995</v>
      </c>
      <c r="M187" s="277">
        <v>47.277239999999999</v>
      </c>
    </row>
    <row r="188" spans="1:13">
      <c r="A188" s="268">
        <v>178</v>
      </c>
      <c r="B188" s="277" t="s">
        <v>383</v>
      </c>
      <c r="C188" s="278">
        <v>79.95</v>
      </c>
      <c r="D188" s="279">
        <v>79.95</v>
      </c>
      <c r="E188" s="279">
        <v>79.25</v>
      </c>
      <c r="F188" s="279">
        <v>78.55</v>
      </c>
      <c r="G188" s="279">
        <v>77.849999999999994</v>
      </c>
      <c r="H188" s="279">
        <v>80.650000000000006</v>
      </c>
      <c r="I188" s="279">
        <v>81.350000000000023</v>
      </c>
      <c r="J188" s="279">
        <v>82.050000000000011</v>
      </c>
      <c r="K188" s="277">
        <v>80.650000000000006</v>
      </c>
      <c r="L188" s="277">
        <v>79.25</v>
      </c>
      <c r="M188" s="277">
        <v>4.5889800000000003</v>
      </c>
    </row>
    <row r="189" spans="1:13">
      <c r="A189" s="268">
        <v>179</v>
      </c>
      <c r="B189" s="277" t="s">
        <v>384</v>
      </c>
      <c r="C189" s="278">
        <v>499.95</v>
      </c>
      <c r="D189" s="279">
        <v>500.60000000000008</v>
      </c>
      <c r="E189" s="279">
        <v>491.20000000000016</v>
      </c>
      <c r="F189" s="279">
        <v>482.4500000000001</v>
      </c>
      <c r="G189" s="279">
        <v>473.05000000000018</v>
      </c>
      <c r="H189" s="279">
        <v>509.35000000000014</v>
      </c>
      <c r="I189" s="279">
        <v>518.75000000000011</v>
      </c>
      <c r="J189" s="279">
        <v>527.50000000000011</v>
      </c>
      <c r="K189" s="277">
        <v>510</v>
      </c>
      <c r="L189" s="277">
        <v>491.85</v>
      </c>
      <c r="M189" s="277">
        <v>8.6540000000000006E-2</v>
      </c>
    </row>
    <row r="190" spans="1:13">
      <c r="A190" s="268">
        <v>180</v>
      </c>
      <c r="B190" s="277" t="s">
        <v>1440</v>
      </c>
      <c r="C190" s="278">
        <v>196.05</v>
      </c>
      <c r="D190" s="279">
        <v>196.73333333333335</v>
      </c>
      <c r="E190" s="279">
        <v>190.81666666666669</v>
      </c>
      <c r="F190" s="279">
        <v>185.58333333333334</v>
      </c>
      <c r="G190" s="279">
        <v>179.66666666666669</v>
      </c>
      <c r="H190" s="279">
        <v>201.9666666666667</v>
      </c>
      <c r="I190" s="279">
        <v>207.88333333333333</v>
      </c>
      <c r="J190" s="279">
        <v>213.1166666666667</v>
      </c>
      <c r="K190" s="277">
        <v>202.65</v>
      </c>
      <c r="L190" s="277">
        <v>191.5</v>
      </c>
      <c r="M190" s="277">
        <v>2.37649</v>
      </c>
    </row>
    <row r="191" spans="1:13">
      <c r="A191" s="268">
        <v>181</v>
      </c>
      <c r="B191" s="277" t="s">
        <v>390</v>
      </c>
      <c r="C191" s="278">
        <v>63.9</v>
      </c>
      <c r="D191" s="279">
        <v>64.216666666666669</v>
      </c>
      <c r="E191" s="279">
        <v>62.783333333333331</v>
      </c>
      <c r="F191" s="279">
        <v>61.666666666666664</v>
      </c>
      <c r="G191" s="279">
        <v>60.233333333333327</v>
      </c>
      <c r="H191" s="279">
        <v>65.333333333333343</v>
      </c>
      <c r="I191" s="279">
        <v>66.76666666666668</v>
      </c>
      <c r="J191" s="279">
        <v>67.88333333333334</v>
      </c>
      <c r="K191" s="277">
        <v>65.650000000000006</v>
      </c>
      <c r="L191" s="277">
        <v>63.1</v>
      </c>
      <c r="M191" s="277">
        <v>5.3379200000000004</v>
      </c>
    </row>
    <row r="192" spans="1:13">
      <c r="A192" s="268">
        <v>182</v>
      </c>
      <c r="B192" s="277" t="s">
        <v>250</v>
      </c>
      <c r="C192" s="278">
        <v>200.7</v>
      </c>
      <c r="D192" s="279">
        <v>201.26666666666665</v>
      </c>
      <c r="E192" s="279">
        <v>195.8833333333333</v>
      </c>
      <c r="F192" s="279">
        <v>191.06666666666663</v>
      </c>
      <c r="G192" s="279">
        <v>185.68333333333328</v>
      </c>
      <c r="H192" s="279">
        <v>206.08333333333331</v>
      </c>
      <c r="I192" s="279">
        <v>211.46666666666664</v>
      </c>
      <c r="J192" s="279">
        <v>216.28333333333333</v>
      </c>
      <c r="K192" s="277">
        <v>206.65</v>
      </c>
      <c r="L192" s="277">
        <v>196.45</v>
      </c>
      <c r="M192" s="277">
        <v>8.2913300000000003</v>
      </c>
    </row>
    <row r="193" spans="1:13">
      <c r="A193" s="268">
        <v>183</v>
      </c>
      <c r="B193" s="277" t="s">
        <v>385</v>
      </c>
      <c r="C193" s="278">
        <v>348.25</v>
      </c>
      <c r="D193" s="279">
        <v>346.2833333333333</v>
      </c>
      <c r="E193" s="279">
        <v>339.51666666666659</v>
      </c>
      <c r="F193" s="279">
        <v>330.7833333333333</v>
      </c>
      <c r="G193" s="279">
        <v>324.01666666666659</v>
      </c>
      <c r="H193" s="279">
        <v>355.01666666666659</v>
      </c>
      <c r="I193" s="279">
        <v>361.78333333333325</v>
      </c>
      <c r="J193" s="279">
        <v>370.51666666666659</v>
      </c>
      <c r="K193" s="277">
        <v>353.05</v>
      </c>
      <c r="L193" s="277">
        <v>337.55</v>
      </c>
      <c r="M193" s="277">
        <v>1.31595</v>
      </c>
    </row>
    <row r="194" spans="1:13">
      <c r="A194" s="268">
        <v>184</v>
      </c>
      <c r="B194" s="277" t="s">
        <v>386</v>
      </c>
      <c r="C194" s="278">
        <v>314</v>
      </c>
      <c r="D194" s="279">
        <v>317.03333333333336</v>
      </c>
      <c r="E194" s="279">
        <v>306.06666666666672</v>
      </c>
      <c r="F194" s="279">
        <v>298.13333333333338</v>
      </c>
      <c r="G194" s="279">
        <v>287.16666666666674</v>
      </c>
      <c r="H194" s="279">
        <v>324.9666666666667</v>
      </c>
      <c r="I194" s="279">
        <v>335.93333333333328</v>
      </c>
      <c r="J194" s="279">
        <v>343.86666666666667</v>
      </c>
      <c r="K194" s="277">
        <v>328</v>
      </c>
      <c r="L194" s="277">
        <v>309.10000000000002</v>
      </c>
      <c r="M194" s="277">
        <v>6.4799100000000003</v>
      </c>
    </row>
    <row r="195" spans="1:13">
      <c r="A195" s="268">
        <v>185</v>
      </c>
      <c r="B195" s="277" t="s">
        <v>391</v>
      </c>
      <c r="C195" s="278">
        <v>672.95</v>
      </c>
      <c r="D195" s="279">
        <v>669.71666666666658</v>
      </c>
      <c r="E195" s="279">
        <v>646.78333333333319</v>
      </c>
      <c r="F195" s="279">
        <v>620.61666666666656</v>
      </c>
      <c r="G195" s="279">
        <v>597.68333333333317</v>
      </c>
      <c r="H195" s="279">
        <v>695.88333333333321</v>
      </c>
      <c r="I195" s="279">
        <v>718.81666666666661</v>
      </c>
      <c r="J195" s="279">
        <v>744.98333333333323</v>
      </c>
      <c r="K195" s="277">
        <v>692.65</v>
      </c>
      <c r="L195" s="277">
        <v>643.54999999999995</v>
      </c>
      <c r="M195" s="277">
        <v>0.11803</v>
      </c>
    </row>
    <row r="196" spans="1:13">
      <c r="A196" s="268">
        <v>186</v>
      </c>
      <c r="B196" s="277" t="s">
        <v>399</v>
      </c>
      <c r="C196" s="278">
        <v>892.15</v>
      </c>
      <c r="D196" s="279">
        <v>896.38333333333333</v>
      </c>
      <c r="E196" s="279">
        <v>866.76666666666665</v>
      </c>
      <c r="F196" s="279">
        <v>841.38333333333333</v>
      </c>
      <c r="G196" s="279">
        <v>811.76666666666665</v>
      </c>
      <c r="H196" s="279">
        <v>921.76666666666665</v>
      </c>
      <c r="I196" s="279">
        <v>951.38333333333321</v>
      </c>
      <c r="J196" s="279">
        <v>976.76666666666665</v>
      </c>
      <c r="K196" s="277">
        <v>926</v>
      </c>
      <c r="L196" s="277">
        <v>871</v>
      </c>
      <c r="M196" s="277">
        <v>32.555570000000003</v>
      </c>
    </row>
    <row r="197" spans="1:13">
      <c r="A197" s="268">
        <v>187</v>
      </c>
      <c r="B197" s="277" t="s">
        <v>392</v>
      </c>
      <c r="C197" s="278">
        <v>33.200000000000003</v>
      </c>
      <c r="D197" s="279">
        <v>33.466666666666661</v>
      </c>
      <c r="E197" s="279">
        <v>32.033333333333324</v>
      </c>
      <c r="F197" s="279">
        <v>30.86666666666666</v>
      </c>
      <c r="G197" s="279">
        <v>29.433333333333323</v>
      </c>
      <c r="H197" s="279">
        <v>34.633333333333326</v>
      </c>
      <c r="I197" s="279">
        <v>36.066666666666663</v>
      </c>
      <c r="J197" s="279">
        <v>37.233333333333327</v>
      </c>
      <c r="K197" s="277">
        <v>34.9</v>
      </c>
      <c r="L197" s="277">
        <v>32.299999999999997</v>
      </c>
      <c r="M197" s="277">
        <v>2.5257399999999999</v>
      </c>
    </row>
    <row r="198" spans="1:13">
      <c r="A198" s="268">
        <v>188</v>
      </c>
      <c r="B198" s="277" t="s">
        <v>393</v>
      </c>
      <c r="C198" s="278">
        <v>760.25</v>
      </c>
      <c r="D198" s="279">
        <v>754.93333333333339</v>
      </c>
      <c r="E198" s="279">
        <v>730.86666666666679</v>
      </c>
      <c r="F198" s="279">
        <v>701.48333333333335</v>
      </c>
      <c r="G198" s="279">
        <v>677.41666666666674</v>
      </c>
      <c r="H198" s="279">
        <v>784.31666666666683</v>
      </c>
      <c r="I198" s="279">
        <v>808.38333333333344</v>
      </c>
      <c r="J198" s="279">
        <v>837.76666666666688</v>
      </c>
      <c r="K198" s="277">
        <v>779</v>
      </c>
      <c r="L198" s="277">
        <v>725.55</v>
      </c>
      <c r="M198" s="277">
        <v>0.19606000000000001</v>
      </c>
    </row>
    <row r="199" spans="1:13">
      <c r="A199" s="268">
        <v>189</v>
      </c>
      <c r="B199" s="277" t="s">
        <v>106</v>
      </c>
      <c r="C199" s="278">
        <v>620.65</v>
      </c>
      <c r="D199" s="279">
        <v>619.25</v>
      </c>
      <c r="E199" s="279">
        <v>609.85</v>
      </c>
      <c r="F199" s="279">
        <v>599.05000000000007</v>
      </c>
      <c r="G199" s="279">
        <v>589.65000000000009</v>
      </c>
      <c r="H199" s="279">
        <v>630.04999999999995</v>
      </c>
      <c r="I199" s="279">
        <v>639.45000000000005</v>
      </c>
      <c r="J199" s="279">
        <v>650.24999999999989</v>
      </c>
      <c r="K199" s="277">
        <v>628.65</v>
      </c>
      <c r="L199" s="277">
        <v>608.45000000000005</v>
      </c>
      <c r="M199" s="277">
        <v>17.19022</v>
      </c>
    </row>
    <row r="200" spans="1:13">
      <c r="A200" s="268">
        <v>190</v>
      </c>
      <c r="B200" s="277" t="s">
        <v>108</v>
      </c>
      <c r="C200" s="278">
        <v>689.6</v>
      </c>
      <c r="D200" s="279">
        <v>692</v>
      </c>
      <c r="E200" s="279">
        <v>680</v>
      </c>
      <c r="F200" s="279">
        <v>670.4</v>
      </c>
      <c r="G200" s="279">
        <v>658.4</v>
      </c>
      <c r="H200" s="279">
        <v>701.6</v>
      </c>
      <c r="I200" s="279">
        <v>713.6</v>
      </c>
      <c r="J200" s="279">
        <v>723.2</v>
      </c>
      <c r="K200" s="277">
        <v>704</v>
      </c>
      <c r="L200" s="277">
        <v>682.4</v>
      </c>
      <c r="M200" s="277">
        <v>63.773220000000002</v>
      </c>
    </row>
    <row r="201" spans="1:13">
      <c r="A201" s="268">
        <v>191</v>
      </c>
      <c r="B201" s="277" t="s">
        <v>109</v>
      </c>
      <c r="C201" s="278">
        <v>1851.2</v>
      </c>
      <c r="D201" s="279">
        <v>1855.6833333333332</v>
      </c>
      <c r="E201" s="279">
        <v>1827.3666666666663</v>
      </c>
      <c r="F201" s="279">
        <v>1803.5333333333331</v>
      </c>
      <c r="G201" s="279">
        <v>1775.2166666666662</v>
      </c>
      <c r="H201" s="279">
        <v>1879.5166666666664</v>
      </c>
      <c r="I201" s="279">
        <v>1907.8333333333335</v>
      </c>
      <c r="J201" s="279">
        <v>1931.6666666666665</v>
      </c>
      <c r="K201" s="277">
        <v>1884</v>
      </c>
      <c r="L201" s="277">
        <v>1831.85</v>
      </c>
      <c r="M201" s="277">
        <v>37.934579999999997</v>
      </c>
    </row>
    <row r="202" spans="1:13">
      <c r="A202" s="268">
        <v>192</v>
      </c>
      <c r="B202" s="277" t="s">
        <v>252</v>
      </c>
      <c r="C202" s="278">
        <v>2417.5500000000002</v>
      </c>
      <c r="D202" s="279">
        <v>2411.5</v>
      </c>
      <c r="E202" s="279">
        <v>2388</v>
      </c>
      <c r="F202" s="279">
        <v>2358.4499999999998</v>
      </c>
      <c r="G202" s="279">
        <v>2334.9499999999998</v>
      </c>
      <c r="H202" s="279">
        <v>2441.0500000000002</v>
      </c>
      <c r="I202" s="279">
        <v>2464.5500000000002</v>
      </c>
      <c r="J202" s="279">
        <v>2494.1000000000004</v>
      </c>
      <c r="K202" s="277">
        <v>2435</v>
      </c>
      <c r="L202" s="277">
        <v>2381.9499999999998</v>
      </c>
      <c r="M202" s="277">
        <v>2.0136699999999998</v>
      </c>
    </row>
    <row r="203" spans="1:13">
      <c r="A203" s="268">
        <v>193</v>
      </c>
      <c r="B203" s="277" t="s">
        <v>110</v>
      </c>
      <c r="C203" s="278">
        <v>1127.3</v>
      </c>
      <c r="D203" s="279">
        <v>1126.3</v>
      </c>
      <c r="E203" s="279">
        <v>1109</v>
      </c>
      <c r="F203" s="279">
        <v>1090.7</v>
      </c>
      <c r="G203" s="279">
        <v>1073.4000000000001</v>
      </c>
      <c r="H203" s="279">
        <v>1144.5999999999999</v>
      </c>
      <c r="I203" s="279">
        <v>1161.8999999999996</v>
      </c>
      <c r="J203" s="279">
        <v>1180.1999999999998</v>
      </c>
      <c r="K203" s="277">
        <v>1143.5999999999999</v>
      </c>
      <c r="L203" s="277">
        <v>1108</v>
      </c>
      <c r="M203" s="277">
        <v>144.38949</v>
      </c>
    </row>
    <row r="204" spans="1:13">
      <c r="A204" s="268">
        <v>194</v>
      </c>
      <c r="B204" s="277" t="s">
        <v>253</v>
      </c>
      <c r="C204" s="278">
        <v>579.29999999999995</v>
      </c>
      <c r="D204" s="279">
        <v>578.68333333333328</v>
      </c>
      <c r="E204" s="279">
        <v>571.36666666666656</v>
      </c>
      <c r="F204" s="279">
        <v>563.43333333333328</v>
      </c>
      <c r="G204" s="279">
        <v>556.11666666666656</v>
      </c>
      <c r="H204" s="279">
        <v>586.61666666666656</v>
      </c>
      <c r="I204" s="279">
        <v>593.93333333333339</v>
      </c>
      <c r="J204" s="279">
        <v>601.86666666666656</v>
      </c>
      <c r="K204" s="277">
        <v>586</v>
      </c>
      <c r="L204" s="277">
        <v>570.75</v>
      </c>
      <c r="M204" s="277">
        <v>34.073030000000003</v>
      </c>
    </row>
    <row r="205" spans="1:13">
      <c r="A205" s="268">
        <v>195</v>
      </c>
      <c r="B205" s="277" t="s">
        <v>251</v>
      </c>
      <c r="C205" s="278">
        <v>815.9</v>
      </c>
      <c r="D205" s="279">
        <v>827.65</v>
      </c>
      <c r="E205" s="279">
        <v>788.25</v>
      </c>
      <c r="F205" s="279">
        <v>760.6</v>
      </c>
      <c r="G205" s="279">
        <v>721.2</v>
      </c>
      <c r="H205" s="279">
        <v>855.3</v>
      </c>
      <c r="I205" s="279">
        <v>894.69999999999982</v>
      </c>
      <c r="J205" s="279">
        <v>922.34999999999991</v>
      </c>
      <c r="K205" s="277">
        <v>867.05</v>
      </c>
      <c r="L205" s="277">
        <v>800</v>
      </c>
      <c r="M205" s="277">
        <v>4.5346399999999996</v>
      </c>
    </row>
    <row r="206" spans="1:13">
      <c r="A206" s="268">
        <v>196</v>
      </c>
      <c r="B206" s="277" t="s">
        <v>394</v>
      </c>
      <c r="C206" s="278">
        <v>187.05</v>
      </c>
      <c r="D206" s="279">
        <v>186.88333333333335</v>
      </c>
      <c r="E206" s="279">
        <v>184.3666666666667</v>
      </c>
      <c r="F206" s="279">
        <v>181.68333333333334</v>
      </c>
      <c r="G206" s="279">
        <v>179.16666666666669</v>
      </c>
      <c r="H206" s="279">
        <v>189.56666666666672</v>
      </c>
      <c r="I206" s="279">
        <v>192.08333333333337</v>
      </c>
      <c r="J206" s="279">
        <v>194.76666666666674</v>
      </c>
      <c r="K206" s="277">
        <v>189.4</v>
      </c>
      <c r="L206" s="277">
        <v>184.2</v>
      </c>
      <c r="M206" s="277">
        <v>1.3223</v>
      </c>
    </row>
    <row r="207" spans="1:13">
      <c r="A207" s="268">
        <v>197</v>
      </c>
      <c r="B207" s="277" t="s">
        <v>395</v>
      </c>
      <c r="C207" s="278">
        <v>349.6</v>
      </c>
      <c r="D207" s="279">
        <v>349.5</v>
      </c>
      <c r="E207" s="279">
        <v>332.45</v>
      </c>
      <c r="F207" s="279">
        <v>315.3</v>
      </c>
      <c r="G207" s="279">
        <v>298.25</v>
      </c>
      <c r="H207" s="279">
        <v>366.65</v>
      </c>
      <c r="I207" s="279">
        <v>383.69999999999993</v>
      </c>
      <c r="J207" s="279">
        <v>400.84999999999997</v>
      </c>
      <c r="K207" s="277">
        <v>366.55</v>
      </c>
      <c r="L207" s="277">
        <v>332.35</v>
      </c>
      <c r="M207" s="277">
        <v>0.74648999999999999</v>
      </c>
    </row>
    <row r="208" spans="1:13">
      <c r="A208" s="268">
        <v>198</v>
      </c>
      <c r="B208" s="277" t="s">
        <v>111</v>
      </c>
      <c r="C208" s="278">
        <v>2995.6</v>
      </c>
      <c r="D208" s="279">
        <v>3015.1333333333332</v>
      </c>
      <c r="E208" s="279">
        <v>2955.9666666666662</v>
      </c>
      <c r="F208" s="279">
        <v>2916.333333333333</v>
      </c>
      <c r="G208" s="279">
        <v>2857.1666666666661</v>
      </c>
      <c r="H208" s="279">
        <v>3054.7666666666664</v>
      </c>
      <c r="I208" s="279">
        <v>3113.9333333333334</v>
      </c>
      <c r="J208" s="279">
        <v>3153.5666666666666</v>
      </c>
      <c r="K208" s="277">
        <v>3074.3</v>
      </c>
      <c r="L208" s="277">
        <v>2975.5</v>
      </c>
      <c r="M208" s="277">
        <v>13.5786</v>
      </c>
    </row>
    <row r="209" spans="1:13">
      <c r="A209" s="268">
        <v>199</v>
      </c>
      <c r="B209" s="277" t="s">
        <v>112</v>
      </c>
      <c r="C209" s="278">
        <v>402.5</v>
      </c>
      <c r="D209" s="279">
        <v>400.76666666666671</v>
      </c>
      <c r="E209" s="279">
        <v>392.83333333333343</v>
      </c>
      <c r="F209" s="279">
        <v>383.16666666666674</v>
      </c>
      <c r="G209" s="279">
        <v>375.23333333333346</v>
      </c>
      <c r="H209" s="279">
        <v>410.43333333333339</v>
      </c>
      <c r="I209" s="279">
        <v>418.36666666666667</v>
      </c>
      <c r="J209" s="279">
        <v>428.03333333333336</v>
      </c>
      <c r="K209" s="277">
        <v>408.7</v>
      </c>
      <c r="L209" s="277">
        <v>391.1</v>
      </c>
      <c r="M209" s="277">
        <v>11.41714</v>
      </c>
    </row>
    <row r="210" spans="1:13">
      <c r="A210" s="268">
        <v>200</v>
      </c>
      <c r="B210" s="277" t="s">
        <v>396</v>
      </c>
      <c r="C210" s="278">
        <v>15.4</v>
      </c>
      <c r="D210" s="279">
        <v>15.166666666666666</v>
      </c>
      <c r="E210" s="279">
        <v>14.733333333333333</v>
      </c>
      <c r="F210" s="279">
        <v>14.066666666666666</v>
      </c>
      <c r="G210" s="279">
        <v>13.633333333333333</v>
      </c>
      <c r="H210" s="279">
        <v>15.833333333333332</v>
      </c>
      <c r="I210" s="279">
        <v>16.266666666666666</v>
      </c>
      <c r="J210" s="279">
        <v>16.93333333333333</v>
      </c>
      <c r="K210" s="277">
        <v>15.6</v>
      </c>
      <c r="L210" s="277">
        <v>14.5</v>
      </c>
      <c r="M210" s="277">
        <v>26.911539999999999</v>
      </c>
    </row>
    <row r="211" spans="1:13">
      <c r="A211" s="268">
        <v>201</v>
      </c>
      <c r="B211" s="277" t="s">
        <v>398</v>
      </c>
      <c r="C211" s="278">
        <v>79.599999999999994</v>
      </c>
      <c r="D211" s="279">
        <v>79.383333333333326</v>
      </c>
      <c r="E211" s="279">
        <v>76.766666666666652</v>
      </c>
      <c r="F211" s="279">
        <v>73.933333333333323</v>
      </c>
      <c r="G211" s="279">
        <v>71.316666666666649</v>
      </c>
      <c r="H211" s="279">
        <v>82.216666666666654</v>
      </c>
      <c r="I211" s="279">
        <v>84.833333333333329</v>
      </c>
      <c r="J211" s="279">
        <v>87.666666666666657</v>
      </c>
      <c r="K211" s="277">
        <v>82</v>
      </c>
      <c r="L211" s="277">
        <v>76.55</v>
      </c>
      <c r="M211" s="277">
        <v>2.0040499999999999</v>
      </c>
    </row>
    <row r="212" spans="1:13">
      <c r="A212" s="268">
        <v>202</v>
      </c>
      <c r="B212" s="277" t="s">
        <v>114</v>
      </c>
      <c r="C212" s="278">
        <v>194.05</v>
      </c>
      <c r="D212" s="279">
        <v>191.5</v>
      </c>
      <c r="E212" s="279">
        <v>187.55</v>
      </c>
      <c r="F212" s="279">
        <v>181.05</v>
      </c>
      <c r="G212" s="279">
        <v>177.10000000000002</v>
      </c>
      <c r="H212" s="279">
        <v>198</v>
      </c>
      <c r="I212" s="279">
        <v>201.95</v>
      </c>
      <c r="J212" s="279">
        <v>208.45</v>
      </c>
      <c r="K212" s="277">
        <v>195.45</v>
      </c>
      <c r="L212" s="277">
        <v>185</v>
      </c>
      <c r="M212" s="277">
        <v>243.34798000000001</v>
      </c>
    </row>
    <row r="213" spans="1:13">
      <c r="A213" s="268">
        <v>203</v>
      </c>
      <c r="B213" s="277" t="s">
        <v>400</v>
      </c>
      <c r="C213" s="278">
        <v>36.799999999999997</v>
      </c>
      <c r="D213" s="279">
        <v>36.633333333333333</v>
      </c>
      <c r="E213" s="279">
        <v>35.666666666666664</v>
      </c>
      <c r="F213" s="279">
        <v>34.533333333333331</v>
      </c>
      <c r="G213" s="279">
        <v>33.566666666666663</v>
      </c>
      <c r="H213" s="279">
        <v>37.766666666666666</v>
      </c>
      <c r="I213" s="279">
        <v>38.733333333333334</v>
      </c>
      <c r="J213" s="279">
        <v>39.866666666666667</v>
      </c>
      <c r="K213" s="277">
        <v>37.6</v>
      </c>
      <c r="L213" s="277">
        <v>35.5</v>
      </c>
      <c r="M213" s="277">
        <v>5.6283700000000003</v>
      </c>
    </row>
    <row r="214" spans="1:13">
      <c r="A214" s="268">
        <v>204</v>
      </c>
      <c r="B214" s="277" t="s">
        <v>115</v>
      </c>
      <c r="C214" s="278">
        <v>199.65</v>
      </c>
      <c r="D214" s="279">
        <v>199.75</v>
      </c>
      <c r="E214" s="279">
        <v>194.7</v>
      </c>
      <c r="F214" s="279">
        <v>189.75</v>
      </c>
      <c r="G214" s="279">
        <v>184.7</v>
      </c>
      <c r="H214" s="279">
        <v>204.7</v>
      </c>
      <c r="I214" s="279">
        <v>209.75</v>
      </c>
      <c r="J214" s="279">
        <v>214.7</v>
      </c>
      <c r="K214" s="277">
        <v>204.8</v>
      </c>
      <c r="L214" s="277">
        <v>194.8</v>
      </c>
      <c r="M214" s="277">
        <v>110.87551000000001</v>
      </c>
    </row>
    <row r="215" spans="1:13">
      <c r="A215" s="268">
        <v>205</v>
      </c>
      <c r="B215" s="277" t="s">
        <v>116</v>
      </c>
      <c r="C215" s="278">
        <v>2161.65</v>
      </c>
      <c r="D215" s="279">
        <v>2149.4333333333334</v>
      </c>
      <c r="E215" s="279">
        <v>2123.9666666666667</v>
      </c>
      <c r="F215" s="279">
        <v>2086.2833333333333</v>
      </c>
      <c r="G215" s="279">
        <v>2060.8166666666666</v>
      </c>
      <c r="H215" s="279">
        <v>2187.1166666666668</v>
      </c>
      <c r="I215" s="279">
        <v>2212.5833333333339</v>
      </c>
      <c r="J215" s="279">
        <v>2250.2666666666669</v>
      </c>
      <c r="K215" s="277">
        <v>2174.9</v>
      </c>
      <c r="L215" s="277">
        <v>2111.75</v>
      </c>
      <c r="M215" s="277">
        <v>17.380130000000001</v>
      </c>
    </row>
    <row r="216" spans="1:13">
      <c r="A216" s="268">
        <v>206</v>
      </c>
      <c r="B216" s="277" t="s">
        <v>254</v>
      </c>
      <c r="C216" s="278">
        <v>227.3</v>
      </c>
      <c r="D216" s="279">
        <v>228.11666666666667</v>
      </c>
      <c r="E216" s="279">
        <v>225.23333333333335</v>
      </c>
      <c r="F216" s="279">
        <v>223.16666666666669</v>
      </c>
      <c r="G216" s="279">
        <v>220.28333333333336</v>
      </c>
      <c r="H216" s="279">
        <v>230.18333333333334</v>
      </c>
      <c r="I216" s="279">
        <v>233.06666666666666</v>
      </c>
      <c r="J216" s="279">
        <v>235.13333333333333</v>
      </c>
      <c r="K216" s="277">
        <v>231</v>
      </c>
      <c r="L216" s="277">
        <v>226.05</v>
      </c>
      <c r="M216" s="277">
        <v>9.76206</v>
      </c>
    </row>
    <row r="217" spans="1:13">
      <c r="A217" s="268">
        <v>207</v>
      </c>
      <c r="B217" s="277" t="s">
        <v>401</v>
      </c>
      <c r="C217" s="278">
        <v>33186.199999999997</v>
      </c>
      <c r="D217" s="279">
        <v>32928.716666666667</v>
      </c>
      <c r="E217" s="279">
        <v>32407.483333333337</v>
      </c>
      <c r="F217" s="279">
        <v>31628.76666666667</v>
      </c>
      <c r="G217" s="279">
        <v>31107.53333333334</v>
      </c>
      <c r="H217" s="279">
        <v>33707.433333333334</v>
      </c>
      <c r="I217" s="279">
        <v>34228.666666666657</v>
      </c>
      <c r="J217" s="279">
        <v>35007.383333333331</v>
      </c>
      <c r="K217" s="277">
        <v>33449.949999999997</v>
      </c>
      <c r="L217" s="277">
        <v>32150</v>
      </c>
      <c r="M217" s="277">
        <v>3.3669999999999999E-2</v>
      </c>
    </row>
    <row r="218" spans="1:13">
      <c r="A218" s="268">
        <v>208</v>
      </c>
      <c r="B218" s="277" t="s">
        <v>397</v>
      </c>
      <c r="C218" s="278">
        <v>51.6</v>
      </c>
      <c r="D218" s="279">
        <v>50.983333333333327</v>
      </c>
      <c r="E218" s="279">
        <v>49.816666666666656</v>
      </c>
      <c r="F218" s="279">
        <v>48.033333333333331</v>
      </c>
      <c r="G218" s="279">
        <v>46.86666666666666</v>
      </c>
      <c r="H218" s="279">
        <v>52.766666666666652</v>
      </c>
      <c r="I218" s="279">
        <v>53.933333333333323</v>
      </c>
      <c r="J218" s="279">
        <v>55.716666666666647</v>
      </c>
      <c r="K218" s="277">
        <v>52.15</v>
      </c>
      <c r="L218" s="277">
        <v>49.2</v>
      </c>
      <c r="M218" s="277">
        <v>15.396470000000001</v>
      </c>
    </row>
    <row r="219" spans="1:13">
      <c r="A219" s="268">
        <v>209</v>
      </c>
      <c r="B219" s="277" t="s">
        <v>255</v>
      </c>
      <c r="C219" s="278">
        <v>35.450000000000003</v>
      </c>
      <c r="D219" s="279">
        <v>35.233333333333327</v>
      </c>
      <c r="E219" s="279">
        <v>34.566666666666656</v>
      </c>
      <c r="F219" s="279">
        <v>33.68333333333333</v>
      </c>
      <c r="G219" s="279">
        <v>33.016666666666659</v>
      </c>
      <c r="H219" s="279">
        <v>36.116666666666653</v>
      </c>
      <c r="I219" s="279">
        <v>36.783333333333324</v>
      </c>
      <c r="J219" s="279">
        <v>37.66666666666665</v>
      </c>
      <c r="K219" s="277">
        <v>35.9</v>
      </c>
      <c r="L219" s="277">
        <v>34.35</v>
      </c>
      <c r="M219" s="277">
        <v>9.2355099999999997</v>
      </c>
    </row>
    <row r="220" spans="1:13">
      <c r="A220" s="268">
        <v>210</v>
      </c>
      <c r="B220" s="277" t="s">
        <v>415</v>
      </c>
      <c r="C220" s="278">
        <v>61.7</v>
      </c>
      <c r="D220" s="279">
        <v>61.900000000000006</v>
      </c>
      <c r="E220" s="279">
        <v>58.900000000000006</v>
      </c>
      <c r="F220" s="279">
        <v>56.1</v>
      </c>
      <c r="G220" s="279">
        <v>53.1</v>
      </c>
      <c r="H220" s="279">
        <v>64.700000000000017</v>
      </c>
      <c r="I220" s="279">
        <v>67.700000000000017</v>
      </c>
      <c r="J220" s="279">
        <v>70.500000000000014</v>
      </c>
      <c r="K220" s="277">
        <v>64.900000000000006</v>
      </c>
      <c r="L220" s="277">
        <v>59.1</v>
      </c>
      <c r="M220" s="277">
        <v>27.012789999999999</v>
      </c>
    </row>
    <row r="221" spans="1:13">
      <c r="A221" s="268">
        <v>211</v>
      </c>
      <c r="B221" s="277" t="s">
        <v>117</v>
      </c>
      <c r="C221" s="278">
        <v>205.8</v>
      </c>
      <c r="D221" s="279">
        <v>203.76666666666665</v>
      </c>
      <c r="E221" s="279">
        <v>196.0333333333333</v>
      </c>
      <c r="F221" s="279">
        <v>186.26666666666665</v>
      </c>
      <c r="G221" s="279">
        <v>178.5333333333333</v>
      </c>
      <c r="H221" s="279">
        <v>213.5333333333333</v>
      </c>
      <c r="I221" s="279">
        <v>221.26666666666665</v>
      </c>
      <c r="J221" s="279">
        <v>231.0333333333333</v>
      </c>
      <c r="K221" s="277">
        <v>211.5</v>
      </c>
      <c r="L221" s="277">
        <v>194</v>
      </c>
      <c r="M221" s="277">
        <v>244.41176999999999</v>
      </c>
    </row>
    <row r="222" spans="1:13">
      <c r="A222" s="268">
        <v>212</v>
      </c>
      <c r="B222" s="277" t="s">
        <v>258</v>
      </c>
      <c r="C222" s="278">
        <v>195.4</v>
      </c>
      <c r="D222" s="279">
        <v>197.79999999999998</v>
      </c>
      <c r="E222" s="279">
        <v>190.59999999999997</v>
      </c>
      <c r="F222" s="279">
        <v>185.79999999999998</v>
      </c>
      <c r="G222" s="279">
        <v>178.59999999999997</v>
      </c>
      <c r="H222" s="279">
        <v>202.59999999999997</v>
      </c>
      <c r="I222" s="279">
        <v>209.79999999999995</v>
      </c>
      <c r="J222" s="279">
        <v>214.59999999999997</v>
      </c>
      <c r="K222" s="277">
        <v>205</v>
      </c>
      <c r="L222" s="277">
        <v>193</v>
      </c>
      <c r="M222" s="277">
        <v>11.8027</v>
      </c>
    </row>
    <row r="223" spans="1:13">
      <c r="A223" s="268">
        <v>213</v>
      </c>
      <c r="B223" s="277" t="s">
        <v>118</v>
      </c>
      <c r="C223" s="278">
        <v>390.95</v>
      </c>
      <c r="D223" s="279">
        <v>391.96666666666664</v>
      </c>
      <c r="E223" s="279">
        <v>384.2833333333333</v>
      </c>
      <c r="F223" s="279">
        <v>377.61666666666667</v>
      </c>
      <c r="G223" s="279">
        <v>369.93333333333334</v>
      </c>
      <c r="H223" s="279">
        <v>398.63333333333327</v>
      </c>
      <c r="I223" s="279">
        <v>406.31666666666655</v>
      </c>
      <c r="J223" s="279">
        <v>412.98333333333323</v>
      </c>
      <c r="K223" s="277">
        <v>399.65</v>
      </c>
      <c r="L223" s="277">
        <v>385.3</v>
      </c>
      <c r="M223" s="277">
        <v>348.72816</v>
      </c>
    </row>
    <row r="224" spans="1:13">
      <c r="A224" s="268">
        <v>214</v>
      </c>
      <c r="B224" s="277" t="s">
        <v>256</v>
      </c>
      <c r="C224" s="278">
        <v>1259.45</v>
      </c>
      <c r="D224" s="279">
        <v>1263.1499999999999</v>
      </c>
      <c r="E224" s="279">
        <v>1241.2999999999997</v>
      </c>
      <c r="F224" s="279">
        <v>1223.1499999999999</v>
      </c>
      <c r="G224" s="279">
        <v>1201.2999999999997</v>
      </c>
      <c r="H224" s="279">
        <v>1281.2999999999997</v>
      </c>
      <c r="I224" s="279">
        <v>1303.1499999999996</v>
      </c>
      <c r="J224" s="279">
        <v>1321.2999999999997</v>
      </c>
      <c r="K224" s="277">
        <v>1285</v>
      </c>
      <c r="L224" s="277">
        <v>1245</v>
      </c>
      <c r="M224" s="277">
        <v>7.6272799999999998</v>
      </c>
    </row>
    <row r="225" spans="1:13">
      <c r="A225" s="268">
        <v>215</v>
      </c>
      <c r="B225" s="277" t="s">
        <v>119</v>
      </c>
      <c r="C225" s="278">
        <v>430.25</v>
      </c>
      <c r="D225" s="279">
        <v>429.41666666666669</v>
      </c>
      <c r="E225" s="279">
        <v>423.03333333333336</v>
      </c>
      <c r="F225" s="279">
        <v>415.81666666666666</v>
      </c>
      <c r="G225" s="279">
        <v>409.43333333333334</v>
      </c>
      <c r="H225" s="279">
        <v>436.63333333333338</v>
      </c>
      <c r="I225" s="279">
        <v>443.01666666666671</v>
      </c>
      <c r="J225" s="279">
        <v>450.23333333333341</v>
      </c>
      <c r="K225" s="277">
        <v>435.8</v>
      </c>
      <c r="L225" s="277">
        <v>422.2</v>
      </c>
      <c r="M225" s="277">
        <v>18.056750000000001</v>
      </c>
    </row>
    <row r="226" spans="1:13">
      <c r="A226" s="268">
        <v>216</v>
      </c>
      <c r="B226" s="277" t="s">
        <v>403</v>
      </c>
      <c r="C226" s="278">
        <v>2778.95</v>
      </c>
      <c r="D226" s="279">
        <v>2776.65</v>
      </c>
      <c r="E226" s="279">
        <v>2753.3</v>
      </c>
      <c r="F226" s="279">
        <v>2727.65</v>
      </c>
      <c r="G226" s="279">
        <v>2704.3</v>
      </c>
      <c r="H226" s="279">
        <v>2802.3</v>
      </c>
      <c r="I226" s="279">
        <v>2825.6499999999996</v>
      </c>
      <c r="J226" s="279">
        <v>2851.3</v>
      </c>
      <c r="K226" s="277">
        <v>2800</v>
      </c>
      <c r="L226" s="277">
        <v>2751</v>
      </c>
      <c r="M226" s="277">
        <v>8.0700000000000008E-3</v>
      </c>
    </row>
    <row r="227" spans="1:13">
      <c r="A227" s="268">
        <v>217</v>
      </c>
      <c r="B227" s="277" t="s">
        <v>257</v>
      </c>
      <c r="C227" s="278">
        <v>38.85</v>
      </c>
      <c r="D227" s="279">
        <v>38.866666666666667</v>
      </c>
      <c r="E227" s="279">
        <v>38.233333333333334</v>
      </c>
      <c r="F227" s="279">
        <v>37.616666666666667</v>
      </c>
      <c r="G227" s="279">
        <v>36.983333333333334</v>
      </c>
      <c r="H227" s="279">
        <v>39.483333333333334</v>
      </c>
      <c r="I227" s="279">
        <v>40.116666666666674</v>
      </c>
      <c r="J227" s="279">
        <v>40.733333333333334</v>
      </c>
      <c r="K227" s="277">
        <v>39.5</v>
      </c>
      <c r="L227" s="277">
        <v>38.25</v>
      </c>
      <c r="M227" s="277">
        <v>12.457739999999999</v>
      </c>
    </row>
    <row r="228" spans="1:13">
      <c r="A228" s="268">
        <v>218</v>
      </c>
      <c r="B228" s="277" t="s">
        <v>120</v>
      </c>
      <c r="C228" s="278">
        <v>8.85</v>
      </c>
      <c r="D228" s="279">
        <v>9.1499999999999986</v>
      </c>
      <c r="E228" s="279">
        <v>7.3499999999999979</v>
      </c>
      <c r="F228" s="279">
        <v>5.85</v>
      </c>
      <c r="G228" s="279">
        <v>4.0499999999999989</v>
      </c>
      <c r="H228" s="279">
        <v>10.649999999999997</v>
      </c>
      <c r="I228" s="279">
        <v>12.449999999999998</v>
      </c>
      <c r="J228" s="279">
        <v>13.949999999999996</v>
      </c>
      <c r="K228" s="277">
        <v>10.95</v>
      </c>
      <c r="L228" s="277">
        <v>7.65</v>
      </c>
      <c r="M228" s="277">
        <v>17545.22984</v>
      </c>
    </row>
    <row r="229" spans="1:13">
      <c r="A229" s="268">
        <v>219</v>
      </c>
      <c r="B229" s="277" t="s">
        <v>404</v>
      </c>
      <c r="C229" s="278">
        <v>28.75</v>
      </c>
      <c r="D229" s="279">
        <v>28.033333333333331</v>
      </c>
      <c r="E229" s="279">
        <v>27.066666666666663</v>
      </c>
      <c r="F229" s="279">
        <v>25.383333333333333</v>
      </c>
      <c r="G229" s="279">
        <v>24.416666666666664</v>
      </c>
      <c r="H229" s="279">
        <v>29.716666666666661</v>
      </c>
      <c r="I229" s="279">
        <v>30.68333333333333</v>
      </c>
      <c r="J229" s="279">
        <v>32.36666666666666</v>
      </c>
      <c r="K229" s="277">
        <v>29</v>
      </c>
      <c r="L229" s="277">
        <v>26.35</v>
      </c>
      <c r="M229" s="277">
        <v>65.876900000000006</v>
      </c>
    </row>
    <row r="230" spans="1:13">
      <c r="A230" s="268">
        <v>220</v>
      </c>
      <c r="B230" s="277" t="s">
        <v>121</v>
      </c>
      <c r="C230" s="278">
        <v>31.4</v>
      </c>
      <c r="D230" s="279">
        <v>31.266666666666669</v>
      </c>
      <c r="E230" s="279">
        <v>29.783333333333339</v>
      </c>
      <c r="F230" s="279">
        <v>28.166666666666668</v>
      </c>
      <c r="G230" s="279">
        <v>26.683333333333337</v>
      </c>
      <c r="H230" s="279">
        <v>32.88333333333334</v>
      </c>
      <c r="I230" s="279">
        <v>34.366666666666667</v>
      </c>
      <c r="J230" s="279">
        <v>35.983333333333341</v>
      </c>
      <c r="K230" s="277">
        <v>32.75</v>
      </c>
      <c r="L230" s="277">
        <v>29.65</v>
      </c>
      <c r="M230" s="277">
        <v>913.37364000000002</v>
      </c>
    </row>
    <row r="231" spans="1:13">
      <c r="A231" s="268">
        <v>221</v>
      </c>
      <c r="B231" s="277" t="s">
        <v>416</v>
      </c>
      <c r="C231" s="278">
        <v>192.05</v>
      </c>
      <c r="D231" s="279">
        <v>191.01666666666665</v>
      </c>
      <c r="E231" s="279">
        <v>189.0333333333333</v>
      </c>
      <c r="F231" s="279">
        <v>186.01666666666665</v>
      </c>
      <c r="G231" s="279">
        <v>184.0333333333333</v>
      </c>
      <c r="H231" s="279">
        <v>194.0333333333333</v>
      </c>
      <c r="I231" s="279">
        <v>196.01666666666665</v>
      </c>
      <c r="J231" s="279">
        <v>199.0333333333333</v>
      </c>
      <c r="K231" s="277">
        <v>193</v>
      </c>
      <c r="L231" s="277">
        <v>188</v>
      </c>
      <c r="M231" s="277">
        <v>5.1400600000000001</v>
      </c>
    </row>
    <row r="232" spans="1:13">
      <c r="A232" s="268">
        <v>222</v>
      </c>
      <c r="B232" s="277" t="s">
        <v>405</v>
      </c>
      <c r="C232" s="278">
        <v>468.7</v>
      </c>
      <c r="D232" s="279">
        <v>462.91666666666669</v>
      </c>
      <c r="E232" s="279">
        <v>450.83333333333337</v>
      </c>
      <c r="F232" s="279">
        <v>432.9666666666667</v>
      </c>
      <c r="G232" s="279">
        <v>420.88333333333338</v>
      </c>
      <c r="H232" s="279">
        <v>480.78333333333336</v>
      </c>
      <c r="I232" s="279">
        <v>492.86666666666673</v>
      </c>
      <c r="J232" s="279">
        <v>510.73333333333335</v>
      </c>
      <c r="K232" s="277">
        <v>475</v>
      </c>
      <c r="L232" s="277">
        <v>445.05</v>
      </c>
      <c r="M232" s="277">
        <v>0.46865000000000001</v>
      </c>
    </row>
    <row r="233" spans="1:13">
      <c r="A233" s="268">
        <v>223</v>
      </c>
      <c r="B233" s="277" t="s">
        <v>406</v>
      </c>
      <c r="C233" s="278">
        <v>6.85</v>
      </c>
      <c r="D233" s="279">
        <v>6.8833333333333329</v>
      </c>
      <c r="E233" s="279">
        <v>6.7166666666666659</v>
      </c>
      <c r="F233" s="279">
        <v>6.583333333333333</v>
      </c>
      <c r="G233" s="279">
        <v>6.4166666666666661</v>
      </c>
      <c r="H233" s="279">
        <v>7.0166666666666657</v>
      </c>
      <c r="I233" s="279">
        <v>7.1833333333333336</v>
      </c>
      <c r="J233" s="279">
        <v>7.3166666666666655</v>
      </c>
      <c r="K233" s="277">
        <v>7.05</v>
      </c>
      <c r="L233" s="277">
        <v>6.75</v>
      </c>
      <c r="M233" s="277">
        <v>19.116119999999999</v>
      </c>
    </row>
    <row r="234" spans="1:13">
      <c r="A234" s="268">
        <v>224</v>
      </c>
      <c r="B234" s="277" t="s">
        <v>122</v>
      </c>
      <c r="C234" s="278">
        <v>394.4</v>
      </c>
      <c r="D234" s="279">
        <v>393.05</v>
      </c>
      <c r="E234" s="279">
        <v>388.35</v>
      </c>
      <c r="F234" s="279">
        <v>382.3</v>
      </c>
      <c r="G234" s="279">
        <v>377.6</v>
      </c>
      <c r="H234" s="279">
        <v>399.1</v>
      </c>
      <c r="I234" s="279">
        <v>403.79999999999995</v>
      </c>
      <c r="J234" s="279">
        <v>409.85</v>
      </c>
      <c r="K234" s="277">
        <v>397.75</v>
      </c>
      <c r="L234" s="277">
        <v>387</v>
      </c>
      <c r="M234" s="277">
        <v>33.215809999999998</v>
      </c>
    </row>
    <row r="235" spans="1:13">
      <c r="A235" s="268">
        <v>225</v>
      </c>
      <c r="B235" s="277" t="s">
        <v>407</v>
      </c>
      <c r="C235" s="278">
        <v>89.9</v>
      </c>
      <c r="D235" s="279">
        <v>87.733333333333334</v>
      </c>
      <c r="E235" s="279">
        <v>82.716666666666669</v>
      </c>
      <c r="F235" s="279">
        <v>75.533333333333331</v>
      </c>
      <c r="G235" s="279">
        <v>70.516666666666666</v>
      </c>
      <c r="H235" s="279">
        <v>94.916666666666671</v>
      </c>
      <c r="I235" s="279">
        <v>99.933333333333351</v>
      </c>
      <c r="J235" s="279">
        <v>107.11666666666667</v>
      </c>
      <c r="K235" s="277">
        <v>92.75</v>
      </c>
      <c r="L235" s="277">
        <v>80.55</v>
      </c>
      <c r="M235" s="277">
        <v>13.876429999999999</v>
      </c>
    </row>
    <row r="236" spans="1:13">
      <c r="A236" s="268">
        <v>226</v>
      </c>
      <c r="B236" s="277" t="s">
        <v>1604</v>
      </c>
      <c r="C236" s="278">
        <v>1020.3</v>
      </c>
      <c r="D236" s="279">
        <v>1016.2833333333332</v>
      </c>
      <c r="E236" s="279">
        <v>1003.9666666666665</v>
      </c>
      <c r="F236" s="279">
        <v>987.63333333333333</v>
      </c>
      <c r="G236" s="279">
        <v>975.31666666666661</v>
      </c>
      <c r="H236" s="279">
        <v>1032.6166666666663</v>
      </c>
      <c r="I236" s="279">
        <v>1044.9333333333332</v>
      </c>
      <c r="J236" s="279">
        <v>1061.2666666666662</v>
      </c>
      <c r="K236" s="277">
        <v>1028.5999999999999</v>
      </c>
      <c r="L236" s="277">
        <v>999.95</v>
      </c>
      <c r="M236" s="277">
        <v>0.16983000000000001</v>
      </c>
    </row>
    <row r="237" spans="1:13">
      <c r="A237" s="268">
        <v>227</v>
      </c>
      <c r="B237" s="277" t="s">
        <v>260</v>
      </c>
      <c r="C237" s="278">
        <v>103.1</v>
      </c>
      <c r="D237" s="279">
        <v>104.55</v>
      </c>
      <c r="E237" s="279">
        <v>100.8</v>
      </c>
      <c r="F237" s="279">
        <v>98.5</v>
      </c>
      <c r="G237" s="279">
        <v>94.75</v>
      </c>
      <c r="H237" s="279">
        <v>106.85</v>
      </c>
      <c r="I237" s="279">
        <v>110.6</v>
      </c>
      <c r="J237" s="279">
        <v>112.89999999999999</v>
      </c>
      <c r="K237" s="277">
        <v>108.3</v>
      </c>
      <c r="L237" s="277">
        <v>102.25</v>
      </c>
      <c r="M237" s="277">
        <v>28.09864</v>
      </c>
    </row>
    <row r="238" spans="1:13">
      <c r="A238" s="268">
        <v>228</v>
      </c>
      <c r="B238" s="277" t="s">
        <v>412</v>
      </c>
      <c r="C238" s="278">
        <v>113.5</v>
      </c>
      <c r="D238" s="279">
        <v>113.83333333333333</v>
      </c>
      <c r="E238" s="279">
        <v>111.26666666666665</v>
      </c>
      <c r="F238" s="279">
        <v>109.03333333333332</v>
      </c>
      <c r="G238" s="279">
        <v>106.46666666666664</v>
      </c>
      <c r="H238" s="279">
        <v>116.06666666666666</v>
      </c>
      <c r="I238" s="279">
        <v>118.63333333333335</v>
      </c>
      <c r="J238" s="279">
        <v>120.86666666666667</v>
      </c>
      <c r="K238" s="277">
        <v>116.4</v>
      </c>
      <c r="L238" s="277">
        <v>111.6</v>
      </c>
      <c r="M238" s="277">
        <v>14.18976</v>
      </c>
    </row>
    <row r="239" spans="1:13">
      <c r="A239" s="268">
        <v>229</v>
      </c>
      <c r="B239" s="277" t="s">
        <v>1616</v>
      </c>
      <c r="C239" s="278">
        <v>3828.15</v>
      </c>
      <c r="D239" s="279">
        <v>3792.3166666666671</v>
      </c>
      <c r="E239" s="279">
        <v>3716.9333333333343</v>
      </c>
      <c r="F239" s="279">
        <v>3605.7166666666672</v>
      </c>
      <c r="G239" s="279">
        <v>3530.3333333333344</v>
      </c>
      <c r="H239" s="279">
        <v>3903.5333333333342</v>
      </c>
      <c r="I239" s="279">
        <v>3978.9166666666665</v>
      </c>
      <c r="J239" s="279">
        <v>4090.1333333333341</v>
      </c>
      <c r="K239" s="277">
        <v>3867.7</v>
      </c>
      <c r="L239" s="277">
        <v>3681.1</v>
      </c>
      <c r="M239" s="277">
        <v>2.3345600000000002</v>
      </c>
    </row>
    <row r="240" spans="1:13">
      <c r="A240" s="268">
        <v>230</v>
      </c>
      <c r="B240" s="277" t="s">
        <v>259</v>
      </c>
      <c r="C240" s="278">
        <v>64.75</v>
      </c>
      <c r="D240" s="279">
        <v>64.55</v>
      </c>
      <c r="E240" s="279">
        <v>63.399999999999991</v>
      </c>
      <c r="F240" s="279">
        <v>62.05</v>
      </c>
      <c r="G240" s="279">
        <v>60.899999999999991</v>
      </c>
      <c r="H240" s="279">
        <v>65.899999999999991</v>
      </c>
      <c r="I240" s="279">
        <v>67.05</v>
      </c>
      <c r="J240" s="279">
        <v>68.399999999999991</v>
      </c>
      <c r="K240" s="277">
        <v>65.7</v>
      </c>
      <c r="L240" s="277">
        <v>63.2</v>
      </c>
      <c r="M240" s="277">
        <v>13.68404</v>
      </c>
    </row>
    <row r="241" spans="1:13">
      <c r="A241" s="268">
        <v>231</v>
      </c>
      <c r="B241" s="277" t="s">
        <v>123</v>
      </c>
      <c r="C241" s="278">
        <v>1202.45</v>
      </c>
      <c r="D241" s="279">
        <v>1209.9166666666667</v>
      </c>
      <c r="E241" s="279">
        <v>1182.9833333333336</v>
      </c>
      <c r="F241" s="279">
        <v>1163.5166666666669</v>
      </c>
      <c r="G241" s="279">
        <v>1136.5833333333337</v>
      </c>
      <c r="H241" s="279">
        <v>1229.3833333333334</v>
      </c>
      <c r="I241" s="279">
        <v>1256.3166666666664</v>
      </c>
      <c r="J241" s="279">
        <v>1275.7833333333333</v>
      </c>
      <c r="K241" s="277">
        <v>1236.8499999999999</v>
      </c>
      <c r="L241" s="277">
        <v>1190.45</v>
      </c>
      <c r="M241" s="277">
        <v>20.869450000000001</v>
      </c>
    </row>
    <row r="242" spans="1:13">
      <c r="A242" s="268">
        <v>232</v>
      </c>
      <c r="B242" s="277" t="s">
        <v>1623</v>
      </c>
      <c r="C242" s="278">
        <v>219.25</v>
      </c>
      <c r="D242" s="279">
        <v>221.9</v>
      </c>
      <c r="E242" s="279">
        <v>211.85000000000002</v>
      </c>
      <c r="F242" s="279">
        <v>204.45000000000002</v>
      </c>
      <c r="G242" s="279">
        <v>194.40000000000003</v>
      </c>
      <c r="H242" s="279">
        <v>229.3</v>
      </c>
      <c r="I242" s="279">
        <v>239.35000000000002</v>
      </c>
      <c r="J242" s="279">
        <v>246.75</v>
      </c>
      <c r="K242" s="277">
        <v>231.95</v>
      </c>
      <c r="L242" s="277">
        <v>214.5</v>
      </c>
      <c r="M242" s="277">
        <v>1.2910900000000001</v>
      </c>
    </row>
    <row r="243" spans="1:13">
      <c r="A243" s="268">
        <v>233</v>
      </c>
      <c r="B243" s="277" t="s">
        <v>418</v>
      </c>
      <c r="C243" s="278">
        <v>261.60000000000002</v>
      </c>
      <c r="D243" s="279">
        <v>270.15000000000003</v>
      </c>
      <c r="E243" s="279">
        <v>245.45000000000005</v>
      </c>
      <c r="F243" s="279">
        <v>229.3</v>
      </c>
      <c r="G243" s="279">
        <v>204.60000000000002</v>
      </c>
      <c r="H243" s="279">
        <v>286.30000000000007</v>
      </c>
      <c r="I243" s="279">
        <v>311</v>
      </c>
      <c r="J243" s="279">
        <v>327.15000000000009</v>
      </c>
      <c r="K243" s="277">
        <v>294.85000000000002</v>
      </c>
      <c r="L243" s="277">
        <v>254</v>
      </c>
      <c r="M243" s="277">
        <v>0.69688000000000005</v>
      </c>
    </row>
    <row r="244" spans="1:13">
      <c r="A244" s="268">
        <v>234</v>
      </c>
      <c r="B244" s="277" t="s">
        <v>124</v>
      </c>
      <c r="C244" s="278">
        <v>627.45000000000005</v>
      </c>
      <c r="D244" s="279">
        <v>626.2166666666667</v>
      </c>
      <c r="E244" s="279">
        <v>589.93333333333339</v>
      </c>
      <c r="F244" s="279">
        <v>552.41666666666674</v>
      </c>
      <c r="G244" s="279">
        <v>516.13333333333344</v>
      </c>
      <c r="H244" s="279">
        <v>663.73333333333335</v>
      </c>
      <c r="I244" s="279">
        <v>700.01666666666665</v>
      </c>
      <c r="J244" s="279">
        <v>737.5333333333333</v>
      </c>
      <c r="K244" s="277">
        <v>662.5</v>
      </c>
      <c r="L244" s="277">
        <v>588.70000000000005</v>
      </c>
      <c r="M244" s="277">
        <v>472.95465000000002</v>
      </c>
    </row>
    <row r="245" spans="1:13">
      <c r="A245" s="268">
        <v>235</v>
      </c>
      <c r="B245" s="277" t="s">
        <v>419</v>
      </c>
      <c r="C245" s="278">
        <v>77.2</v>
      </c>
      <c r="D245" s="279">
        <v>76.983333333333334</v>
      </c>
      <c r="E245" s="279">
        <v>74.716666666666669</v>
      </c>
      <c r="F245" s="279">
        <v>72.233333333333334</v>
      </c>
      <c r="G245" s="279">
        <v>69.966666666666669</v>
      </c>
      <c r="H245" s="279">
        <v>79.466666666666669</v>
      </c>
      <c r="I245" s="279">
        <v>81.733333333333348</v>
      </c>
      <c r="J245" s="279">
        <v>84.216666666666669</v>
      </c>
      <c r="K245" s="277">
        <v>79.25</v>
      </c>
      <c r="L245" s="277">
        <v>74.5</v>
      </c>
      <c r="M245" s="277">
        <v>8.5721699999999998</v>
      </c>
    </row>
    <row r="246" spans="1:13">
      <c r="A246" s="268">
        <v>236</v>
      </c>
      <c r="B246" s="277" t="s">
        <v>125</v>
      </c>
      <c r="C246" s="278">
        <v>188.8</v>
      </c>
      <c r="D246" s="279">
        <v>192.1</v>
      </c>
      <c r="E246" s="279">
        <v>175.39999999999998</v>
      </c>
      <c r="F246" s="279">
        <v>161.99999999999997</v>
      </c>
      <c r="G246" s="279">
        <v>145.29999999999995</v>
      </c>
      <c r="H246" s="279">
        <v>205.5</v>
      </c>
      <c r="I246" s="279">
        <v>222.2</v>
      </c>
      <c r="J246" s="279">
        <v>235.60000000000002</v>
      </c>
      <c r="K246" s="277">
        <v>208.8</v>
      </c>
      <c r="L246" s="277">
        <v>178.7</v>
      </c>
      <c r="M246" s="277">
        <v>332.34915000000001</v>
      </c>
    </row>
    <row r="247" spans="1:13">
      <c r="A247" s="268">
        <v>237</v>
      </c>
      <c r="B247" s="277" t="s">
        <v>126</v>
      </c>
      <c r="C247" s="278">
        <v>914.15</v>
      </c>
      <c r="D247" s="279">
        <v>920.41666666666663</v>
      </c>
      <c r="E247" s="279">
        <v>905.83333333333326</v>
      </c>
      <c r="F247" s="279">
        <v>897.51666666666665</v>
      </c>
      <c r="G247" s="279">
        <v>882.93333333333328</v>
      </c>
      <c r="H247" s="279">
        <v>928.73333333333323</v>
      </c>
      <c r="I247" s="279">
        <v>943.31666666666649</v>
      </c>
      <c r="J247" s="279">
        <v>951.63333333333321</v>
      </c>
      <c r="K247" s="277">
        <v>935</v>
      </c>
      <c r="L247" s="277">
        <v>912.1</v>
      </c>
      <c r="M247" s="277">
        <v>69.077830000000006</v>
      </c>
    </row>
    <row r="248" spans="1:13">
      <c r="A248" s="268">
        <v>238</v>
      </c>
      <c r="B248" s="277" t="s">
        <v>1646</v>
      </c>
      <c r="C248" s="278">
        <v>622.25</v>
      </c>
      <c r="D248" s="279">
        <v>624.66666666666663</v>
      </c>
      <c r="E248" s="279">
        <v>616.63333333333321</v>
      </c>
      <c r="F248" s="279">
        <v>611.01666666666654</v>
      </c>
      <c r="G248" s="279">
        <v>602.98333333333312</v>
      </c>
      <c r="H248" s="279">
        <v>630.2833333333333</v>
      </c>
      <c r="I248" s="279">
        <v>638.31666666666683</v>
      </c>
      <c r="J248" s="279">
        <v>643.93333333333339</v>
      </c>
      <c r="K248" s="277">
        <v>632.70000000000005</v>
      </c>
      <c r="L248" s="277">
        <v>619.04999999999995</v>
      </c>
      <c r="M248" s="277">
        <v>9.1990000000000002E-2</v>
      </c>
    </row>
    <row r="249" spans="1:13">
      <c r="A249" s="268">
        <v>239</v>
      </c>
      <c r="B249" s="277" t="s">
        <v>420</v>
      </c>
      <c r="C249" s="278">
        <v>290.60000000000002</v>
      </c>
      <c r="D249" s="279">
        <v>285.53333333333336</v>
      </c>
      <c r="E249" s="279">
        <v>278.06666666666672</v>
      </c>
      <c r="F249" s="279">
        <v>265.53333333333336</v>
      </c>
      <c r="G249" s="279">
        <v>258.06666666666672</v>
      </c>
      <c r="H249" s="279">
        <v>298.06666666666672</v>
      </c>
      <c r="I249" s="279">
        <v>305.5333333333333</v>
      </c>
      <c r="J249" s="279">
        <v>318.06666666666672</v>
      </c>
      <c r="K249" s="277">
        <v>293</v>
      </c>
      <c r="L249" s="277">
        <v>273</v>
      </c>
      <c r="M249" s="277">
        <v>7.56928</v>
      </c>
    </row>
    <row r="250" spans="1:13">
      <c r="A250" s="268">
        <v>240</v>
      </c>
      <c r="B250" s="277" t="s">
        <v>421</v>
      </c>
      <c r="C250" s="278">
        <v>187.25</v>
      </c>
      <c r="D250" s="279">
        <v>186.46666666666667</v>
      </c>
      <c r="E250" s="279">
        <v>182.93333333333334</v>
      </c>
      <c r="F250" s="279">
        <v>178.61666666666667</v>
      </c>
      <c r="G250" s="279">
        <v>175.08333333333334</v>
      </c>
      <c r="H250" s="279">
        <v>190.78333333333333</v>
      </c>
      <c r="I250" s="279">
        <v>194.31666666666669</v>
      </c>
      <c r="J250" s="279">
        <v>198.63333333333333</v>
      </c>
      <c r="K250" s="277">
        <v>190</v>
      </c>
      <c r="L250" s="277">
        <v>182.15</v>
      </c>
      <c r="M250" s="277">
        <v>5.1091300000000004</v>
      </c>
    </row>
    <row r="251" spans="1:13">
      <c r="A251" s="268">
        <v>241</v>
      </c>
      <c r="B251" s="277" t="s">
        <v>417</v>
      </c>
      <c r="C251" s="278">
        <v>10.45</v>
      </c>
      <c r="D251" s="279">
        <v>10.466666666666667</v>
      </c>
      <c r="E251" s="279">
        <v>10.333333333333334</v>
      </c>
      <c r="F251" s="279">
        <v>10.216666666666667</v>
      </c>
      <c r="G251" s="279">
        <v>10.083333333333334</v>
      </c>
      <c r="H251" s="279">
        <v>10.583333333333334</v>
      </c>
      <c r="I251" s="279">
        <v>10.716666666666667</v>
      </c>
      <c r="J251" s="279">
        <v>10.833333333333334</v>
      </c>
      <c r="K251" s="277">
        <v>10.6</v>
      </c>
      <c r="L251" s="277">
        <v>10.35</v>
      </c>
      <c r="M251" s="277">
        <v>18.276789999999998</v>
      </c>
    </row>
    <row r="252" spans="1:13">
      <c r="A252" s="268">
        <v>242</v>
      </c>
      <c r="B252" s="277" t="s">
        <v>127</v>
      </c>
      <c r="C252" s="278">
        <v>84.65</v>
      </c>
      <c r="D252" s="279">
        <v>84.916666666666671</v>
      </c>
      <c r="E252" s="279">
        <v>83.233333333333348</v>
      </c>
      <c r="F252" s="279">
        <v>81.816666666666677</v>
      </c>
      <c r="G252" s="279">
        <v>80.133333333333354</v>
      </c>
      <c r="H252" s="279">
        <v>86.333333333333343</v>
      </c>
      <c r="I252" s="279">
        <v>88.016666666666652</v>
      </c>
      <c r="J252" s="279">
        <v>89.433333333333337</v>
      </c>
      <c r="K252" s="277">
        <v>86.6</v>
      </c>
      <c r="L252" s="277">
        <v>83.5</v>
      </c>
      <c r="M252" s="277">
        <v>277.77355999999997</v>
      </c>
    </row>
    <row r="253" spans="1:13">
      <c r="A253" s="268">
        <v>243</v>
      </c>
      <c r="B253" s="277" t="s">
        <v>262</v>
      </c>
      <c r="C253" s="278">
        <v>2014.9</v>
      </c>
      <c r="D253" s="279">
        <v>1976.5666666666666</v>
      </c>
      <c r="E253" s="279">
        <v>1898.6833333333334</v>
      </c>
      <c r="F253" s="279">
        <v>1782.4666666666667</v>
      </c>
      <c r="G253" s="279">
        <v>1704.5833333333335</v>
      </c>
      <c r="H253" s="279">
        <v>2092.7833333333333</v>
      </c>
      <c r="I253" s="279">
        <v>2170.6666666666665</v>
      </c>
      <c r="J253" s="279">
        <v>2286.8833333333332</v>
      </c>
      <c r="K253" s="277">
        <v>2054.4499999999998</v>
      </c>
      <c r="L253" s="277">
        <v>1860.35</v>
      </c>
      <c r="M253" s="277">
        <v>5.20824</v>
      </c>
    </row>
    <row r="254" spans="1:13">
      <c r="A254" s="268">
        <v>244</v>
      </c>
      <c r="B254" s="277" t="s">
        <v>408</v>
      </c>
      <c r="C254" s="278">
        <v>120.15</v>
      </c>
      <c r="D254" s="279">
        <v>120.21666666666665</v>
      </c>
      <c r="E254" s="279">
        <v>116.93333333333331</v>
      </c>
      <c r="F254" s="279">
        <v>113.71666666666665</v>
      </c>
      <c r="G254" s="279">
        <v>110.43333333333331</v>
      </c>
      <c r="H254" s="279">
        <v>123.43333333333331</v>
      </c>
      <c r="I254" s="279">
        <v>126.71666666666664</v>
      </c>
      <c r="J254" s="279">
        <v>129.93333333333331</v>
      </c>
      <c r="K254" s="277">
        <v>123.5</v>
      </c>
      <c r="L254" s="277">
        <v>117</v>
      </c>
      <c r="M254" s="277">
        <v>6.2901199999999999</v>
      </c>
    </row>
    <row r="255" spans="1:13">
      <c r="A255" s="268">
        <v>245</v>
      </c>
      <c r="B255" s="277" t="s">
        <v>409</v>
      </c>
      <c r="C255" s="278">
        <v>89.6</v>
      </c>
      <c r="D255" s="279">
        <v>89.383333333333326</v>
      </c>
      <c r="E255" s="279">
        <v>87.966666666666654</v>
      </c>
      <c r="F255" s="279">
        <v>86.333333333333329</v>
      </c>
      <c r="G255" s="279">
        <v>84.916666666666657</v>
      </c>
      <c r="H255" s="279">
        <v>91.016666666666652</v>
      </c>
      <c r="I255" s="279">
        <v>92.433333333333337</v>
      </c>
      <c r="J255" s="279">
        <v>94.066666666666649</v>
      </c>
      <c r="K255" s="277">
        <v>90.8</v>
      </c>
      <c r="L255" s="277">
        <v>87.75</v>
      </c>
      <c r="M255" s="277">
        <v>4.8517799999999998</v>
      </c>
    </row>
    <row r="256" spans="1:13">
      <c r="A256" s="268">
        <v>246</v>
      </c>
      <c r="B256" s="277" t="s">
        <v>2932</v>
      </c>
      <c r="C256" s="278">
        <v>1351.5</v>
      </c>
      <c r="D256" s="279">
        <v>1350.8333333333333</v>
      </c>
      <c r="E256" s="279">
        <v>1336.6666666666665</v>
      </c>
      <c r="F256" s="279">
        <v>1321.8333333333333</v>
      </c>
      <c r="G256" s="279">
        <v>1307.6666666666665</v>
      </c>
      <c r="H256" s="279">
        <v>1365.6666666666665</v>
      </c>
      <c r="I256" s="279">
        <v>1379.833333333333</v>
      </c>
      <c r="J256" s="279">
        <v>1394.6666666666665</v>
      </c>
      <c r="K256" s="277">
        <v>1365</v>
      </c>
      <c r="L256" s="277">
        <v>1336</v>
      </c>
      <c r="M256" s="277">
        <v>3.3456299999999999</v>
      </c>
    </row>
    <row r="257" spans="1:13">
      <c r="A257" s="268">
        <v>247</v>
      </c>
      <c r="B257" s="277" t="s">
        <v>402</v>
      </c>
      <c r="C257" s="278">
        <v>483.4</v>
      </c>
      <c r="D257" s="279">
        <v>480.84999999999997</v>
      </c>
      <c r="E257" s="279">
        <v>470.69999999999993</v>
      </c>
      <c r="F257" s="279">
        <v>457.99999999999994</v>
      </c>
      <c r="G257" s="279">
        <v>447.84999999999991</v>
      </c>
      <c r="H257" s="279">
        <v>493.54999999999995</v>
      </c>
      <c r="I257" s="279">
        <v>503.69999999999993</v>
      </c>
      <c r="J257" s="279">
        <v>516.4</v>
      </c>
      <c r="K257" s="277">
        <v>491</v>
      </c>
      <c r="L257" s="277">
        <v>468.15</v>
      </c>
      <c r="M257" s="277">
        <v>4.7689199999999996</v>
      </c>
    </row>
    <row r="258" spans="1:13">
      <c r="A258" s="268">
        <v>248</v>
      </c>
      <c r="B258" s="277" t="s">
        <v>128</v>
      </c>
      <c r="C258" s="278">
        <v>190.2</v>
      </c>
      <c r="D258" s="279">
        <v>190.26666666666665</v>
      </c>
      <c r="E258" s="279">
        <v>188.18333333333331</v>
      </c>
      <c r="F258" s="279">
        <v>186.16666666666666</v>
      </c>
      <c r="G258" s="279">
        <v>184.08333333333331</v>
      </c>
      <c r="H258" s="279">
        <v>192.2833333333333</v>
      </c>
      <c r="I258" s="279">
        <v>194.36666666666667</v>
      </c>
      <c r="J258" s="279">
        <v>196.3833333333333</v>
      </c>
      <c r="K258" s="277">
        <v>192.35</v>
      </c>
      <c r="L258" s="277">
        <v>188.25</v>
      </c>
      <c r="M258" s="277">
        <v>397.79316</v>
      </c>
    </row>
    <row r="259" spans="1:13">
      <c r="A259" s="268">
        <v>249</v>
      </c>
      <c r="B259" s="277" t="s">
        <v>413</v>
      </c>
      <c r="C259" s="278">
        <v>243.7</v>
      </c>
      <c r="D259" s="279">
        <v>243.78333333333333</v>
      </c>
      <c r="E259" s="279">
        <v>240.91666666666666</v>
      </c>
      <c r="F259" s="279">
        <v>238.13333333333333</v>
      </c>
      <c r="G259" s="279">
        <v>235.26666666666665</v>
      </c>
      <c r="H259" s="279">
        <v>246.56666666666666</v>
      </c>
      <c r="I259" s="279">
        <v>249.43333333333334</v>
      </c>
      <c r="J259" s="279">
        <v>252.21666666666667</v>
      </c>
      <c r="K259" s="277">
        <v>246.65</v>
      </c>
      <c r="L259" s="277">
        <v>241</v>
      </c>
      <c r="M259" s="277">
        <v>0.18840999999999999</v>
      </c>
    </row>
    <row r="260" spans="1:13">
      <c r="A260" s="268">
        <v>250</v>
      </c>
      <c r="B260" s="277" t="s">
        <v>411</v>
      </c>
      <c r="C260" s="278">
        <v>132</v>
      </c>
      <c r="D260" s="279">
        <v>131.76666666666668</v>
      </c>
      <c r="E260" s="279">
        <v>129.28333333333336</v>
      </c>
      <c r="F260" s="279">
        <v>126.56666666666669</v>
      </c>
      <c r="G260" s="279">
        <v>124.08333333333337</v>
      </c>
      <c r="H260" s="279">
        <v>134.48333333333335</v>
      </c>
      <c r="I260" s="279">
        <v>136.96666666666664</v>
      </c>
      <c r="J260" s="279">
        <v>139.68333333333334</v>
      </c>
      <c r="K260" s="277">
        <v>134.25</v>
      </c>
      <c r="L260" s="277">
        <v>129.05000000000001</v>
      </c>
      <c r="M260" s="277">
        <v>6.7742699999999996</v>
      </c>
    </row>
    <row r="261" spans="1:13">
      <c r="A261" s="268">
        <v>251</v>
      </c>
      <c r="B261" s="277" t="s">
        <v>431</v>
      </c>
      <c r="C261" s="278">
        <v>17.55</v>
      </c>
      <c r="D261" s="279">
        <v>17.416666666666668</v>
      </c>
      <c r="E261" s="279">
        <v>16.333333333333336</v>
      </c>
      <c r="F261" s="279">
        <v>15.116666666666667</v>
      </c>
      <c r="G261" s="279">
        <v>14.033333333333335</v>
      </c>
      <c r="H261" s="279">
        <v>18.633333333333336</v>
      </c>
      <c r="I261" s="279">
        <v>19.716666666666672</v>
      </c>
      <c r="J261" s="279">
        <v>20.933333333333337</v>
      </c>
      <c r="K261" s="277">
        <v>18.5</v>
      </c>
      <c r="L261" s="277">
        <v>16.2</v>
      </c>
      <c r="M261" s="277">
        <v>21.600370000000002</v>
      </c>
    </row>
    <row r="262" spans="1:13">
      <c r="A262" s="268">
        <v>252</v>
      </c>
      <c r="B262" s="277" t="s">
        <v>428</v>
      </c>
      <c r="C262" s="278">
        <v>40.299999999999997</v>
      </c>
      <c r="D262" s="279">
        <v>39.9</v>
      </c>
      <c r="E262" s="279">
        <v>39.199999999999996</v>
      </c>
      <c r="F262" s="279">
        <v>38.099999999999994</v>
      </c>
      <c r="G262" s="279">
        <v>37.399999999999991</v>
      </c>
      <c r="H262" s="279">
        <v>41</v>
      </c>
      <c r="I262" s="279">
        <v>41.7</v>
      </c>
      <c r="J262" s="279">
        <v>42.800000000000004</v>
      </c>
      <c r="K262" s="277">
        <v>40.6</v>
      </c>
      <c r="L262" s="277">
        <v>38.799999999999997</v>
      </c>
      <c r="M262" s="277">
        <v>2.8791600000000002</v>
      </c>
    </row>
    <row r="263" spans="1:13">
      <c r="A263" s="268">
        <v>253</v>
      </c>
      <c r="B263" s="277" t="s">
        <v>429</v>
      </c>
      <c r="C263" s="278">
        <v>90.85</v>
      </c>
      <c r="D263" s="279">
        <v>91.533333333333346</v>
      </c>
      <c r="E263" s="279">
        <v>88.616666666666688</v>
      </c>
      <c r="F263" s="279">
        <v>86.38333333333334</v>
      </c>
      <c r="G263" s="279">
        <v>83.466666666666683</v>
      </c>
      <c r="H263" s="279">
        <v>93.766666666666694</v>
      </c>
      <c r="I263" s="279">
        <v>96.683333333333351</v>
      </c>
      <c r="J263" s="279">
        <v>98.9166666666667</v>
      </c>
      <c r="K263" s="277">
        <v>94.45</v>
      </c>
      <c r="L263" s="277">
        <v>89.3</v>
      </c>
      <c r="M263" s="277">
        <v>12.68648</v>
      </c>
    </row>
    <row r="264" spans="1:13">
      <c r="A264" s="268">
        <v>254</v>
      </c>
      <c r="B264" s="277" t="s">
        <v>432</v>
      </c>
      <c r="C264" s="278">
        <v>40.35</v>
      </c>
      <c r="D264" s="279">
        <v>40.116666666666667</v>
      </c>
      <c r="E264" s="279">
        <v>39.233333333333334</v>
      </c>
      <c r="F264" s="279">
        <v>38.116666666666667</v>
      </c>
      <c r="G264" s="279">
        <v>37.233333333333334</v>
      </c>
      <c r="H264" s="279">
        <v>41.233333333333334</v>
      </c>
      <c r="I264" s="279">
        <v>42.116666666666674</v>
      </c>
      <c r="J264" s="279">
        <v>43.233333333333334</v>
      </c>
      <c r="K264" s="277">
        <v>41</v>
      </c>
      <c r="L264" s="277">
        <v>39</v>
      </c>
      <c r="M264" s="277">
        <v>5.2301500000000001</v>
      </c>
    </row>
    <row r="265" spans="1:13">
      <c r="A265" s="268">
        <v>255</v>
      </c>
      <c r="B265" s="277" t="s">
        <v>422</v>
      </c>
      <c r="C265" s="278">
        <v>762.1</v>
      </c>
      <c r="D265" s="279">
        <v>767.63333333333333</v>
      </c>
      <c r="E265" s="279">
        <v>747.4666666666667</v>
      </c>
      <c r="F265" s="279">
        <v>732.83333333333337</v>
      </c>
      <c r="G265" s="279">
        <v>712.66666666666674</v>
      </c>
      <c r="H265" s="279">
        <v>782.26666666666665</v>
      </c>
      <c r="I265" s="279">
        <v>802.43333333333339</v>
      </c>
      <c r="J265" s="279">
        <v>817.06666666666661</v>
      </c>
      <c r="K265" s="277">
        <v>787.8</v>
      </c>
      <c r="L265" s="277">
        <v>753</v>
      </c>
      <c r="M265" s="277">
        <v>2.8473999999999999</v>
      </c>
    </row>
    <row r="266" spans="1:13">
      <c r="A266" s="268">
        <v>256</v>
      </c>
      <c r="B266" s="277" t="s">
        <v>436</v>
      </c>
      <c r="C266" s="278">
        <v>2181.6</v>
      </c>
      <c r="D266" s="279">
        <v>2162.1833333333334</v>
      </c>
      <c r="E266" s="279">
        <v>2127.8666666666668</v>
      </c>
      <c r="F266" s="279">
        <v>2074.1333333333332</v>
      </c>
      <c r="G266" s="279">
        <v>2039.8166666666666</v>
      </c>
      <c r="H266" s="279">
        <v>2215.916666666667</v>
      </c>
      <c r="I266" s="279">
        <v>2250.2333333333336</v>
      </c>
      <c r="J266" s="279">
        <v>2303.9666666666672</v>
      </c>
      <c r="K266" s="277">
        <v>2196.5</v>
      </c>
      <c r="L266" s="277">
        <v>2108.4499999999998</v>
      </c>
      <c r="M266" s="277">
        <v>6.6189999999999999E-2</v>
      </c>
    </row>
    <row r="267" spans="1:13">
      <c r="A267" s="268">
        <v>257</v>
      </c>
      <c r="B267" s="277" t="s">
        <v>433</v>
      </c>
      <c r="C267" s="278">
        <v>61.7</v>
      </c>
      <c r="D267" s="279">
        <v>61.733333333333327</v>
      </c>
      <c r="E267" s="279">
        <v>60.216666666666654</v>
      </c>
      <c r="F267" s="279">
        <v>58.733333333333327</v>
      </c>
      <c r="G267" s="279">
        <v>57.216666666666654</v>
      </c>
      <c r="H267" s="279">
        <v>63.216666666666654</v>
      </c>
      <c r="I267" s="279">
        <v>64.73333333333332</v>
      </c>
      <c r="J267" s="279">
        <v>66.216666666666654</v>
      </c>
      <c r="K267" s="277">
        <v>63.25</v>
      </c>
      <c r="L267" s="277">
        <v>60.25</v>
      </c>
      <c r="M267" s="277">
        <v>7.0476799999999997</v>
      </c>
    </row>
    <row r="268" spans="1:13">
      <c r="A268" s="268">
        <v>258</v>
      </c>
      <c r="B268" s="277" t="s">
        <v>129</v>
      </c>
      <c r="C268" s="278">
        <v>218</v>
      </c>
      <c r="D268" s="279">
        <v>214.18333333333331</v>
      </c>
      <c r="E268" s="279">
        <v>207.96666666666661</v>
      </c>
      <c r="F268" s="279">
        <v>197.93333333333331</v>
      </c>
      <c r="G268" s="279">
        <v>191.71666666666661</v>
      </c>
      <c r="H268" s="279">
        <v>224.21666666666661</v>
      </c>
      <c r="I268" s="279">
        <v>230.43333333333331</v>
      </c>
      <c r="J268" s="279">
        <v>240.46666666666661</v>
      </c>
      <c r="K268" s="277">
        <v>220.4</v>
      </c>
      <c r="L268" s="277">
        <v>204.15</v>
      </c>
      <c r="M268" s="277">
        <v>172.11822000000001</v>
      </c>
    </row>
    <row r="269" spans="1:13">
      <c r="A269" s="268">
        <v>259</v>
      </c>
      <c r="B269" s="277" t="s">
        <v>423</v>
      </c>
      <c r="C269" s="278">
        <v>1498.05</v>
      </c>
      <c r="D269" s="279">
        <v>1484.3500000000001</v>
      </c>
      <c r="E269" s="279">
        <v>1463.7000000000003</v>
      </c>
      <c r="F269" s="279">
        <v>1429.3500000000001</v>
      </c>
      <c r="G269" s="279">
        <v>1408.7000000000003</v>
      </c>
      <c r="H269" s="279">
        <v>1518.7000000000003</v>
      </c>
      <c r="I269" s="279">
        <v>1539.3500000000004</v>
      </c>
      <c r="J269" s="279">
        <v>1573.7000000000003</v>
      </c>
      <c r="K269" s="277">
        <v>1505</v>
      </c>
      <c r="L269" s="277">
        <v>1450</v>
      </c>
      <c r="M269" s="277">
        <v>0.45831</v>
      </c>
    </row>
    <row r="270" spans="1:13">
      <c r="A270" s="268">
        <v>260</v>
      </c>
      <c r="B270" s="277" t="s">
        <v>424</v>
      </c>
      <c r="C270" s="278">
        <v>262.14999999999998</v>
      </c>
      <c r="D270" s="279">
        <v>261.81666666666666</v>
      </c>
      <c r="E270" s="279">
        <v>258.33333333333331</v>
      </c>
      <c r="F270" s="279">
        <v>254.51666666666665</v>
      </c>
      <c r="G270" s="279">
        <v>251.0333333333333</v>
      </c>
      <c r="H270" s="279">
        <v>265.63333333333333</v>
      </c>
      <c r="I270" s="279">
        <v>269.11666666666667</v>
      </c>
      <c r="J270" s="279">
        <v>272.93333333333334</v>
      </c>
      <c r="K270" s="277">
        <v>265.3</v>
      </c>
      <c r="L270" s="277">
        <v>258</v>
      </c>
      <c r="M270" s="277">
        <v>1.0415700000000001</v>
      </c>
    </row>
    <row r="271" spans="1:13">
      <c r="A271" s="268">
        <v>261</v>
      </c>
      <c r="B271" s="277" t="s">
        <v>425</v>
      </c>
      <c r="C271" s="278">
        <v>95.15</v>
      </c>
      <c r="D271" s="279">
        <v>95.350000000000009</v>
      </c>
      <c r="E271" s="279">
        <v>94.200000000000017</v>
      </c>
      <c r="F271" s="279">
        <v>93.250000000000014</v>
      </c>
      <c r="G271" s="279">
        <v>92.100000000000023</v>
      </c>
      <c r="H271" s="279">
        <v>96.300000000000011</v>
      </c>
      <c r="I271" s="279">
        <v>97.450000000000017</v>
      </c>
      <c r="J271" s="279">
        <v>98.4</v>
      </c>
      <c r="K271" s="277">
        <v>96.5</v>
      </c>
      <c r="L271" s="277">
        <v>94.4</v>
      </c>
      <c r="M271" s="277">
        <v>5.7408799999999998</v>
      </c>
    </row>
    <row r="272" spans="1:13">
      <c r="A272" s="268">
        <v>262</v>
      </c>
      <c r="B272" s="277" t="s">
        <v>426</v>
      </c>
      <c r="C272" s="278">
        <v>59.35</v>
      </c>
      <c r="D272" s="279">
        <v>59.283333333333331</v>
      </c>
      <c r="E272" s="279">
        <v>58.566666666666663</v>
      </c>
      <c r="F272" s="279">
        <v>57.783333333333331</v>
      </c>
      <c r="G272" s="279">
        <v>57.066666666666663</v>
      </c>
      <c r="H272" s="279">
        <v>60.066666666666663</v>
      </c>
      <c r="I272" s="279">
        <v>60.783333333333331</v>
      </c>
      <c r="J272" s="279">
        <v>61.566666666666663</v>
      </c>
      <c r="K272" s="277">
        <v>60</v>
      </c>
      <c r="L272" s="277">
        <v>58.5</v>
      </c>
      <c r="M272" s="277">
        <v>5.2374900000000002</v>
      </c>
    </row>
    <row r="273" spans="1:13">
      <c r="A273" s="268">
        <v>263</v>
      </c>
      <c r="B273" s="277" t="s">
        <v>427</v>
      </c>
      <c r="C273" s="278">
        <v>79.55</v>
      </c>
      <c r="D273" s="279">
        <v>80.016666666666666</v>
      </c>
      <c r="E273" s="279">
        <v>77.783333333333331</v>
      </c>
      <c r="F273" s="279">
        <v>76.016666666666666</v>
      </c>
      <c r="G273" s="279">
        <v>73.783333333333331</v>
      </c>
      <c r="H273" s="279">
        <v>81.783333333333331</v>
      </c>
      <c r="I273" s="279">
        <v>84.016666666666652</v>
      </c>
      <c r="J273" s="279">
        <v>85.783333333333331</v>
      </c>
      <c r="K273" s="277">
        <v>82.25</v>
      </c>
      <c r="L273" s="277">
        <v>78.25</v>
      </c>
      <c r="M273" s="277">
        <v>6.8868999999999998</v>
      </c>
    </row>
    <row r="274" spans="1:13">
      <c r="A274" s="268">
        <v>264</v>
      </c>
      <c r="B274" s="277" t="s">
        <v>435</v>
      </c>
      <c r="C274" s="278">
        <v>45.75</v>
      </c>
      <c r="D274" s="279">
        <v>44.933333333333337</v>
      </c>
      <c r="E274" s="279">
        <v>42.916666666666671</v>
      </c>
      <c r="F274" s="279">
        <v>40.083333333333336</v>
      </c>
      <c r="G274" s="279">
        <v>38.06666666666667</v>
      </c>
      <c r="H274" s="279">
        <v>47.766666666666673</v>
      </c>
      <c r="I274" s="279">
        <v>49.783333333333339</v>
      </c>
      <c r="J274" s="279">
        <v>52.616666666666674</v>
      </c>
      <c r="K274" s="277">
        <v>46.95</v>
      </c>
      <c r="L274" s="277">
        <v>42.1</v>
      </c>
      <c r="M274" s="277">
        <v>8.3703199999999995</v>
      </c>
    </row>
    <row r="275" spans="1:13">
      <c r="A275" s="268">
        <v>265</v>
      </c>
      <c r="B275" s="277" t="s">
        <v>434</v>
      </c>
      <c r="C275" s="278">
        <v>98.1</v>
      </c>
      <c r="D275" s="279">
        <v>96.8</v>
      </c>
      <c r="E275" s="279">
        <v>93.699999999999989</v>
      </c>
      <c r="F275" s="279">
        <v>89.3</v>
      </c>
      <c r="G275" s="279">
        <v>86.199999999999989</v>
      </c>
      <c r="H275" s="279">
        <v>101.19999999999999</v>
      </c>
      <c r="I275" s="279">
        <v>104.29999999999998</v>
      </c>
      <c r="J275" s="279">
        <v>108.69999999999999</v>
      </c>
      <c r="K275" s="277">
        <v>99.9</v>
      </c>
      <c r="L275" s="277">
        <v>92.4</v>
      </c>
      <c r="M275" s="277">
        <v>2.4485999999999999</v>
      </c>
    </row>
    <row r="276" spans="1:13">
      <c r="A276" s="268">
        <v>266</v>
      </c>
      <c r="B276" s="277" t="s">
        <v>263</v>
      </c>
      <c r="C276" s="278">
        <v>55.3</v>
      </c>
      <c r="D276" s="279">
        <v>55.233333333333327</v>
      </c>
      <c r="E276" s="279">
        <v>54.066666666666656</v>
      </c>
      <c r="F276" s="279">
        <v>52.833333333333329</v>
      </c>
      <c r="G276" s="279">
        <v>51.666666666666657</v>
      </c>
      <c r="H276" s="279">
        <v>56.466666666666654</v>
      </c>
      <c r="I276" s="279">
        <v>57.633333333333326</v>
      </c>
      <c r="J276" s="279">
        <v>58.866666666666653</v>
      </c>
      <c r="K276" s="277">
        <v>56.4</v>
      </c>
      <c r="L276" s="277">
        <v>54</v>
      </c>
      <c r="M276" s="277">
        <v>64.864189999999994</v>
      </c>
    </row>
    <row r="277" spans="1:13">
      <c r="A277" s="268">
        <v>267</v>
      </c>
      <c r="B277" s="277" t="s">
        <v>130</v>
      </c>
      <c r="C277" s="278">
        <v>286.8</v>
      </c>
      <c r="D277" s="279">
        <v>281.45</v>
      </c>
      <c r="E277" s="279">
        <v>274.39999999999998</v>
      </c>
      <c r="F277" s="279">
        <v>262</v>
      </c>
      <c r="G277" s="279">
        <v>254.95</v>
      </c>
      <c r="H277" s="279">
        <v>293.84999999999997</v>
      </c>
      <c r="I277" s="279">
        <v>300.90000000000003</v>
      </c>
      <c r="J277" s="279">
        <v>313.29999999999995</v>
      </c>
      <c r="K277" s="277">
        <v>288.5</v>
      </c>
      <c r="L277" s="277">
        <v>269.05</v>
      </c>
      <c r="M277" s="277">
        <v>136.791</v>
      </c>
    </row>
    <row r="278" spans="1:13">
      <c r="A278" s="268">
        <v>268</v>
      </c>
      <c r="B278" s="277" t="s">
        <v>264</v>
      </c>
      <c r="C278" s="278">
        <v>784.95</v>
      </c>
      <c r="D278" s="279">
        <v>784.88333333333333</v>
      </c>
      <c r="E278" s="279">
        <v>740.31666666666661</v>
      </c>
      <c r="F278" s="279">
        <v>695.68333333333328</v>
      </c>
      <c r="G278" s="279">
        <v>651.11666666666656</v>
      </c>
      <c r="H278" s="279">
        <v>829.51666666666665</v>
      </c>
      <c r="I278" s="279">
        <v>874.08333333333348</v>
      </c>
      <c r="J278" s="279">
        <v>918.7166666666667</v>
      </c>
      <c r="K278" s="277">
        <v>829.45</v>
      </c>
      <c r="L278" s="277">
        <v>740.25</v>
      </c>
      <c r="M278" s="277">
        <v>9.3209</v>
      </c>
    </row>
    <row r="279" spans="1:13">
      <c r="A279" s="268">
        <v>269</v>
      </c>
      <c r="B279" s="277" t="s">
        <v>131</v>
      </c>
      <c r="C279" s="278">
        <v>2148.9</v>
      </c>
      <c r="D279" s="279">
        <v>2145.0166666666669</v>
      </c>
      <c r="E279" s="279">
        <v>2100.8833333333337</v>
      </c>
      <c r="F279" s="279">
        <v>2052.8666666666668</v>
      </c>
      <c r="G279" s="279">
        <v>2008.7333333333336</v>
      </c>
      <c r="H279" s="279">
        <v>2193.0333333333338</v>
      </c>
      <c r="I279" s="279">
        <v>2237.166666666667</v>
      </c>
      <c r="J279" s="279">
        <v>2285.1833333333338</v>
      </c>
      <c r="K279" s="277">
        <v>2189.15</v>
      </c>
      <c r="L279" s="277">
        <v>2097</v>
      </c>
      <c r="M279" s="277">
        <v>12.23273</v>
      </c>
    </row>
    <row r="280" spans="1:13">
      <c r="A280" s="268">
        <v>270</v>
      </c>
      <c r="B280" s="277" t="s">
        <v>132</v>
      </c>
      <c r="C280" s="278">
        <v>364.75</v>
      </c>
      <c r="D280" s="279">
        <v>366.45</v>
      </c>
      <c r="E280" s="279">
        <v>355.4</v>
      </c>
      <c r="F280" s="279">
        <v>346.05</v>
      </c>
      <c r="G280" s="279">
        <v>335</v>
      </c>
      <c r="H280" s="279">
        <v>375.79999999999995</v>
      </c>
      <c r="I280" s="279">
        <v>386.85</v>
      </c>
      <c r="J280" s="279">
        <v>396.19999999999993</v>
      </c>
      <c r="K280" s="277">
        <v>377.5</v>
      </c>
      <c r="L280" s="277">
        <v>357.1</v>
      </c>
      <c r="M280" s="277">
        <v>7.1028500000000001</v>
      </c>
    </row>
    <row r="281" spans="1:13">
      <c r="A281" s="268">
        <v>271</v>
      </c>
      <c r="B281" s="277" t="s">
        <v>437</v>
      </c>
      <c r="C281" s="278">
        <v>142.55000000000001</v>
      </c>
      <c r="D281" s="279">
        <v>142.11666666666667</v>
      </c>
      <c r="E281" s="279">
        <v>136.33333333333334</v>
      </c>
      <c r="F281" s="279">
        <v>130.11666666666667</v>
      </c>
      <c r="G281" s="279">
        <v>124.33333333333334</v>
      </c>
      <c r="H281" s="279">
        <v>148.33333333333334</v>
      </c>
      <c r="I281" s="279">
        <v>154.11666666666665</v>
      </c>
      <c r="J281" s="279">
        <v>160.33333333333334</v>
      </c>
      <c r="K281" s="277">
        <v>147.9</v>
      </c>
      <c r="L281" s="277">
        <v>135.9</v>
      </c>
      <c r="M281" s="277">
        <v>4.6820899999999996</v>
      </c>
    </row>
    <row r="282" spans="1:13">
      <c r="A282" s="268">
        <v>272</v>
      </c>
      <c r="B282" s="277" t="s">
        <v>443</v>
      </c>
      <c r="C282" s="278">
        <v>436.15</v>
      </c>
      <c r="D282" s="279">
        <v>438.45</v>
      </c>
      <c r="E282" s="279">
        <v>427.95</v>
      </c>
      <c r="F282" s="279">
        <v>419.75</v>
      </c>
      <c r="G282" s="279">
        <v>409.25</v>
      </c>
      <c r="H282" s="279">
        <v>446.65</v>
      </c>
      <c r="I282" s="279">
        <v>457.15</v>
      </c>
      <c r="J282" s="279">
        <v>465.34999999999997</v>
      </c>
      <c r="K282" s="277">
        <v>448.95</v>
      </c>
      <c r="L282" s="277">
        <v>430.25</v>
      </c>
      <c r="M282" s="277">
        <v>7.3060799999999997</v>
      </c>
    </row>
    <row r="283" spans="1:13">
      <c r="A283" s="268">
        <v>273</v>
      </c>
      <c r="B283" s="277" t="s">
        <v>444</v>
      </c>
      <c r="C283" s="278">
        <v>264.39999999999998</v>
      </c>
      <c r="D283" s="279">
        <v>261.63333333333333</v>
      </c>
      <c r="E283" s="279">
        <v>250.86666666666667</v>
      </c>
      <c r="F283" s="279">
        <v>237.33333333333334</v>
      </c>
      <c r="G283" s="279">
        <v>226.56666666666669</v>
      </c>
      <c r="H283" s="279">
        <v>275.16666666666663</v>
      </c>
      <c r="I283" s="279">
        <v>285.93333333333328</v>
      </c>
      <c r="J283" s="279">
        <v>299.46666666666664</v>
      </c>
      <c r="K283" s="277">
        <v>272.39999999999998</v>
      </c>
      <c r="L283" s="277">
        <v>248.1</v>
      </c>
      <c r="M283" s="277">
        <v>4.2369300000000001</v>
      </c>
    </row>
    <row r="284" spans="1:13">
      <c r="A284" s="268">
        <v>274</v>
      </c>
      <c r="B284" s="277" t="s">
        <v>445</v>
      </c>
      <c r="C284" s="278">
        <v>491.5</v>
      </c>
      <c r="D284" s="279">
        <v>482.2833333333333</v>
      </c>
      <c r="E284" s="279">
        <v>465.61666666666662</v>
      </c>
      <c r="F284" s="279">
        <v>439.73333333333329</v>
      </c>
      <c r="G284" s="279">
        <v>423.06666666666661</v>
      </c>
      <c r="H284" s="279">
        <v>508.16666666666663</v>
      </c>
      <c r="I284" s="279">
        <v>524.83333333333337</v>
      </c>
      <c r="J284" s="279">
        <v>550.7166666666667</v>
      </c>
      <c r="K284" s="277">
        <v>498.95</v>
      </c>
      <c r="L284" s="277">
        <v>456.4</v>
      </c>
      <c r="M284" s="277">
        <v>2.8497699999999999</v>
      </c>
    </row>
    <row r="285" spans="1:13">
      <c r="A285" s="268">
        <v>275</v>
      </c>
      <c r="B285" s="277" t="s">
        <v>447</v>
      </c>
      <c r="C285" s="278">
        <v>38.35</v>
      </c>
      <c r="D285" s="279">
        <v>38.266666666666666</v>
      </c>
      <c r="E285" s="279">
        <v>37.283333333333331</v>
      </c>
      <c r="F285" s="279">
        <v>36.216666666666669</v>
      </c>
      <c r="G285" s="279">
        <v>35.233333333333334</v>
      </c>
      <c r="H285" s="279">
        <v>39.333333333333329</v>
      </c>
      <c r="I285" s="279">
        <v>40.316666666666663</v>
      </c>
      <c r="J285" s="279">
        <v>41.383333333333326</v>
      </c>
      <c r="K285" s="277">
        <v>39.25</v>
      </c>
      <c r="L285" s="277">
        <v>37.200000000000003</v>
      </c>
      <c r="M285" s="277">
        <v>16.905550000000002</v>
      </c>
    </row>
    <row r="286" spans="1:13">
      <c r="A286" s="268">
        <v>276</v>
      </c>
      <c r="B286" s="277" t="s">
        <v>449</v>
      </c>
      <c r="C286" s="278">
        <v>314.89999999999998</v>
      </c>
      <c r="D286" s="279">
        <v>317.11666666666662</v>
      </c>
      <c r="E286" s="279">
        <v>310.83333333333326</v>
      </c>
      <c r="F286" s="279">
        <v>306.76666666666665</v>
      </c>
      <c r="G286" s="279">
        <v>300.48333333333329</v>
      </c>
      <c r="H286" s="279">
        <v>321.18333333333322</v>
      </c>
      <c r="I286" s="279">
        <v>327.46666666666664</v>
      </c>
      <c r="J286" s="279">
        <v>331.53333333333319</v>
      </c>
      <c r="K286" s="277">
        <v>323.39999999999998</v>
      </c>
      <c r="L286" s="277">
        <v>313.05</v>
      </c>
      <c r="M286" s="277">
        <v>5.1506299999999996</v>
      </c>
    </row>
    <row r="287" spans="1:13">
      <c r="A287" s="268">
        <v>277</v>
      </c>
      <c r="B287" s="277" t="s">
        <v>439</v>
      </c>
      <c r="C287" s="278">
        <v>409.65</v>
      </c>
      <c r="D287" s="279">
        <v>402.31666666666661</v>
      </c>
      <c r="E287" s="279">
        <v>388.93333333333322</v>
      </c>
      <c r="F287" s="279">
        <v>368.21666666666664</v>
      </c>
      <c r="G287" s="279">
        <v>354.83333333333326</v>
      </c>
      <c r="H287" s="279">
        <v>423.03333333333319</v>
      </c>
      <c r="I287" s="279">
        <v>436.41666666666663</v>
      </c>
      <c r="J287" s="279">
        <v>457.13333333333316</v>
      </c>
      <c r="K287" s="277">
        <v>415.7</v>
      </c>
      <c r="L287" s="277">
        <v>381.6</v>
      </c>
      <c r="M287" s="277">
        <v>3.9059900000000001</v>
      </c>
    </row>
    <row r="288" spans="1:13">
      <c r="A288" s="268">
        <v>278</v>
      </c>
      <c r="B288" s="277" t="s">
        <v>440</v>
      </c>
      <c r="C288" s="278">
        <v>250.05</v>
      </c>
      <c r="D288" s="279">
        <v>250.73333333333332</v>
      </c>
      <c r="E288" s="279">
        <v>239.46666666666664</v>
      </c>
      <c r="F288" s="279">
        <v>228.88333333333333</v>
      </c>
      <c r="G288" s="279">
        <v>217.61666666666665</v>
      </c>
      <c r="H288" s="279">
        <v>261.31666666666661</v>
      </c>
      <c r="I288" s="279">
        <v>272.58333333333337</v>
      </c>
      <c r="J288" s="279">
        <v>283.16666666666663</v>
      </c>
      <c r="K288" s="277">
        <v>262</v>
      </c>
      <c r="L288" s="277">
        <v>240.15</v>
      </c>
      <c r="M288" s="277">
        <v>2.9318200000000001</v>
      </c>
    </row>
    <row r="289" spans="1:13">
      <c r="A289" s="268">
        <v>279</v>
      </c>
      <c r="B289" s="277" t="s">
        <v>451</v>
      </c>
      <c r="C289" s="278">
        <v>172.4</v>
      </c>
      <c r="D289" s="279">
        <v>173</v>
      </c>
      <c r="E289" s="279">
        <v>170.05</v>
      </c>
      <c r="F289" s="279">
        <v>167.70000000000002</v>
      </c>
      <c r="G289" s="279">
        <v>164.75000000000003</v>
      </c>
      <c r="H289" s="279">
        <v>175.35</v>
      </c>
      <c r="I289" s="279">
        <v>178.29999999999998</v>
      </c>
      <c r="J289" s="279">
        <v>180.64999999999998</v>
      </c>
      <c r="K289" s="277">
        <v>175.95</v>
      </c>
      <c r="L289" s="277">
        <v>170.65</v>
      </c>
      <c r="M289" s="277">
        <v>0.59180999999999995</v>
      </c>
    </row>
    <row r="290" spans="1:13">
      <c r="A290" s="268">
        <v>280</v>
      </c>
      <c r="B290" s="277" t="s">
        <v>133</v>
      </c>
      <c r="C290" s="278">
        <v>1430.65</v>
      </c>
      <c r="D290" s="279">
        <v>1419.5833333333333</v>
      </c>
      <c r="E290" s="279">
        <v>1397.1666666666665</v>
      </c>
      <c r="F290" s="279">
        <v>1363.6833333333332</v>
      </c>
      <c r="G290" s="279">
        <v>1341.2666666666664</v>
      </c>
      <c r="H290" s="279">
        <v>1453.0666666666666</v>
      </c>
      <c r="I290" s="279">
        <v>1475.4833333333331</v>
      </c>
      <c r="J290" s="279">
        <v>1508.9666666666667</v>
      </c>
      <c r="K290" s="277">
        <v>1442</v>
      </c>
      <c r="L290" s="277">
        <v>1386.1</v>
      </c>
      <c r="M290" s="277">
        <v>42.58229</v>
      </c>
    </row>
    <row r="291" spans="1:13">
      <c r="A291" s="268">
        <v>281</v>
      </c>
      <c r="B291" s="277" t="s">
        <v>441</v>
      </c>
      <c r="C291" s="278">
        <v>82</v>
      </c>
      <c r="D291" s="279">
        <v>78.95</v>
      </c>
      <c r="E291" s="279">
        <v>70.550000000000011</v>
      </c>
      <c r="F291" s="279">
        <v>59.100000000000009</v>
      </c>
      <c r="G291" s="279">
        <v>50.700000000000017</v>
      </c>
      <c r="H291" s="279">
        <v>90.4</v>
      </c>
      <c r="I291" s="279">
        <v>98.800000000000011</v>
      </c>
      <c r="J291" s="279">
        <v>110.25</v>
      </c>
      <c r="K291" s="277">
        <v>87.35</v>
      </c>
      <c r="L291" s="277">
        <v>67.5</v>
      </c>
      <c r="M291" s="277">
        <v>4.24986</v>
      </c>
    </row>
    <row r="292" spans="1:13">
      <c r="A292" s="268">
        <v>282</v>
      </c>
      <c r="B292" s="277" t="s">
        <v>438</v>
      </c>
      <c r="C292" s="278">
        <v>542.95000000000005</v>
      </c>
      <c r="D292" s="279">
        <v>550.16666666666663</v>
      </c>
      <c r="E292" s="279">
        <v>532.7833333333333</v>
      </c>
      <c r="F292" s="279">
        <v>522.61666666666667</v>
      </c>
      <c r="G292" s="279">
        <v>505.23333333333335</v>
      </c>
      <c r="H292" s="279">
        <v>560.33333333333326</v>
      </c>
      <c r="I292" s="279">
        <v>577.7166666666667</v>
      </c>
      <c r="J292" s="279">
        <v>587.88333333333321</v>
      </c>
      <c r="K292" s="277">
        <v>567.54999999999995</v>
      </c>
      <c r="L292" s="277">
        <v>540</v>
      </c>
      <c r="M292" s="277">
        <v>0.19928000000000001</v>
      </c>
    </row>
    <row r="293" spans="1:13">
      <c r="A293" s="268">
        <v>283</v>
      </c>
      <c r="B293" s="277" t="s">
        <v>442</v>
      </c>
      <c r="C293" s="278">
        <v>260.35000000000002</v>
      </c>
      <c r="D293" s="279">
        <v>262.01666666666665</v>
      </c>
      <c r="E293" s="279">
        <v>256.38333333333333</v>
      </c>
      <c r="F293" s="279">
        <v>252.41666666666669</v>
      </c>
      <c r="G293" s="279">
        <v>246.78333333333336</v>
      </c>
      <c r="H293" s="279">
        <v>265.98333333333329</v>
      </c>
      <c r="I293" s="279">
        <v>271.61666666666662</v>
      </c>
      <c r="J293" s="279">
        <v>275.58333333333326</v>
      </c>
      <c r="K293" s="277">
        <v>267.64999999999998</v>
      </c>
      <c r="L293" s="277">
        <v>258.05</v>
      </c>
      <c r="M293" s="277">
        <v>2.2819099999999999</v>
      </c>
    </row>
    <row r="294" spans="1:13">
      <c r="A294" s="268">
        <v>284</v>
      </c>
      <c r="B294" s="277" t="s">
        <v>1831</v>
      </c>
      <c r="C294" s="278">
        <v>521.75</v>
      </c>
      <c r="D294" s="279">
        <v>522.11666666666667</v>
      </c>
      <c r="E294" s="279">
        <v>510.68333333333339</v>
      </c>
      <c r="F294" s="279">
        <v>499.61666666666673</v>
      </c>
      <c r="G294" s="279">
        <v>488.18333333333345</v>
      </c>
      <c r="H294" s="279">
        <v>533.18333333333339</v>
      </c>
      <c r="I294" s="279">
        <v>544.61666666666656</v>
      </c>
      <c r="J294" s="279">
        <v>555.68333333333328</v>
      </c>
      <c r="K294" s="277">
        <v>533.54999999999995</v>
      </c>
      <c r="L294" s="277">
        <v>511.05</v>
      </c>
      <c r="M294" s="277">
        <v>0.10688</v>
      </c>
    </row>
    <row r="295" spans="1:13">
      <c r="A295" s="268">
        <v>285</v>
      </c>
      <c r="B295" s="277" t="s">
        <v>448</v>
      </c>
      <c r="C295" s="278">
        <v>577.85</v>
      </c>
      <c r="D295" s="279">
        <v>578.6</v>
      </c>
      <c r="E295" s="279">
        <v>566.5</v>
      </c>
      <c r="F295" s="279">
        <v>555.15</v>
      </c>
      <c r="G295" s="279">
        <v>543.04999999999995</v>
      </c>
      <c r="H295" s="279">
        <v>589.95000000000005</v>
      </c>
      <c r="I295" s="279">
        <v>602.05000000000018</v>
      </c>
      <c r="J295" s="279">
        <v>613.40000000000009</v>
      </c>
      <c r="K295" s="277">
        <v>590.70000000000005</v>
      </c>
      <c r="L295" s="277">
        <v>567.25</v>
      </c>
      <c r="M295" s="277">
        <v>1.7976099999999999</v>
      </c>
    </row>
    <row r="296" spans="1:13">
      <c r="A296" s="268">
        <v>286</v>
      </c>
      <c r="B296" s="277" t="s">
        <v>446</v>
      </c>
      <c r="C296" s="278">
        <v>46.6</v>
      </c>
      <c r="D296" s="279">
        <v>46.033333333333331</v>
      </c>
      <c r="E296" s="279">
        <v>44.916666666666664</v>
      </c>
      <c r="F296" s="279">
        <v>43.233333333333334</v>
      </c>
      <c r="G296" s="279">
        <v>42.116666666666667</v>
      </c>
      <c r="H296" s="279">
        <v>47.716666666666661</v>
      </c>
      <c r="I296" s="279">
        <v>48.833333333333336</v>
      </c>
      <c r="J296" s="279">
        <v>50.516666666666659</v>
      </c>
      <c r="K296" s="277">
        <v>47.15</v>
      </c>
      <c r="L296" s="277">
        <v>44.35</v>
      </c>
      <c r="M296" s="277">
        <v>19.183389999999999</v>
      </c>
    </row>
    <row r="297" spans="1:13">
      <c r="A297" s="268">
        <v>287</v>
      </c>
      <c r="B297" s="277" t="s">
        <v>134</v>
      </c>
      <c r="C297" s="278">
        <v>66.400000000000006</v>
      </c>
      <c r="D297" s="279">
        <v>66.166666666666671</v>
      </c>
      <c r="E297" s="279">
        <v>64.033333333333346</v>
      </c>
      <c r="F297" s="279">
        <v>61.666666666666671</v>
      </c>
      <c r="G297" s="279">
        <v>59.533333333333346</v>
      </c>
      <c r="H297" s="279">
        <v>68.533333333333346</v>
      </c>
      <c r="I297" s="279">
        <v>70.666666666666671</v>
      </c>
      <c r="J297" s="279">
        <v>73.033333333333346</v>
      </c>
      <c r="K297" s="277">
        <v>68.3</v>
      </c>
      <c r="L297" s="277">
        <v>63.8</v>
      </c>
      <c r="M297" s="277">
        <v>138.12567000000001</v>
      </c>
    </row>
    <row r="298" spans="1:13">
      <c r="A298" s="268">
        <v>288</v>
      </c>
      <c r="B298" s="277" t="s">
        <v>358</v>
      </c>
      <c r="C298" s="278">
        <v>1796.5</v>
      </c>
      <c r="D298" s="279">
        <v>1801.0333333333335</v>
      </c>
      <c r="E298" s="279">
        <v>1732.0666666666671</v>
      </c>
      <c r="F298" s="279">
        <v>1667.6333333333334</v>
      </c>
      <c r="G298" s="279">
        <v>1598.666666666667</v>
      </c>
      <c r="H298" s="279">
        <v>1865.4666666666672</v>
      </c>
      <c r="I298" s="279">
        <v>1934.4333333333338</v>
      </c>
      <c r="J298" s="279">
        <v>1998.8666666666672</v>
      </c>
      <c r="K298" s="277">
        <v>1870</v>
      </c>
      <c r="L298" s="277">
        <v>1736.6</v>
      </c>
      <c r="M298" s="277">
        <v>1.7075100000000001</v>
      </c>
    </row>
    <row r="299" spans="1:13">
      <c r="A299" s="268">
        <v>289</v>
      </c>
      <c r="B299" s="277" t="s">
        <v>1842</v>
      </c>
      <c r="C299" s="278">
        <v>201.7</v>
      </c>
      <c r="D299" s="279">
        <v>201.13333333333333</v>
      </c>
      <c r="E299" s="279">
        <v>197.16666666666666</v>
      </c>
      <c r="F299" s="279">
        <v>192.63333333333333</v>
      </c>
      <c r="G299" s="279">
        <v>188.66666666666666</v>
      </c>
      <c r="H299" s="279">
        <v>205.66666666666666</v>
      </c>
      <c r="I299" s="279">
        <v>209.63333333333335</v>
      </c>
      <c r="J299" s="279">
        <v>214.16666666666666</v>
      </c>
      <c r="K299" s="277">
        <v>205.1</v>
      </c>
      <c r="L299" s="277">
        <v>196.6</v>
      </c>
      <c r="M299" s="277">
        <v>1.1162099999999999</v>
      </c>
    </row>
    <row r="300" spans="1:13">
      <c r="A300" s="268">
        <v>290</v>
      </c>
      <c r="B300" s="277" t="s">
        <v>454</v>
      </c>
      <c r="C300" s="278">
        <v>1122.9000000000001</v>
      </c>
      <c r="D300" s="279">
        <v>1105.0333333333335</v>
      </c>
      <c r="E300" s="279">
        <v>1071.166666666667</v>
      </c>
      <c r="F300" s="279">
        <v>1019.4333333333334</v>
      </c>
      <c r="G300" s="279">
        <v>985.56666666666683</v>
      </c>
      <c r="H300" s="279">
        <v>1156.7666666666671</v>
      </c>
      <c r="I300" s="279">
        <v>1190.6333333333334</v>
      </c>
      <c r="J300" s="279">
        <v>1242.3666666666672</v>
      </c>
      <c r="K300" s="277">
        <v>1138.9000000000001</v>
      </c>
      <c r="L300" s="277">
        <v>1053.3</v>
      </c>
      <c r="M300" s="277">
        <v>10.73166</v>
      </c>
    </row>
    <row r="301" spans="1:13">
      <c r="A301" s="268">
        <v>291</v>
      </c>
      <c r="B301" s="277" t="s">
        <v>452</v>
      </c>
      <c r="C301" s="278">
        <v>3406.6</v>
      </c>
      <c r="D301" s="279">
        <v>3361.85</v>
      </c>
      <c r="E301" s="279">
        <v>3294.75</v>
      </c>
      <c r="F301" s="279">
        <v>3182.9</v>
      </c>
      <c r="G301" s="279">
        <v>3115.8</v>
      </c>
      <c r="H301" s="279">
        <v>3473.7</v>
      </c>
      <c r="I301" s="279">
        <v>3540.7999999999993</v>
      </c>
      <c r="J301" s="279">
        <v>3652.6499999999996</v>
      </c>
      <c r="K301" s="277">
        <v>3428.95</v>
      </c>
      <c r="L301" s="277">
        <v>3250</v>
      </c>
      <c r="M301" s="277">
        <v>8.5879999999999998E-2</v>
      </c>
    </row>
    <row r="302" spans="1:13">
      <c r="A302" s="268">
        <v>292</v>
      </c>
      <c r="B302" s="277" t="s">
        <v>455</v>
      </c>
      <c r="C302" s="278">
        <v>28</v>
      </c>
      <c r="D302" s="279">
        <v>28.383333333333336</v>
      </c>
      <c r="E302" s="279">
        <v>27.266666666666673</v>
      </c>
      <c r="F302" s="279">
        <v>26.533333333333335</v>
      </c>
      <c r="G302" s="279">
        <v>25.416666666666671</v>
      </c>
      <c r="H302" s="279">
        <v>29.116666666666674</v>
      </c>
      <c r="I302" s="279">
        <v>30.233333333333341</v>
      </c>
      <c r="J302" s="279">
        <v>30.966666666666676</v>
      </c>
      <c r="K302" s="277">
        <v>29.5</v>
      </c>
      <c r="L302" s="277">
        <v>27.65</v>
      </c>
      <c r="M302" s="277">
        <v>18.01943</v>
      </c>
    </row>
    <row r="303" spans="1:13">
      <c r="A303" s="268">
        <v>293</v>
      </c>
      <c r="B303" s="277" t="s">
        <v>135</v>
      </c>
      <c r="C303" s="278">
        <v>303.3</v>
      </c>
      <c r="D303" s="279">
        <v>301.85000000000002</v>
      </c>
      <c r="E303" s="279">
        <v>294.85000000000002</v>
      </c>
      <c r="F303" s="279">
        <v>286.39999999999998</v>
      </c>
      <c r="G303" s="279">
        <v>279.39999999999998</v>
      </c>
      <c r="H303" s="279">
        <v>310.30000000000007</v>
      </c>
      <c r="I303" s="279">
        <v>317.30000000000007</v>
      </c>
      <c r="J303" s="279">
        <v>325.75000000000011</v>
      </c>
      <c r="K303" s="277">
        <v>308.85000000000002</v>
      </c>
      <c r="L303" s="277">
        <v>293.39999999999998</v>
      </c>
      <c r="M303" s="277">
        <v>57.382069999999999</v>
      </c>
    </row>
    <row r="304" spans="1:13">
      <c r="A304" s="268">
        <v>294</v>
      </c>
      <c r="B304" s="277" t="s">
        <v>456</v>
      </c>
      <c r="C304" s="278">
        <v>718</v>
      </c>
      <c r="D304" s="279">
        <v>718.76666666666677</v>
      </c>
      <c r="E304" s="279">
        <v>710.28333333333353</v>
      </c>
      <c r="F304" s="279">
        <v>702.56666666666672</v>
      </c>
      <c r="G304" s="279">
        <v>694.08333333333348</v>
      </c>
      <c r="H304" s="279">
        <v>726.48333333333358</v>
      </c>
      <c r="I304" s="279">
        <v>734.96666666666692</v>
      </c>
      <c r="J304" s="279">
        <v>742.68333333333362</v>
      </c>
      <c r="K304" s="277">
        <v>727.25</v>
      </c>
      <c r="L304" s="277">
        <v>711.05</v>
      </c>
      <c r="M304" s="277">
        <v>0.39699000000000001</v>
      </c>
    </row>
    <row r="305" spans="1:13">
      <c r="A305" s="268">
        <v>295</v>
      </c>
      <c r="B305" s="277" t="s">
        <v>136</v>
      </c>
      <c r="C305" s="278">
        <v>955.2</v>
      </c>
      <c r="D305" s="279">
        <v>954.83333333333337</v>
      </c>
      <c r="E305" s="279">
        <v>943.66666666666674</v>
      </c>
      <c r="F305" s="279">
        <v>932.13333333333333</v>
      </c>
      <c r="G305" s="279">
        <v>920.9666666666667</v>
      </c>
      <c r="H305" s="279">
        <v>966.36666666666679</v>
      </c>
      <c r="I305" s="279">
        <v>977.53333333333353</v>
      </c>
      <c r="J305" s="279">
        <v>989.06666666666683</v>
      </c>
      <c r="K305" s="277">
        <v>966</v>
      </c>
      <c r="L305" s="277">
        <v>943.3</v>
      </c>
      <c r="M305" s="277">
        <v>51.000239999999998</v>
      </c>
    </row>
    <row r="306" spans="1:13">
      <c r="A306" s="268">
        <v>296</v>
      </c>
      <c r="B306" s="277" t="s">
        <v>266</v>
      </c>
      <c r="C306" s="278">
        <v>2471.65</v>
      </c>
      <c r="D306" s="279">
        <v>2491.0499999999997</v>
      </c>
      <c r="E306" s="279">
        <v>2432.0999999999995</v>
      </c>
      <c r="F306" s="279">
        <v>2392.5499999999997</v>
      </c>
      <c r="G306" s="279">
        <v>2333.5999999999995</v>
      </c>
      <c r="H306" s="279">
        <v>2530.5999999999995</v>
      </c>
      <c r="I306" s="279">
        <v>2589.5499999999993</v>
      </c>
      <c r="J306" s="279">
        <v>2629.0999999999995</v>
      </c>
      <c r="K306" s="277">
        <v>2550</v>
      </c>
      <c r="L306" s="277">
        <v>2451.5</v>
      </c>
      <c r="M306" s="277">
        <v>3.2989000000000002</v>
      </c>
    </row>
    <row r="307" spans="1:13">
      <c r="A307" s="268">
        <v>297</v>
      </c>
      <c r="B307" s="277" t="s">
        <v>265</v>
      </c>
      <c r="C307" s="278">
        <v>1534.5</v>
      </c>
      <c r="D307" s="279">
        <v>1543.8333333333333</v>
      </c>
      <c r="E307" s="279">
        <v>1502.6666666666665</v>
      </c>
      <c r="F307" s="279">
        <v>1470.8333333333333</v>
      </c>
      <c r="G307" s="279">
        <v>1429.6666666666665</v>
      </c>
      <c r="H307" s="279">
        <v>1575.6666666666665</v>
      </c>
      <c r="I307" s="279">
        <v>1616.833333333333</v>
      </c>
      <c r="J307" s="279">
        <v>1648.6666666666665</v>
      </c>
      <c r="K307" s="277">
        <v>1585</v>
      </c>
      <c r="L307" s="277">
        <v>1512</v>
      </c>
      <c r="M307" s="277">
        <v>0.99424999999999997</v>
      </c>
    </row>
    <row r="308" spans="1:13">
      <c r="A308" s="268">
        <v>298</v>
      </c>
      <c r="B308" s="277" t="s">
        <v>137</v>
      </c>
      <c r="C308" s="278">
        <v>949.9</v>
      </c>
      <c r="D308" s="279">
        <v>940.9666666666667</v>
      </c>
      <c r="E308" s="279">
        <v>927.03333333333342</v>
      </c>
      <c r="F308" s="279">
        <v>904.16666666666674</v>
      </c>
      <c r="G308" s="279">
        <v>890.23333333333346</v>
      </c>
      <c r="H308" s="279">
        <v>963.83333333333337</v>
      </c>
      <c r="I308" s="279">
        <v>977.76666666666677</v>
      </c>
      <c r="J308" s="279">
        <v>1000.6333333333333</v>
      </c>
      <c r="K308" s="277">
        <v>954.9</v>
      </c>
      <c r="L308" s="277">
        <v>918.1</v>
      </c>
      <c r="M308" s="277">
        <v>39.829160000000002</v>
      </c>
    </row>
    <row r="309" spans="1:13">
      <c r="A309" s="268">
        <v>299</v>
      </c>
      <c r="B309" s="277" t="s">
        <v>457</v>
      </c>
      <c r="C309" s="278">
        <v>1317.9</v>
      </c>
      <c r="D309" s="279">
        <v>1312.4166666666667</v>
      </c>
      <c r="E309" s="279">
        <v>1256.4833333333336</v>
      </c>
      <c r="F309" s="279">
        <v>1195.0666666666668</v>
      </c>
      <c r="G309" s="279">
        <v>1139.1333333333337</v>
      </c>
      <c r="H309" s="279">
        <v>1373.8333333333335</v>
      </c>
      <c r="I309" s="279">
        <v>1429.7666666666664</v>
      </c>
      <c r="J309" s="279">
        <v>1491.1833333333334</v>
      </c>
      <c r="K309" s="277">
        <v>1368.35</v>
      </c>
      <c r="L309" s="277">
        <v>1251</v>
      </c>
      <c r="M309" s="277">
        <v>0.65632999999999997</v>
      </c>
    </row>
    <row r="310" spans="1:13">
      <c r="A310" s="268">
        <v>300</v>
      </c>
      <c r="B310" s="277" t="s">
        <v>138</v>
      </c>
      <c r="C310" s="278">
        <v>607.54999999999995</v>
      </c>
      <c r="D310" s="279">
        <v>611.36666666666667</v>
      </c>
      <c r="E310" s="279">
        <v>601.18333333333339</v>
      </c>
      <c r="F310" s="279">
        <v>594.81666666666672</v>
      </c>
      <c r="G310" s="279">
        <v>584.63333333333344</v>
      </c>
      <c r="H310" s="279">
        <v>617.73333333333335</v>
      </c>
      <c r="I310" s="279">
        <v>627.91666666666652</v>
      </c>
      <c r="J310" s="279">
        <v>634.2833333333333</v>
      </c>
      <c r="K310" s="277">
        <v>621.54999999999995</v>
      </c>
      <c r="L310" s="277">
        <v>605</v>
      </c>
      <c r="M310" s="277">
        <v>55.722320000000003</v>
      </c>
    </row>
    <row r="311" spans="1:13">
      <c r="A311" s="268">
        <v>301</v>
      </c>
      <c r="B311" s="277" t="s">
        <v>139</v>
      </c>
      <c r="C311" s="278">
        <v>134.1</v>
      </c>
      <c r="D311" s="279">
        <v>133.65</v>
      </c>
      <c r="E311" s="279">
        <v>129.70000000000002</v>
      </c>
      <c r="F311" s="279">
        <v>125.30000000000001</v>
      </c>
      <c r="G311" s="279">
        <v>121.35000000000002</v>
      </c>
      <c r="H311" s="279">
        <v>138.05000000000001</v>
      </c>
      <c r="I311" s="279">
        <v>142</v>
      </c>
      <c r="J311" s="279">
        <v>146.4</v>
      </c>
      <c r="K311" s="277">
        <v>137.6</v>
      </c>
      <c r="L311" s="277">
        <v>129.25</v>
      </c>
      <c r="M311" s="277">
        <v>135.49529000000001</v>
      </c>
    </row>
    <row r="312" spans="1:13">
      <c r="A312" s="268">
        <v>302</v>
      </c>
      <c r="B312" s="277" t="s">
        <v>319</v>
      </c>
      <c r="C312" s="278">
        <v>13.35</v>
      </c>
      <c r="D312" s="279">
        <v>13.283333333333333</v>
      </c>
      <c r="E312" s="279">
        <v>12.816666666666666</v>
      </c>
      <c r="F312" s="279">
        <v>12.283333333333333</v>
      </c>
      <c r="G312" s="279">
        <v>11.816666666666666</v>
      </c>
      <c r="H312" s="279">
        <v>13.816666666666666</v>
      </c>
      <c r="I312" s="279">
        <v>14.283333333333331</v>
      </c>
      <c r="J312" s="279">
        <v>14.816666666666666</v>
      </c>
      <c r="K312" s="277">
        <v>13.75</v>
      </c>
      <c r="L312" s="277">
        <v>12.75</v>
      </c>
      <c r="M312" s="277">
        <v>23.868279999999999</v>
      </c>
    </row>
    <row r="313" spans="1:13">
      <c r="A313" s="268">
        <v>303</v>
      </c>
      <c r="B313" s="277" t="s">
        <v>464</v>
      </c>
      <c r="C313" s="278">
        <v>130.80000000000001</v>
      </c>
      <c r="D313" s="279">
        <v>131.43333333333334</v>
      </c>
      <c r="E313" s="279">
        <v>127.31666666666666</v>
      </c>
      <c r="F313" s="279">
        <v>123.83333333333333</v>
      </c>
      <c r="G313" s="279">
        <v>119.71666666666665</v>
      </c>
      <c r="H313" s="279">
        <v>134.91666666666669</v>
      </c>
      <c r="I313" s="279">
        <v>139.03333333333336</v>
      </c>
      <c r="J313" s="279">
        <v>142.51666666666668</v>
      </c>
      <c r="K313" s="277">
        <v>135.55000000000001</v>
      </c>
      <c r="L313" s="277">
        <v>127.95</v>
      </c>
      <c r="M313" s="277">
        <v>1.26627</v>
      </c>
    </row>
    <row r="314" spans="1:13">
      <c r="A314" s="268">
        <v>304</v>
      </c>
      <c r="B314" s="277" t="s">
        <v>466</v>
      </c>
      <c r="C314" s="278">
        <v>361</v>
      </c>
      <c r="D314" s="279">
        <v>360.25</v>
      </c>
      <c r="E314" s="279">
        <v>350.8</v>
      </c>
      <c r="F314" s="279">
        <v>340.6</v>
      </c>
      <c r="G314" s="279">
        <v>331.15000000000003</v>
      </c>
      <c r="H314" s="279">
        <v>370.45</v>
      </c>
      <c r="I314" s="279">
        <v>379.90000000000003</v>
      </c>
      <c r="J314" s="279">
        <v>390.09999999999997</v>
      </c>
      <c r="K314" s="277">
        <v>369.7</v>
      </c>
      <c r="L314" s="277">
        <v>350.05</v>
      </c>
      <c r="M314" s="277">
        <v>0.31752999999999998</v>
      </c>
    </row>
    <row r="315" spans="1:13">
      <c r="A315" s="268">
        <v>305</v>
      </c>
      <c r="B315" s="277" t="s">
        <v>462</v>
      </c>
      <c r="C315" s="278">
        <v>3085.55</v>
      </c>
      <c r="D315" s="279">
        <v>3078.9333333333329</v>
      </c>
      <c r="E315" s="279">
        <v>3008.8666666666659</v>
      </c>
      <c r="F315" s="279">
        <v>2932.1833333333329</v>
      </c>
      <c r="G315" s="279">
        <v>2862.1166666666659</v>
      </c>
      <c r="H315" s="279">
        <v>3155.6166666666659</v>
      </c>
      <c r="I315" s="279">
        <v>3225.6833333333325</v>
      </c>
      <c r="J315" s="279">
        <v>3302.3666666666659</v>
      </c>
      <c r="K315" s="277">
        <v>3149</v>
      </c>
      <c r="L315" s="277">
        <v>3002.25</v>
      </c>
      <c r="M315" s="277">
        <v>7.8829999999999997E-2</v>
      </c>
    </row>
    <row r="316" spans="1:13">
      <c r="A316" s="268">
        <v>306</v>
      </c>
      <c r="B316" s="277" t="s">
        <v>463</v>
      </c>
      <c r="C316" s="278">
        <v>227.85</v>
      </c>
      <c r="D316" s="279">
        <v>227.80000000000004</v>
      </c>
      <c r="E316" s="279">
        <v>223.60000000000008</v>
      </c>
      <c r="F316" s="279">
        <v>219.35000000000005</v>
      </c>
      <c r="G316" s="279">
        <v>215.15000000000009</v>
      </c>
      <c r="H316" s="279">
        <v>232.05000000000007</v>
      </c>
      <c r="I316" s="279">
        <v>236.25000000000006</v>
      </c>
      <c r="J316" s="279">
        <v>240.50000000000006</v>
      </c>
      <c r="K316" s="277">
        <v>232</v>
      </c>
      <c r="L316" s="277">
        <v>223.55</v>
      </c>
      <c r="M316" s="277">
        <v>0.34906999999999999</v>
      </c>
    </row>
    <row r="317" spans="1:13">
      <c r="A317" s="268">
        <v>307</v>
      </c>
      <c r="B317" s="277" t="s">
        <v>140</v>
      </c>
      <c r="C317" s="278">
        <v>153.19999999999999</v>
      </c>
      <c r="D317" s="279">
        <v>151.75</v>
      </c>
      <c r="E317" s="279">
        <v>149</v>
      </c>
      <c r="F317" s="279">
        <v>144.80000000000001</v>
      </c>
      <c r="G317" s="279">
        <v>142.05000000000001</v>
      </c>
      <c r="H317" s="279">
        <v>155.94999999999999</v>
      </c>
      <c r="I317" s="279">
        <v>158.69999999999999</v>
      </c>
      <c r="J317" s="279">
        <v>162.89999999999998</v>
      </c>
      <c r="K317" s="277">
        <v>154.5</v>
      </c>
      <c r="L317" s="277">
        <v>147.55000000000001</v>
      </c>
      <c r="M317" s="277">
        <v>88.303160000000005</v>
      </c>
    </row>
    <row r="318" spans="1:13">
      <c r="A318" s="268">
        <v>308</v>
      </c>
      <c r="B318" s="277" t="s">
        <v>141</v>
      </c>
      <c r="C318" s="278">
        <v>373.5</v>
      </c>
      <c r="D318" s="279">
        <v>371.11666666666662</v>
      </c>
      <c r="E318" s="279">
        <v>365.83333333333326</v>
      </c>
      <c r="F318" s="279">
        <v>358.16666666666663</v>
      </c>
      <c r="G318" s="279">
        <v>352.88333333333327</v>
      </c>
      <c r="H318" s="279">
        <v>378.78333333333325</v>
      </c>
      <c r="I318" s="279">
        <v>384.06666666666666</v>
      </c>
      <c r="J318" s="279">
        <v>391.73333333333323</v>
      </c>
      <c r="K318" s="277">
        <v>376.4</v>
      </c>
      <c r="L318" s="277">
        <v>363.45</v>
      </c>
      <c r="M318" s="277">
        <v>36.138060000000003</v>
      </c>
    </row>
    <row r="319" spans="1:13">
      <c r="A319" s="268">
        <v>309</v>
      </c>
      <c r="B319" s="277" t="s">
        <v>142</v>
      </c>
      <c r="C319" s="278">
        <v>6905.65</v>
      </c>
      <c r="D319" s="279">
        <v>6908.7833333333328</v>
      </c>
      <c r="E319" s="279">
        <v>6798.8666666666659</v>
      </c>
      <c r="F319" s="279">
        <v>6692.083333333333</v>
      </c>
      <c r="G319" s="279">
        <v>6582.1666666666661</v>
      </c>
      <c r="H319" s="279">
        <v>7015.5666666666657</v>
      </c>
      <c r="I319" s="279">
        <v>7125.4833333333336</v>
      </c>
      <c r="J319" s="279">
        <v>7232.2666666666655</v>
      </c>
      <c r="K319" s="277">
        <v>7018.7</v>
      </c>
      <c r="L319" s="277">
        <v>6802</v>
      </c>
      <c r="M319" s="277">
        <v>11.17127</v>
      </c>
    </row>
    <row r="320" spans="1:13">
      <c r="A320" s="268">
        <v>310</v>
      </c>
      <c r="B320" s="277" t="s">
        <v>458</v>
      </c>
      <c r="C320" s="278">
        <v>838.65</v>
      </c>
      <c r="D320" s="279">
        <v>837.88333333333333</v>
      </c>
      <c r="E320" s="279">
        <v>810.76666666666665</v>
      </c>
      <c r="F320" s="279">
        <v>782.88333333333333</v>
      </c>
      <c r="G320" s="279">
        <v>755.76666666666665</v>
      </c>
      <c r="H320" s="279">
        <v>865.76666666666665</v>
      </c>
      <c r="I320" s="279">
        <v>892.88333333333321</v>
      </c>
      <c r="J320" s="279">
        <v>920.76666666666665</v>
      </c>
      <c r="K320" s="277">
        <v>865</v>
      </c>
      <c r="L320" s="277">
        <v>810</v>
      </c>
      <c r="M320" s="277">
        <v>0.14898</v>
      </c>
    </row>
    <row r="321" spans="1:13">
      <c r="A321" s="268">
        <v>311</v>
      </c>
      <c r="B321" s="277" t="s">
        <v>143</v>
      </c>
      <c r="C321" s="278">
        <v>561.95000000000005</v>
      </c>
      <c r="D321" s="279">
        <v>554.68333333333339</v>
      </c>
      <c r="E321" s="279">
        <v>544.36666666666679</v>
      </c>
      <c r="F321" s="279">
        <v>526.78333333333342</v>
      </c>
      <c r="G321" s="279">
        <v>516.46666666666681</v>
      </c>
      <c r="H321" s="279">
        <v>572.26666666666677</v>
      </c>
      <c r="I321" s="279">
        <v>582.58333333333337</v>
      </c>
      <c r="J321" s="279">
        <v>600.16666666666674</v>
      </c>
      <c r="K321" s="277">
        <v>565</v>
      </c>
      <c r="L321" s="277">
        <v>537.1</v>
      </c>
      <c r="M321" s="277">
        <v>31.066600000000001</v>
      </c>
    </row>
    <row r="322" spans="1:13">
      <c r="A322" s="268">
        <v>312</v>
      </c>
      <c r="B322" s="277" t="s">
        <v>472</v>
      </c>
      <c r="C322" s="278">
        <v>1550.75</v>
      </c>
      <c r="D322" s="279">
        <v>1565.25</v>
      </c>
      <c r="E322" s="279">
        <v>1525.5</v>
      </c>
      <c r="F322" s="279">
        <v>1500.25</v>
      </c>
      <c r="G322" s="279">
        <v>1460.5</v>
      </c>
      <c r="H322" s="279">
        <v>1590.5</v>
      </c>
      <c r="I322" s="279">
        <v>1630.25</v>
      </c>
      <c r="J322" s="279">
        <v>1655.5</v>
      </c>
      <c r="K322" s="277">
        <v>1605</v>
      </c>
      <c r="L322" s="277">
        <v>1540</v>
      </c>
      <c r="M322" s="277">
        <v>3.21062</v>
      </c>
    </row>
    <row r="323" spans="1:13">
      <c r="A323" s="268">
        <v>313</v>
      </c>
      <c r="B323" s="277" t="s">
        <v>468</v>
      </c>
      <c r="C323" s="278">
        <v>1813.95</v>
      </c>
      <c r="D323" s="279">
        <v>1838.4166666666667</v>
      </c>
      <c r="E323" s="279">
        <v>1774.6333333333334</v>
      </c>
      <c r="F323" s="279">
        <v>1735.3166666666666</v>
      </c>
      <c r="G323" s="279">
        <v>1671.5333333333333</v>
      </c>
      <c r="H323" s="279">
        <v>1877.7333333333336</v>
      </c>
      <c r="I323" s="279">
        <v>1941.5166666666669</v>
      </c>
      <c r="J323" s="279">
        <v>1980.8333333333337</v>
      </c>
      <c r="K323" s="277">
        <v>1902.2</v>
      </c>
      <c r="L323" s="277">
        <v>1799.1</v>
      </c>
      <c r="M323" s="277">
        <v>1.2241500000000001</v>
      </c>
    </row>
    <row r="324" spans="1:13">
      <c r="A324" s="268">
        <v>314</v>
      </c>
      <c r="B324" s="277" t="s">
        <v>144</v>
      </c>
      <c r="C324" s="278">
        <v>603.25</v>
      </c>
      <c r="D324" s="279">
        <v>595.75</v>
      </c>
      <c r="E324" s="279">
        <v>582.5</v>
      </c>
      <c r="F324" s="279">
        <v>561.75</v>
      </c>
      <c r="G324" s="279">
        <v>548.5</v>
      </c>
      <c r="H324" s="279">
        <v>616.5</v>
      </c>
      <c r="I324" s="279">
        <v>629.75</v>
      </c>
      <c r="J324" s="279">
        <v>650.5</v>
      </c>
      <c r="K324" s="277">
        <v>609</v>
      </c>
      <c r="L324" s="277">
        <v>575</v>
      </c>
      <c r="M324" s="277">
        <v>20.68412</v>
      </c>
    </row>
    <row r="325" spans="1:13">
      <c r="A325" s="268">
        <v>315</v>
      </c>
      <c r="B325" s="277" t="s">
        <v>145</v>
      </c>
      <c r="C325" s="278">
        <v>905.85</v>
      </c>
      <c r="D325" s="279">
        <v>919.7166666666667</v>
      </c>
      <c r="E325" s="279">
        <v>879.48333333333335</v>
      </c>
      <c r="F325" s="279">
        <v>853.11666666666667</v>
      </c>
      <c r="G325" s="279">
        <v>812.88333333333333</v>
      </c>
      <c r="H325" s="279">
        <v>946.08333333333337</v>
      </c>
      <c r="I325" s="279">
        <v>986.31666666666672</v>
      </c>
      <c r="J325" s="279">
        <v>1012.6833333333334</v>
      </c>
      <c r="K325" s="277">
        <v>959.95</v>
      </c>
      <c r="L325" s="277">
        <v>893.35</v>
      </c>
      <c r="M325" s="277">
        <v>26.747710000000001</v>
      </c>
    </row>
    <row r="326" spans="1:13">
      <c r="A326" s="268">
        <v>316</v>
      </c>
      <c r="B326" s="277" t="s">
        <v>465</v>
      </c>
      <c r="C326" s="278">
        <v>181.45</v>
      </c>
      <c r="D326" s="279">
        <v>180.43333333333331</v>
      </c>
      <c r="E326" s="279">
        <v>177.91666666666663</v>
      </c>
      <c r="F326" s="279">
        <v>174.38333333333333</v>
      </c>
      <c r="G326" s="279">
        <v>171.86666666666665</v>
      </c>
      <c r="H326" s="279">
        <v>183.96666666666661</v>
      </c>
      <c r="I326" s="279">
        <v>186.48333333333332</v>
      </c>
      <c r="J326" s="279">
        <v>190.01666666666659</v>
      </c>
      <c r="K326" s="277">
        <v>182.95</v>
      </c>
      <c r="L326" s="277">
        <v>176.9</v>
      </c>
      <c r="M326" s="277">
        <v>0.58648999999999996</v>
      </c>
    </row>
    <row r="327" spans="1:13">
      <c r="A327" s="268">
        <v>317</v>
      </c>
      <c r="B327" s="277" t="s">
        <v>1976</v>
      </c>
      <c r="C327" s="278">
        <v>206.7</v>
      </c>
      <c r="D327" s="279">
        <v>206.68333333333331</v>
      </c>
      <c r="E327" s="279">
        <v>202.86666666666662</v>
      </c>
      <c r="F327" s="279">
        <v>199.0333333333333</v>
      </c>
      <c r="G327" s="279">
        <v>195.21666666666661</v>
      </c>
      <c r="H327" s="279">
        <v>210.51666666666662</v>
      </c>
      <c r="I327" s="279">
        <v>214.33333333333329</v>
      </c>
      <c r="J327" s="279">
        <v>218.16666666666663</v>
      </c>
      <c r="K327" s="277">
        <v>210.5</v>
      </c>
      <c r="L327" s="277">
        <v>202.85</v>
      </c>
      <c r="M327" s="277">
        <v>5.6322599999999996</v>
      </c>
    </row>
    <row r="328" spans="1:13">
      <c r="A328" s="268">
        <v>318</v>
      </c>
      <c r="B328" s="277" t="s">
        <v>469</v>
      </c>
      <c r="C328" s="278">
        <v>74.8</v>
      </c>
      <c r="D328" s="279">
        <v>74.133333333333326</v>
      </c>
      <c r="E328" s="279">
        <v>72.716666666666654</v>
      </c>
      <c r="F328" s="279">
        <v>70.633333333333326</v>
      </c>
      <c r="G328" s="279">
        <v>69.216666666666654</v>
      </c>
      <c r="H328" s="279">
        <v>76.216666666666654</v>
      </c>
      <c r="I328" s="279">
        <v>77.63333333333334</v>
      </c>
      <c r="J328" s="279">
        <v>79.716666666666654</v>
      </c>
      <c r="K328" s="277">
        <v>75.55</v>
      </c>
      <c r="L328" s="277">
        <v>72.05</v>
      </c>
      <c r="M328" s="277">
        <v>3.3845900000000002</v>
      </c>
    </row>
    <row r="329" spans="1:13">
      <c r="A329" s="268">
        <v>319</v>
      </c>
      <c r="B329" s="277" t="s">
        <v>470</v>
      </c>
      <c r="C329" s="278">
        <v>328.6</v>
      </c>
      <c r="D329" s="279">
        <v>329.2</v>
      </c>
      <c r="E329" s="279">
        <v>320.39999999999998</v>
      </c>
      <c r="F329" s="279">
        <v>312.2</v>
      </c>
      <c r="G329" s="279">
        <v>303.39999999999998</v>
      </c>
      <c r="H329" s="279">
        <v>337.4</v>
      </c>
      <c r="I329" s="279">
        <v>346.20000000000005</v>
      </c>
      <c r="J329" s="279">
        <v>354.4</v>
      </c>
      <c r="K329" s="277">
        <v>338</v>
      </c>
      <c r="L329" s="277">
        <v>321</v>
      </c>
      <c r="M329" s="277">
        <v>1.4440599999999999</v>
      </c>
    </row>
    <row r="330" spans="1:13">
      <c r="A330" s="268">
        <v>320</v>
      </c>
      <c r="B330" s="277" t="s">
        <v>146</v>
      </c>
      <c r="C330" s="278">
        <v>1141.3</v>
      </c>
      <c r="D330" s="279">
        <v>1154.4333333333334</v>
      </c>
      <c r="E330" s="279">
        <v>1119.4166666666667</v>
      </c>
      <c r="F330" s="279">
        <v>1097.5333333333333</v>
      </c>
      <c r="G330" s="279">
        <v>1062.5166666666667</v>
      </c>
      <c r="H330" s="279">
        <v>1176.3166666666668</v>
      </c>
      <c r="I330" s="279">
        <v>1211.3333333333333</v>
      </c>
      <c r="J330" s="279">
        <v>1233.2166666666669</v>
      </c>
      <c r="K330" s="277">
        <v>1189.45</v>
      </c>
      <c r="L330" s="277">
        <v>1132.55</v>
      </c>
      <c r="M330" s="277">
        <v>6.4140600000000001</v>
      </c>
    </row>
    <row r="331" spans="1:13">
      <c r="A331" s="268">
        <v>321</v>
      </c>
      <c r="B331" s="277" t="s">
        <v>459</v>
      </c>
      <c r="C331" s="278">
        <v>18.55</v>
      </c>
      <c r="D331" s="279">
        <v>18.599999999999998</v>
      </c>
      <c r="E331" s="279">
        <v>18.249999999999996</v>
      </c>
      <c r="F331" s="279">
        <v>17.95</v>
      </c>
      <c r="G331" s="279">
        <v>17.599999999999998</v>
      </c>
      <c r="H331" s="279">
        <v>18.899999999999995</v>
      </c>
      <c r="I331" s="279">
        <v>19.249999999999996</v>
      </c>
      <c r="J331" s="279">
        <v>19.549999999999994</v>
      </c>
      <c r="K331" s="277">
        <v>18.95</v>
      </c>
      <c r="L331" s="277">
        <v>18.3</v>
      </c>
      <c r="M331" s="277">
        <v>6.4410800000000004</v>
      </c>
    </row>
    <row r="332" spans="1:13">
      <c r="A332" s="268">
        <v>322</v>
      </c>
      <c r="B332" s="277" t="s">
        <v>460</v>
      </c>
      <c r="C332" s="278">
        <v>153.30000000000001</v>
      </c>
      <c r="D332" s="279">
        <v>152.56666666666669</v>
      </c>
      <c r="E332" s="279">
        <v>147.73333333333338</v>
      </c>
      <c r="F332" s="279">
        <v>142.16666666666669</v>
      </c>
      <c r="G332" s="279">
        <v>137.33333333333337</v>
      </c>
      <c r="H332" s="279">
        <v>158.13333333333338</v>
      </c>
      <c r="I332" s="279">
        <v>162.9666666666667</v>
      </c>
      <c r="J332" s="279">
        <v>168.53333333333339</v>
      </c>
      <c r="K332" s="277">
        <v>157.4</v>
      </c>
      <c r="L332" s="277">
        <v>147</v>
      </c>
      <c r="M332" s="277">
        <v>13.705069999999999</v>
      </c>
    </row>
    <row r="333" spans="1:13">
      <c r="A333" s="268">
        <v>323</v>
      </c>
      <c r="B333" s="277" t="s">
        <v>147</v>
      </c>
      <c r="C333" s="278">
        <v>113.45</v>
      </c>
      <c r="D333" s="279">
        <v>113.13333333333334</v>
      </c>
      <c r="E333" s="279">
        <v>107.86666666666667</v>
      </c>
      <c r="F333" s="279">
        <v>102.28333333333333</v>
      </c>
      <c r="G333" s="279">
        <v>97.016666666666666</v>
      </c>
      <c r="H333" s="279">
        <v>118.71666666666668</v>
      </c>
      <c r="I333" s="279">
        <v>123.98333333333336</v>
      </c>
      <c r="J333" s="279">
        <v>129.56666666666669</v>
      </c>
      <c r="K333" s="277">
        <v>118.4</v>
      </c>
      <c r="L333" s="277">
        <v>107.55</v>
      </c>
      <c r="M333" s="277">
        <v>127.02324</v>
      </c>
    </row>
    <row r="334" spans="1:13">
      <c r="A334" s="268">
        <v>324</v>
      </c>
      <c r="B334" s="277" t="s">
        <v>471</v>
      </c>
      <c r="C334" s="278">
        <v>672.4</v>
      </c>
      <c r="D334" s="279">
        <v>674.18333333333328</v>
      </c>
      <c r="E334" s="279">
        <v>663.21666666666658</v>
      </c>
      <c r="F334" s="279">
        <v>654.0333333333333</v>
      </c>
      <c r="G334" s="279">
        <v>643.06666666666661</v>
      </c>
      <c r="H334" s="279">
        <v>683.36666666666656</v>
      </c>
      <c r="I334" s="279">
        <v>694.33333333333326</v>
      </c>
      <c r="J334" s="279">
        <v>703.51666666666654</v>
      </c>
      <c r="K334" s="277">
        <v>685.15</v>
      </c>
      <c r="L334" s="277">
        <v>665</v>
      </c>
      <c r="M334" s="277">
        <v>0.89732000000000001</v>
      </c>
    </row>
    <row r="335" spans="1:13">
      <c r="A335" s="268">
        <v>325</v>
      </c>
      <c r="B335" s="277" t="s">
        <v>268</v>
      </c>
      <c r="C335" s="278">
        <v>1127.75</v>
      </c>
      <c r="D335" s="279">
        <v>1121.9166666666667</v>
      </c>
      <c r="E335" s="279">
        <v>1096.8833333333334</v>
      </c>
      <c r="F335" s="279">
        <v>1066.0166666666667</v>
      </c>
      <c r="G335" s="279">
        <v>1040.9833333333333</v>
      </c>
      <c r="H335" s="279">
        <v>1152.7833333333335</v>
      </c>
      <c r="I335" s="279">
        <v>1177.8166666666668</v>
      </c>
      <c r="J335" s="279">
        <v>1208.6833333333336</v>
      </c>
      <c r="K335" s="277">
        <v>1146.95</v>
      </c>
      <c r="L335" s="277">
        <v>1091.05</v>
      </c>
      <c r="M335" s="277">
        <v>6.7590899999999996</v>
      </c>
    </row>
    <row r="336" spans="1:13">
      <c r="A336" s="268">
        <v>326</v>
      </c>
      <c r="B336" s="277" t="s">
        <v>148</v>
      </c>
      <c r="C336" s="278">
        <v>58345.3</v>
      </c>
      <c r="D336" s="279">
        <v>58214.75</v>
      </c>
      <c r="E336" s="279">
        <v>57730.55</v>
      </c>
      <c r="F336" s="279">
        <v>57115.8</v>
      </c>
      <c r="G336" s="279">
        <v>56631.600000000006</v>
      </c>
      <c r="H336" s="279">
        <v>58829.5</v>
      </c>
      <c r="I336" s="279">
        <v>59313.7</v>
      </c>
      <c r="J336" s="279">
        <v>59928.45</v>
      </c>
      <c r="K336" s="277">
        <v>58698.95</v>
      </c>
      <c r="L336" s="277">
        <v>57600</v>
      </c>
      <c r="M336" s="277">
        <v>0.14263000000000001</v>
      </c>
    </row>
    <row r="337" spans="1:13">
      <c r="A337" s="268">
        <v>327</v>
      </c>
      <c r="B337" s="277" t="s">
        <v>267</v>
      </c>
      <c r="C337" s="278">
        <v>31.5</v>
      </c>
      <c r="D337" s="279">
        <v>31.783333333333331</v>
      </c>
      <c r="E337" s="279">
        <v>30.966666666666661</v>
      </c>
      <c r="F337" s="279">
        <v>30.43333333333333</v>
      </c>
      <c r="G337" s="279">
        <v>29.61666666666666</v>
      </c>
      <c r="H337" s="279">
        <v>32.316666666666663</v>
      </c>
      <c r="I337" s="279">
        <v>33.133333333333326</v>
      </c>
      <c r="J337" s="279">
        <v>33.666666666666664</v>
      </c>
      <c r="K337" s="277">
        <v>32.6</v>
      </c>
      <c r="L337" s="277">
        <v>31.25</v>
      </c>
      <c r="M337" s="277">
        <v>11.253959999999999</v>
      </c>
    </row>
    <row r="338" spans="1:13">
      <c r="A338" s="268">
        <v>328</v>
      </c>
      <c r="B338" s="277" t="s">
        <v>149</v>
      </c>
      <c r="C338" s="278">
        <v>1159.0999999999999</v>
      </c>
      <c r="D338" s="279">
        <v>1153.6833333333334</v>
      </c>
      <c r="E338" s="279">
        <v>1138.9666666666667</v>
      </c>
      <c r="F338" s="279">
        <v>1118.8333333333333</v>
      </c>
      <c r="G338" s="279">
        <v>1104.1166666666666</v>
      </c>
      <c r="H338" s="279">
        <v>1173.8166666666668</v>
      </c>
      <c r="I338" s="279">
        <v>1188.5333333333335</v>
      </c>
      <c r="J338" s="279">
        <v>1208.666666666667</v>
      </c>
      <c r="K338" s="277">
        <v>1168.4000000000001</v>
      </c>
      <c r="L338" s="277">
        <v>1133.55</v>
      </c>
      <c r="M338" s="277">
        <v>17.8201</v>
      </c>
    </row>
    <row r="339" spans="1:13">
      <c r="A339" s="268">
        <v>329</v>
      </c>
      <c r="B339" s="277" t="s">
        <v>3162</v>
      </c>
      <c r="C339" s="278">
        <v>271.5</v>
      </c>
      <c r="D339" s="279">
        <v>271.73333333333335</v>
      </c>
      <c r="E339" s="279">
        <v>268.11666666666667</v>
      </c>
      <c r="F339" s="279">
        <v>264.73333333333335</v>
      </c>
      <c r="G339" s="279">
        <v>261.11666666666667</v>
      </c>
      <c r="H339" s="279">
        <v>275.11666666666667</v>
      </c>
      <c r="I339" s="279">
        <v>278.73333333333335</v>
      </c>
      <c r="J339" s="279">
        <v>282.11666666666667</v>
      </c>
      <c r="K339" s="277">
        <v>275.35000000000002</v>
      </c>
      <c r="L339" s="277">
        <v>268.35000000000002</v>
      </c>
      <c r="M339" s="277">
        <v>10.44056</v>
      </c>
    </row>
    <row r="340" spans="1:13">
      <c r="A340" s="268">
        <v>330</v>
      </c>
      <c r="B340" s="277" t="s">
        <v>269</v>
      </c>
      <c r="C340" s="278">
        <v>766.5</v>
      </c>
      <c r="D340" s="279">
        <v>763.11666666666667</v>
      </c>
      <c r="E340" s="279">
        <v>743.7833333333333</v>
      </c>
      <c r="F340" s="279">
        <v>721.06666666666661</v>
      </c>
      <c r="G340" s="279">
        <v>701.73333333333323</v>
      </c>
      <c r="H340" s="279">
        <v>785.83333333333337</v>
      </c>
      <c r="I340" s="279">
        <v>805.16666666666663</v>
      </c>
      <c r="J340" s="279">
        <v>827.88333333333344</v>
      </c>
      <c r="K340" s="277">
        <v>782.45</v>
      </c>
      <c r="L340" s="277">
        <v>740.4</v>
      </c>
      <c r="M340" s="277">
        <v>3.3174899999999998</v>
      </c>
    </row>
    <row r="341" spans="1:13">
      <c r="A341" s="268">
        <v>331</v>
      </c>
      <c r="B341" s="277" t="s">
        <v>150</v>
      </c>
      <c r="C341" s="278">
        <v>37.200000000000003</v>
      </c>
      <c r="D341" s="279">
        <v>36.783333333333339</v>
      </c>
      <c r="E341" s="279">
        <v>36.116666666666674</v>
      </c>
      <c r="F341" s="279">
        <v>35.033333333333339</v>
      </c>
      <c r="G341" s="279">
        <v>34.366666666666674</v>
      </c>
      <c r="H341" s="279">
        <v>37.866666666666674</v>
      </c>
      <c r="I341" s="279">
        <v>38.533333333333346</v>
      </c>
      <c r="J341" s="279">
        <v>39.616666666666674</v>
      </c>
      <c r="K341" s="277">
        <v>37.450000000000003</v>
      </c>
      <c r="L341" s="277">
        <v>35.700000000000003</v>
      </c>
      <c r="M341" s="277">
        <v>97.421599999999998</v>
      </c>
    </row>
    <row r="342" spans="1:13">
      <c r="A342" s="268">
        <v>332</v>
      </c>
      <c r="B342" s="277" t="s">
        <v>261</v>
      </c>
      <c r="C342" s="278">
        <v>3303</v>
      </c>
      <c r="D342" s="279">
        <v>3297.8333333333335</v>
      </c>
      <c r="E342" s="279">
        <v>3247.666666666667</v>
      </c>
      <c r="F342" s="279">
        <v>3192.3333333333335</v>
      </c>
      <c r="G342" s="279">
        <v>3142.166666666667</v>
      </c>
      <c r="H342" s="279">
        <v>3353.166666666667</v>
      </c>
      <c r="I342" s="279">
        <v>3403.3333333333339</v>
      </c>
      <c r="J342" s="279">
        <v>3458.666666666667</v>
      </c>
      <c r="K342" s="277">
        <v>3348</v>
      </c>
      <c r="L342" s="277">
        <v>3242.5</v>
      </c>
      <c r="M342" s="277">
        <v>1.92574</v>
      </c>
    </row>
    <row r="343" spans="1:13">
      <c r="A343" s="268">
        <v>333</v>
      </c>
      <c r="B343" s="277" t="s">
        <v>478</v>
      </c>
      <c r="C343" s="278">
        <v>1957</v>
      </c>
      <c r="D343" s="279">
        <v>1962.1833333333334</v>
      </c>
      <c r="E343" s="279">
        <v>1917.0166666666669</v>
      </c>
      <c r="F343" s="279">
        <v>1877.0333333333335</v>
      </c>
      <c r="G343" s="279">
        <v>1831.866666666667</v>
      </c>
      <c r="H343" s="279">
        <v>2002.1666666666667</v>
      </c>
      <c r="I343" s="279">
        <v>2047.3333333333333</v>
      </c>
      <c r="J343" s="279">
        <v>2087.3166666666666</v>
      </c>
      <c r="K343" s="277">
        <v>2007.35</v>
      </c>
      <c r="L343" s="277">
        <v>1922.2</v>
      </c>
      <c r="M343" s="277">
        <v>1.6442099999999999</v>
      </c>
    </row>
    <row r="344" spans="1:13">
      <c r="A344" s="268">
        <v>334</v>
      </c>
      <c r="B344" s="277" t="s">
        <v>151</v>
      </c>
      <c r="C344" s="278">
        <v>26.7</v>
      </c>
      <c r="D344" s="279">
        <v>26.55</v>
      </c>
      <c r="E344" s="279">
        <v>25.8</v>
      </c>
      <c r="F344" s="279">
        <v>24.9</v>
      </c>
      <c r="G344" s="279">
        <v>24.15</v>
      </c>
      <c r="H344" s="279">
        <v>27.450000000000003</v>
      </c>
      <c r="I344" s="279">
        <v>28.200000000000003</v>
      </c>
      <c r="J344" s="279">
        <v>29.100000000000005</v>
      </c>
      <c r="K344" s="277">
        <v>27.3</v>
      </c>
      <c r="L344" s="277">
        <v>25.65</v>
      </c>
      <c r="M344" s="277">
        <v>70.671049999999994</v>
      </c>
    </row>
    <row r="345" spans="1:13">
      <c r="A345" s="268">
        <v>335</v>
      </c>
      <c r="B345" s="277" t="s">
        <v>477</v>
      </c>
      <c r="C345" s="278">
        <v>62.45</v>
      </c>
      <c r="D345" s="279">
        <v>62.216666666666669</v>
      </c>
      <c r="E345" s="279">
        <v>60.433333333333337</v>
      </c>
      <c r="F345" s="279">
        <v>58.416666666666671</v>
      </c>
      <c r="G345" s="279">
        <v>56.63333333333334</v>
      </c>
      <c r="H345" s="279">
        <v>64.233333333333334</v>
      </c>
      <c r="I345" s="279">
        <v>66.016666666666666</v>
      </c>
      <c r="J345" s="279">
        <v>68.033333333333331</v>
      </c>
      <c r="K345" s="277">
        <v>64</v>
      </c>
      <c r="L345" s="277">
        <v>60.2</v>
      </c>
      <c r="M345" s="277">
        <v>5.2888799999999998</v>
      </c>
    </row>
    <row r="346" spans="1:13">
      <c r="A346" s="268">
        <v>336</v>
      </c>
      <c r="B346" s="277" t="s">
        <v>152</v>
      </c>
      <c r="C346" s="278">
        <v>33.700000000000003</v>
      </c>
      <c r="D346" s="279">
        <v>33.733333333333334</v>
      </c>
      <c r="E346" s="279">
        <v>32.966666666666669</v>
      </c>
      <c r="F346" s="279">
        <v>32.233333333333334</v>
      </c>
      <c r="G346" s="279">
        <v>31.466666666666669</v>
      </c>
      <c r="H346" s="279">
        <v>34.466666666666669</v>
      </c>
      <c r="I346" s="279">
        <v>35.233333333333334</v>
      </c>
      <c r="J346" s="279">
        <v>35.966666666666669</v>
      </c>
      <c r="K346" s="277">
        <v>34.5</v>
      </c>
      <c r="L346" s="277">
        <v>33</v>
      </c>
      <c r="M346" s="277">
        <v>76.645200000000003</v>
      </c>
    </row>
    <row r="347" spans="1:13">
      <c r="A347" s="268">
        <v>337</v>
      </c>
      <c r="B347" s="277" t="s">
        <v>473</v>
      </c>
      <c r="C347" s="278">
        <v>546.29999999999995</v>
      </c>
      <c r="D347" s="279">
        <v>545.80000000000007</v>
      </c>
      <c r="E347" s="279">
        <v>532.50000000000011</v>
      </c>
      <c r="F347" s="279">
        <v>518.70000000000005</v>
      </c>
      <c r="G347" s="279">
        <v>505.40000000000009</v>
      </c>
      <c r="H347" s="279">
        <v>559.60000000000014</v>
      </c>
      <c r="I347" s="279">
        <v>572.90000000000009</v>
      </c>
      <c r="J347" s="279">
        <v>586.70000000000016</v>
      </c>
      <c r="K347" s="277">
        <v>559.1</v>
      </c>
      <c r="L347" s="277">
        <v>532</v>
      </c>
      <c r="M347" s="277">
        <v>1.1514599999999999</v>
      </c>
    </row>
    <row r="348" spans="1:13">
      <c r="A348" s="268">
        <v>338</v>
      </c>
      <c r="B348" s="277" t="s">
        <v>153</v>
      </c>
      <c r="C348" s="278">
        <v>16196.9</v>
      </c>
      <c r="D348" s="279">
        <v>16063.916666666666</v>
      </c>
      <c r="E348" s="279">
        <v>15872.883333333331</v>
      </c>
      <c r="F348" s="279">
        <v>15548.866666666665</v>
      </c>
      <c r="G348" s="279">
        <v>15357.83333333333</v>
      </c>
      <c r="H348" s="279">
        <v>16387.933333333334</v>
      </c>
      <c r="I348" s="279">
        <v>16578.966666666667</v>
      </c>
      <c r="J348" s="279">
        <v>16902.983333333334</v>
      </c>
      <c r="K348" s="277">
        <v>16254.95</v>
      </c>
      <c r="L348" s="277">
        <v>15739.9</v>
      </c>
      <c r="M348" s="277">
        <v>1.7694700000000001</v>
      </c>
    </row>
    <row r="349" spans="1:13">
      <c r="A349" s="268">
        <v>339</v>
      </c>
      <c r="B349" s="277" t="s">
        <v>476</v>
      </c>
      <c r="C349" s="278">
        <v>35.65</v>
      </c>
      <c r="D349" s="279">
        <v>35.43333333333333</v>
      </c>
      <c r="E349" s="279">
        <v>34.916666666666657</v>
      </c>
      <c r="F349" s="279">
        <v>34.18333333333333</v>
      </c>
      <c r="G349" s="279">
        <v>33.666666666666657</v>
      </c>
      <c r="H349" s="279">
        <v>36.166666666666657</v>
      </c>
      <c r="I349" s="279">
        <v>36.683333333333323</v>
      </c>
      <c r="J349" s="279">
        <v>37.416666666666657</v>
      </c>
      <c r="K349" s="277">
        <v>35.950000000000003</v>
      </c>
      <c r="L349" s="277">
        <v>34.700000000000003</v>
      </c>
      <c r="M349" s="277">
        <v>3.5764800000000001</v>
      </c>
    </row>
    <row r="350" spans="1:13">
      <c r="A350" s="268">
        <v>340</v>
      </c>
      <c r="B350" s="277" t="s">
        <v>475</v>
      </c>
      <c r="C350" s="278">
        <v>311.95</v>
      </c>
      <c r="D350" s="279">
        <v>315.78333333333336</v>
      </c>
      <c r="E350" s="279">
        <v>304.56666666666672</v>
      </c>
      <c r="F350" s="279">
        <v>297.18333333333334</v>
      </c>
      <c r="G350" s="279">
        <v>285.9666666666667</v>
      </c>
      <c r="H350" s="279">
        <v>323.16666666666674</v>
      </c>
      <c r="I350" s="279">
        <v>334.38333333333333</v>
      </c>
      <c r="J350" s="279">
        <v>341.76666666666677</v>
      </c>
      <c r="K350" s="277">
        <v>327</v>
      </c>
      <c r="L350" s="277">
        <v>308.39999999999998</v>
      </c>
      <c r="M350" s="277">
        <v>1.5340499999999999</v>
      </c>
    </row>
    <row r="351" spans="1:13">
      <c r="A351" s="268">
        <v>341</v>
      </c>
      <c r="B351" s="277" t="s">
        <v>270</v>
      </c>
      <c r="C351" s="278">
        <v>21.8</v>
      </c>
      <c r="D351" s="279">
        <v>21.666666666666668</v>
      </c>
      <c r="E351" s="279">
        <v>21.133333333333336</v>
      </c>
      <c r="F351" s="279">
        <v>20.466666666666669</v>
      </c>
      <c r="G351" s="279">
        <v>19.933333333333337</v>
      </c>
      <c r="H351" s="279">
        <v>22.333333333333336</v>
      </c>
      <c r="I351" s="279">
        <v>22.866666666666667</v>
      </c>
      <c r="J351" s="279">
        <v>23.533333333333335</v>
      </c>
      <c r="K351" s="277">
        <v>22.2</v>
      </c>
      <c r="L351" s="277">
        <v>21</v>
      </c>
      <c r="M351" s="277">
        <v>46.088090000000001</v>
      </c>
    </row>
    <row r="352" spans="1:13">
      <c r="A352" s="268">
        <v>342</v>
      </c>
      <c r="B352" s="277" t="s">
        <v>283</v>
      </c>
      <c r="C352" s="278">
        <v>112.95</v>
      </c>
      <c r="D352" s="279">
        <v>113.3</v>
      </c>
      <c r="E352" s="279">
        <v>111.64999999999999</v>
      </c>
      <c r="F352" s="279">
        <v>110.35</v>
      </c>
      <c r="G352" s="279">
        <v>108.69999999999999</v>
      </c>
      <c r="H352" s="279">
        <v>114.6</v>
      </c>
      <c r="I352" s="279">
        <v>116.25</v>
      </c>
      <c r="J352" s="279">
        <v>117.55</v>
      </c>
      <c r="K352" s="277">
        <v>114.95</v>
      </c>
      <c r="L352" s="277">
        <v>112</v>
      </c>
      <c r="M352" s="277">
        <v>2.8380700000000001</v>
      </c>
    </row>
    <row r="353" spans="1:13">
      <c r="A353" s="268">
        <v>343</v>
      </c>
      <c r="B353" s="277" t="s">
        <v>479</v>
      </c>
      <c r="C353" s="278">
        <v>1257.3499999999999</v>
      </c>
      <c r="D353" s="279">
        <v>1269.1333333333332</v>
      </c>
      <c r="E353" s="279">
        <v>1228.7166666666665</v>
      </c>
      <c r="F353" s="279">
        <v>1200.0833333333333</v>
      </c>
      <c r="G353" s="279">
        <v>1159.6666666666665</v>
      </c>
      <c r="H353" s="279">
        <v>1297.7666666666664</v>
      </c>
      <c r="I353" s="279">
        <v>1338.1833333333334</v>
      </c>
      <c r="J353" s="279">
        <v>1366.8166666666664</v>
      </c>
      <c r="K353" s="277">
        <v>1309.55</v>
      </c>
      <c r="L353" s="277">
        <v>1240.5</v>
      </c>
      <c r="M353" s="277">
        <v>0.14154</v>
      </c>
    </row>
    <row r="354" spans="1:13">
      <c r="A354" s="268">
        <v>344</v>
      </c>
      <c r="B354" s="277" t="s">
        <v>474</v>
      </c>
      <c r="C354" s="278">
        <v>52.05</v>
      </c>
      <c r="D354" s="279">
        <v>52.316666666666663</v>
      </c>
      <c r="E354" s="279">
        <v>51.233333333333327</v>
      </c>
      <c r="F354" s="279">
        <v>50.416666666666664</v>
      </c>
      <c r="G354" s="279">
        <v>49.333333333333329</v>
      </c>
      <c r="H354" s="279">
        <v>53.133333333333326</v>
      </c>
      <c r="I354" s="279">
        <v>54.216666666666669</v>
      </c>
      <c r="J354" s="279">
        <v>55.033333333333324</v>
      </c>
      <c r="K354" s="277">
        <v>53.4</v>
      </c>
      <c r="L354" s="277">
        <v>51.5</v>
      </c>
      <c r="M354" s="277">
        <v>3.35005</v>
      </c>
    </row>
    <row r="355" spans="1:13">
      <c r="A355" s="268">
        <v>345</v>
      </c>
      <c r="B355" s="277" t="s">
        <v>155</v>
      </c>
      <c r="C355" s="278">
        <v>96.5</v>
      </c>
      <c r="D355" s="279">
        <v>96.3</v>
      </c>
      <c r="E355" s="279">
        <v>93.199999999999989</v>
      </c>
      <c r="F355" s="279">
        <v>89.899999999999991</v>
      </c>
      <c r="G355" s="279">
        <v>86.799999999999983</v>
      </c>
      <c r="H355" s="279">
        <v>99.6</v>
      </c>
      <c r="I355" s="279">
        <v>102.69999999999999</v>
      </c>
      <c r="J355" s="279">
        <v>106</v>
      </c>
      <c r="K355" s="277">
        <v>99.4</v>
      </c>
      <c r="L355" s="277">
        <v>93</v>
      </c>
      <c r="M355" s="277">
        <v>111.11259</v>
      </c>
    </row>
    <row r="356" spans="1:13">
      <c r="A356" s="268">
        <v>346</v>
      </c>
      <c r="B356" s="277" t="s">
        <v>156</v>
      </c>
      <c r="C356" s="278">
        <v>99.8</v>
      </c>
      <c r="D356" s="279">
        <v>99.149999999999991</v>
      </c>
      <c r="E356" s="279">
        <v>97.149999999999977</v>
      </c>
      <c r="F356" s="279">
        <v>94.499999999999986</v>
      </c>
      <c r="G356" s="279">
        <v>92.499999999999972</v>
      </c>
      <c r="H356" s="279">
        <v>101.79999999999998</v>
      </c>
      <c r="I356" s="279">
        <v>103.80000000000001</v>
      </c>
      <c r="J356" s="279">
        <v>106.44999999999999</v>
      </c>
      <c r="K356" s="277">
        <v>101.15</v>
      </c>
      <c r="L356" s="277">
        <v>96.5</v>
      </c>
      <c r="M356" s="277">
        <v>443.04572000000002</v>
      </c>
    </row>
    <row r="357" spans="1:13">
      <c r="A357" s="268">
        <v>347</v>
      </c>
      <c r="B357" s="277" t="s">
        <v>271</v>
      </c>
      <c r="C357" s="278">
        <v>383.8</v>
      </c>
      <c r="D357" s="279">
        <v>388.65000000000003</v>
      </c>
      <c r="E357" s="279">
        <v>375.45000000000005</v>
      </c>
      <c r="F357" s="279">
        <v>367.1</v>
      </c>
      <c r="G357" s="279">
        <v>353.90000000000003</v>
      </c>
      <c r="H357" s="279">
        <v>397.00000000000006</v>
      </c>
      <c r="I357" s="279">
        <v>410.2</v>
      </c>
      <c r="J357" s="279">
        <v>418.55000000000007</v>
      </c>
      <c r="K357" s="277">
        <v>401.85</v>
      </c>
      <c r="L357" s="277">
        <v>380.3</v>
      </c>
      <c r="M357" s="277">
        <v>3.0928399999999998</v>
      </c>
    </row>
    <row r="358" spans="1:13">
      <c r="A358" s="268">
        <v>348</v>
      </c>
      <c r="B358" s="277" t="s">
        <v>272</v>
      </c>
      <c r="C358" s="278">
        <v>2971.75</v>
      </c>
      <c r="D358" s="279">
        <v>3000.8666666666668</v>
      </c>
      <c r="E358" s="279">
        <v>2940.8833333333337</v>
      </c>
      <c r="F358" s="279">
        <v>2910.0166666666669</v>
      </c>
      <c r="G358" s="279">
        <v>2850.0333333333338</v>
      </c>
      <c r="H358" s="279">
        <v>3031.7333333333336</v>
      </c>
      <c r="I358" s="279">
        <v>3091.7166666666672</v>
      </c>
      <c r="J358" s="279">
        <v>3122.5833333333335</v>
      </c>
      <c r="K358" s="277">
        <v>3060.85</v>
      </c>
      <c r="L358" s="277">
        <v>2970</v>
      </c>
      <c r="M358" s="277">
        <v>0.56772</v>
      </c>
    </row>
    <row r="359" spans="1:13">
      <c r="A359" s="268">
        <v>349</v>
      </c>
      <c r="B359" s="277" t="s">
        <v>157</v>
      </c>
      <c r="C359" s="278">
        <v>94.05</v>
      </c>
      <c r="D359" s="279">
        <v>94.266666666666666</v>
      </c>
      <c r="E359" s="279">
        <v>92.533333333333331</v>
      </c>
      <c r="F359" s="279">
        <v>91.016666666666666</v>
      </c>
      <c r="G359" s="279">
        <v>89.283333333333331</v>
      </c>
      <c r="H359" s="279">
        <v>95.783333333333331</v>
      </c>
      <c r="I359" s="279">
        <v>97.516666666666652</v>
      </c>
      <c r="J359" s="279">
        <v>99.033333333333331</v>
      </c>
      <c r="K359" s="277">
        <v>96</v>
      </c>
      <c r="L359" s="277">
        <v>92.75</v>
      </c>
      <c r="M359" s="277">
        <v>10.457660000000001</v>
      </c>
    </row>
    <row r="360" spans="1:13">
      <c r="A360" s="268">
        <v>350</v>
      </c>
      <c r="B360" s="277" t="s">
        <v>480</v>
      </c>
      <c r="C360" s="278">
        <v>70.55</v>
      </c>
      <c r="D360" s="279">
        <v>71.649999999999991</v>
      </c>
      <c r="E360" s="279">
        <v>69.399999999999977</v>
      </c>
      <c r="F360" s="279">
        <v>68.249999999999986</v>
      </c>
      <c r="G360" s="279">
        <v>65.999999999999972</v>
      </c>
      <c r="H360" s="279">
        <v>72.799999999999983</v>
      </c>
      <c r="I360" s="279">
        <v>75.050000000000011</v>
      </c>
      <c r="J360" s="279">
        <v>76.199999999999989</v>
      </c>
      <c r="K360" s="277">
        <v>73.900000000000006</v>
      </c>
      <c r="L360" s="277">
        <v>70.5</v>
      </c>
      <c r="M360" s="277">
        <v>0.31741999999999998</v>
      </c>
    </row>
    <row r="361" spans="1:13">
      <c r="A361" s="268">
        <v>351</v>
      </c>
      <c r="B361" s="277" t="s">
        <v>158</v>
      </c>
      <c r="C361" s="278">
        <v>79.349999999999994</v>
      </c>
      <c r="D361" s="279">
        <v>80.05</v>
      </c>
      <c r="E361" s="279">
        <v>77.3</v>
      </c>
      <c r="F361" s="279">
        <v>75.25</v>
      </c>
      <c r="G361" s="279">
        <v>72.5</v>
      </c>
      <c r="H361" s="279">
        <v>82.1</v>
      </c>
      <c r="I361" s="279">
        <v>84.85</v>
      </c>
      <c r="J361" s="279">
        <v>86.899999999999991</v>
      </c>
      <c r="K361" s="277">
        <v>82.8</v>
      </c>
      <c r="L361" s="277">
        <v>78</v>
      </c>
      <c r="M361" s="277">
        <v>380.05572000000001</v>
      </c>
    </row>
    <row r="362" spans="1:13">
      <c r="A362" s="268">
        <v>352</v>
      </c>
      <c r="B362" s="277" t="s">
        <v>481</v>
      </c>
      <c r="C362" s="278">
        <v>65.349999999999994</v>
      </c>
      <c r="D362" s="279">
        <v>65.45</v>
      </c>
      <c r="E362" s="279">
        <v>64</v>
      </c>
      <c r="F362" s="279">
        <v>62.649999999999991</v>
      </c>
      <c r="G362" s="279">
        <v>61.199999999999989</v>
      </c>
      <c r="H362" s="279">
        <v>66.800000000000011</v>
      </c>
      <c r="I362" s="279">
        <v>68.250000000000028</v>
      </c>
      <c r="J362" s="279">
        <v>69.600000000000023</v>
      </c>
      <c r="K362" s="277">
        <v>66.900000000000006</v>
      </c>
      <c r="L362" s="277">
        <v>64.099999999999994</v>
      </c>
      <c r="M362" s="277">
        <v>2.3608199999999999</v>
      </c>
    </row>
    <row r="363" spans="1:13">
      <c r="A363" s="268">
        <v>353</v>
      </c>
      <c r="B363" s="277" t="s">
        <v>482</v>
      </c>
      <c r="C363" s="278">
        <v>200.85</v>
      </c>
      <c r="D363" s="279">
        <v>199.51666666666665</v>
      </c>
      <c r="E363" s="279">
        <v>192.33333333333331</v>
      </c>
      <c r="F363" s="279">
        <v>183.81666666666666</v>
      </c>
      <c r="G363" s="279">
        <v>176.63333333333333</v>
      </c>
      <c r="H363" s="279">
        <v>208.0333333333333</v>
      </c>
      <c r="I363" s="279">
        <v>215.21666666666664</v>
      </c>
      <c r="J363" s="279">
        <v>223.73333333333329</v>
      </c>
      <c r="K363" s="277">
        <v>206.7</v>
      </c>
      <c r="L363" s="277">
        <v>191</v>
      </c>
      <c r="M363" s="277">
        <v>3.08575</v>
      </c>
    </row>
    <row r="364" spans="1:13">
      <c r="A364" s="268">
        <v>354</v>
      </c>
      <c r="B364" s="277" t="s">
        <v>483</v>
      </c>
      <c r="C364" s="278">
        <v>195.1</v>
      </c>
      <c r="D364" s="279">
        <v>194.0333333333333</v>
      </c>
      <c r="E364" s="279">
        <v>190.86666666666662</v>
      </c>
      <c r="F364" s="279">
        <v>186.63333333333333</v>
      </c>
      <c r="G364" s="279">
        <v>183.46666666666664</v>
      </c>
      <c r="H364" s="279">
        <v>198.26666666666659</v>
      </c>
      <c r="I364" s="279">
        <v>201.43333333333328</v>
      </c>
      <c r="J364" s="279">
        <v>205.66666666666657</v>
      </c>
      <c r="K364" s="277">
        <v>197.2</v>
      </c>
      <c r="L364" s="277">
        <v>189.8</v>
      </c>
      <c r="M364" s="277">
        <v>0.25951999999999997</v>
      </c>
    </row>
    <row r="365" spans="1:13">
      <c r="A365" s="268">
        <v>355</v>
      </c>
      <c r="B365" s="277" t="s">
        <v>159</v>
      </c>
      <c r="C365" s="278">
        <v>19166.75</v>
      </c>
      <c r="D365" s="279">
        <v>19148.266666666666</v>
      </c>
      <c r="E365" s="279">
        <v>18843.833333333332</v>
      </c>
      <c r="F365" s="279">
        <v>18520.916666666664</v>
      </c>
      <c r="G365" s="279">
        <v>18216.48333333333</v>
      </c>
      <c r="H365" s="279">
        <v>19471.183333333334</v>
      </c>
      <c r="I365" s="279">
        <v>19775.616666666669</v>
      </c>
      <c r="J365" s="279">
        <v>20098.533333333336</v>
      </c>
      <c r="K365" s="277">
        <v>19452.7</v>
      </c>
      <c r="L365" s="277">
        <v>18825.349999999999</v>
      </c>
      <c r="M365" s="277">
        <v>0.59565000000000001</v>
      </c>
    </row>
    <row r="366" spans="1:13">
      <c r="A366" s="268">
        <v>356</v>
      </c>
      <c r="B366" s="277" t="s">
        <v>160</v>
      </c>
      <c r="C366" s="278">
        <v>1355.9</v>
      </c>
      <c r="D366" s="279">
        <v>1355.5166666666667</v>
      </c>
      <c r="E366" s="279">
        <v>1303.9333333333334</v>
      </c>
      <c r="F366" s="279">
        <v>1251.9666666666667</v>
      </c>
      <c r="G366" s="279">
        <v>1200.3833333333334</v>
      </c>
      <c r="H366" s="279">
        <v>1407.4833333333333</v>
      </c>
      <c r="I366" s="279">
        <v>1459.0666666666668</v>
      </c>
      <c r="J366" s="279">
        <v>1511.0333333333333</v>
      </c>
      <c r="K366" s="277">
        <v>1407.1</v>
      </c>
      <c r="L366" s="277">
        <v>1303.55</v>
      </c>
      <c r="M366" s="277">
        <v>34.059890000000003</v>
      </c>
    </row>
    <row r="367" spans="1:13">
      <c r="A367" s="268">
        <v>357</v>
      </c>
      <c r="B367" s="277" t="s">
        <v>488</v>
      </c>
      <c r="C367" s="278">
        <v>961.85</v>
      </c>
      <c r="D367" s="279">
        <v>970.11666666666667</v>
      </c>
      <c r="E367" s="279">
        <v>948.23333333333335</v>
      </c>
      <c r="F367" s="279">
        <v>934.61666666666667</v>
      </c>
      <c r="G367" s="279">
        <v>912.73333333333335</v>
      </c>
      <c r="H367" s="279">
        <v>983.73333333333335</v>
      </c>
      <c r="I367" s="279">
        <v>1005.6166666666668</v>
      </c>
      <c r="J367" s="279">
        <v>1019.2333333333333</v>
      </c>
      <c r="K367" s="277">
        <v>992</v>
      </c>
      <c r="L367" s="277">
        <v>956.5</v>
      </c>
      <c r="M367" s="277">
        <v>1.1464099999999999</v>
      </c>
    </row>
    <row r="368" spans="1:13">
      <c r="A368" s="268">
        <v>358</v>
      </c>
      <c r="B368" s="277" t="s">
        <v>161</v>
      </c>
      <c r="C368" s="278">
        <v>243.9</v>
      </c>
      <c r="D368" s="279">
        <v>241.83333333333334</v>
      </c>
      <c r="E368" s="279">
        <v>237.86666666666667</v>
      </c>
      <c r="F368" s="279">
        <v>231.83333333333334</v>
      </c>
      <c r="G368" s="279">
        <v>227.86666666666667</v>
      </c>
      <c r="H368" s="279">
        <v>247.86666666666667</v>
      </c>
      <c r="I368" s="279">
        <v>251.83333333333331</v>
      </c>
      <c r="J368" s="279">
        <v>257.86666666666667</v>
      </c>
      <c r="K368" s="277">
        <v>245.8</v>
      </c>
      <c r="L368" s="277">
        <v>235.8</v>
      </c>
      <c r="M368" s="277">
        <v>38.092860000000002</v>
      </c>
    </row>
    <row r="369" spans="1:13">
      <c r="A369" s="268">
        <v>359</v>
      </c>
      <c r="B369" s="277" t="s">
        <v>162</v>
      </c>
      <c r="C369" s="278">
        <v>97.35</v>
      </c>
      <c r="D369" s="279">
        <v>96.633333333333326</v>
      </c>
      <c r="E369" s="279">
        <v>95.266666666666652</v>
      </c>
      <c r="F369" s="279">
        <v>93.183333333333323</v>
      </c>
      <c r="G369" s="279">
        <v>91.816666666666649</v>
      </c>
      <c r="H369" s="279">
        <v>98.716666666666654</v>
      </c>
      <c r="I369" s="279">
        <v>100.08333333333333</v>
      </c>
      <c r="J369" s="279">
        <v>102.16666666666666</v>
      </c>
      <c r="K369" s="277">
        <v>98</v>
      </c>
      <c r="L369" s="277">
        <v>94.55</v>
      </c>
      <c r="M369" s="277">
        <v>69.541139999999999</v>
      </c>
    </row>
    <row r="370" spans="1:13">
      <c r="A370" s="268">
        <v>360</v>
      </c>
      <c r="B370" s="277" t="s">
        <v>275</v>
      </c>
      <c r="C370" s="278">
        <v>4649.2</v>
      </c>
      <c r="D370" s="279">
        <v>4613.3</v>
      </c>
      <c r="E370" s="279">
        <v>4566.6000000000004</v>
      </c>
      <c r="F370" s="279">
        <v>4484</v>
      </c>
      <c r="G370" s="279">
        <v>4437.3</v>
      </c>
      <c r="H370" s="279">
        <v>4695.9000000000005</v>
      </c>
      <c r="I370" s="279">
        <v>4742.5999999999995</v>
      </c>
      <c r="J370" s="279">
        <v>4825.2000000000007</v>
      </c>
      <c r="K370" s="277">
        <v>4660</v>
      </c>
      <c r="L370" s="277">
        <v>4530.7</v>
      </c>
      <c r="M370" s="277">
        <v>0.37290000000000001</v>
      </c>
    </row>
    <row r="371" spans="1:13">
      <c r="A371" s="268">
        <v>361</v>
      </c>
      <c r="B371" s="277" t="s">
        <v>277</v>
      </c>
      <c r="C371" s="278">
        <v>9999.1</v>
      </c>
      <c r="D371" s="279">
        <v>10014.733333333332</v>
      </c>
      <c r="E371" s="279">
        <v>9934.4666666666635</v>
      </c>
      <c r="F371" s="279">
        <v>9869.8333333333321</v>
      </c>
      <c r="G371" s="279">
        <v>9789.5666666666639</v>
      </c>
      <c r="H371" s="279">
        <v>10079.366666666663</v>
      </c>
      <c r="I371" s="279">
        <v>10159.63333333333</v>
      </c>
      <c r="J371" s="279">
        <v>10224.266666666663</v>
      </c>
      <c r="K371" s="277">
        <v>10095</v>
      </c>
      <c r="L371" s="277">
        <v>9950.1</v>
      </c>
      <c r="M371" s="277">
        <v>2.2280000000000001E-2</v>
      </c>
    </row>
    <row r="372" spans="1:13">
      <c r="A372" s="268">
        <v>362</v>
      </c>
      <c r="B372" s="277" t="s">
        <v>494</v>
      </c>
      <c r="C372" s="278">
        <v>4972.3</v>
      </c>
      <c r="D372" s="279">
        <v>4904.0999999999995</v>
      </c>
      <c r="E372" s="279">
        <v>4818.1999999999989</v>
      </c>
      <c r="F372" s="279">
        <v>4664.0999999999995</v>
      </c>
      <c r="G372" s="279">
        <v>4578.1999999999989</v>
      </c>
      <c r="H372" s="279">
        <v>5058.1999999999989</v>
      </c>
      <c r="I372" s="279">
        <v>5144.0999999999985</v>
      </c>
      <c r="J372" s="279">
        <v>5298.1999999999989</v>
      </c>
      <c r="K372" s="277">
        <v>4990</v>
      </c>
      <c r="L372" s="277">
        <v>4750</v>
      </c>
      <c r="M372" s="277">
        <v>0.21498999999999999</v>
      </c>
    </row>
    <row r="373" spans="1:13">
      <c r="A373" s="268">
        <v>363</v>
      </c>
      <c r="B373" s="277" t="s">
        <v>489</v>
      </c>
      <c r="C373" s="278">
        <v>120.95</v>
      </c>
      <c r="D373" s="279">
        <v>119.56666666666666</v>
      </c>
      <c r="E373" s="279">
        <v>116.38333333333333</v>
      </c>
      <c r="F373" s="279">
        <v>111.81666666666666</v>
      </c>
      <c r="G373" s="279">
        <v>108.63333333333333</v>
      </c>
      <c r="H373" s="279">
        <v>124.13333333333333</v>
      </c>
      <c r="I373" s="279">
        <v>127.31666666666666</v>
      </c>
      <c r="J373" s="279">
        <v>131.88333333333333</v>
      </c>
      <c r="K373" s="277">
        <v>122.75</v>
      </c>
      <c r="L373" s="277">
        <v>115</v>
      </c>
      <c r="M373" s="277">
        <v>8.0010399999999997</v>
      </c>
    </row>
    <row r="374" spans="1:13">
      <c r="A374" s="268">
        <v>364</v>
      </c>
      <c r="B374" s="277" t="s">
        <v>490</v>
      </c>
      <c r="C374" s="278">
        <v>651.9</v>
      </c>
      <c r="D374" s="279">
        <v>649.83333333333337</v>
      </c>
      <c r="E374" s="279">
        <v>641.66666666666674</v>
      </c>
      <c r="F374" s="279">
        <v>631.43333333333339</v>
      </c>
      <c r="G374" s="279">
        <v>623.26666666666677</v>
      </c>
      <c r="H374" s="279">
        <v>660.06666666666672</v>
      </c>
      <c r="I374" s="279">
        <v>668.23333333333346</v>
      </c>
      <c r="J374" s="279">
        <v>678.4666666666667</v>
      </c>
      <c r="K374" s="277">
        <v>658</v>
      </c>
      <c r="L374" s="277">
        <v>639.6</v>
      </c>
      <c r="M374" s="277">
        <v>3.4645999999999999</v>
      </c>
    </row>
    <row r="375" spans="1:13">
      <c r="A375" s="268">
        <v>365</v>
      </c>
      <c r="B375" s="277" t="s">
        <v>163</v>
      </c>
      <c r="C375" s="278">
        <v>1422.05</v>
      </c>
      <c r="D375" s="279">
        <v>1421.1666666666667</v>
      </c>
      <c r="E375" s="279">
        <v>1406.0833333333335</v>
      </c>
      <c r="F375" s="279">
        <v>1390.1166666666668</v>
      </c>
      <c r="G375" s="279">
        <v>1375.0333333333335</v>
      </c>
      <c r="H375" s="279">
        <v>1437.1333333333334</v>
      </c>
      <c r="I375" s="279">
        <v>1452.2166666666669</v>
      </c>
      <c r="J375" s="279">
        <v>1468.1833333333334</v>
      </c>
      <c r="K375" s="277">
        <v>1436.25</v>
      </c>
      <c r="L375" s="277">
        <v>1405.2</v>
      </c>
      <c r="M375" s="277">
        <v>6.1496199999999996</v>
      </c>
    </row>
    <row r="376" spans="1:13">
      <c r="A376" s="268">
        <v>366</v>
      </c>
      <c r="B376" s="277" t="s">
        <v>273</v>
      </c>
      <c r="C376" s="278">
        <v>1860.05</v>
      </c>
      <c r="D376" s="279">
        <v>1853.8333333333333</v>
      </c>
      <c r="E376" s="279">
        <v>1816.2166666666665</v>
      </c>
      <c r="F376" s="279">
        <v>1772.3833333333332</v>
      </c>
      <c r="G376" s="279">
        <v>1734.7666666666664</v>
      </c>
      <c r="H376" s="279">
        <v>1897.6666666666665</v>
      </c>
      <c r="I376" s="279">
        <v>1935.2833333333333</v>
      </c>
      <c r="J376" s="279">
        <v>1979.1166666666666</v>
      </c>
      <c r="K376" s="277">
        <v>1891.45</v>
      </c>
      <c r="L376" s="277">
        <v>1810</v>
      </c>
      <c r="M376" s="277">
        <v>3.1587999999999998</v>
      </c>
    </row>
    <row r="377" spans="1:13">
      <c r="A377" s="268">
        <v>367</v>
      </c>
      <c r="B377" s="277" t="s">
        <v>164</v>
      </c>
      <c r="C377" s="278">
        <v>34.700000000000003</v>
      </c>
      <c r="D377" s="279">
        <v>34.75</v>
      </c>
      <c r="E377" s="279">
        <v>33.75</v>
      </c>
      <c r="F377" s="279">
        <v>32.799999999999997</v>
      </c>
      <c r="G377" s="279">
        <v>31.799999999999997</v>
      </c>
      <c r="H377" s="279">
        <v>35.700000000000003</v>
      </c>
      <c r="I377" s="279">
        <v>36.700000000000003</v>
      </c>
      <c r="J377" s="279">
        <v>37.650000000000006</v>
      </c>
      <c r="K377" s="277">
        <v>35.75</v>
      </c>
      <c r="L377" s="277">
        <v>33.799999999999997</v>
      </c>
      <c r="M377" s="277">
        <v>422.07371999999998</v>
      </c>
    </row>
    <row r="378" spans="1:13">
      <c r="A378" s="268">
        <v>368</v>
      </c>
      <c r="B378" s="277" t="s">
        <v>274</v>
      </c>
      <c r="C378" s="278">
        <v>279.25</v>
      </c>
      <c r="D378" s="279">
        <v>282.43333333333334</v>
      </c>
      <c r="E378" s="279">
        <v>271.81666666666666</v>
      </c>
      <c r="F378" s="279">
        <v>264.38333333333333</v>
      </c>
      <c r="G378" s="279">
        <v>253.76666666666665</v>
      </c>
      <c r="H378" s="279">
        <v>289.86666666666667</v>
      </c>
      <c r="I378" s="279">
        <v>300.48333333333335</v>
      </c>
      <c r="J378" s="279">
        <v>307.91666666666669</v>
      </c>
      <c r="K378" s="277">
        <v>293.05</v>
      </c>
      <c r="L378" s="277">
        <v>275</v>
      </c>
      <c r="M378" s="277">
        <v>7.0448300000000001</v>
      </c>
    </row>
    <row r="379" spans="1:13">
      <c r="A379" s="268">
        <v>369</v>
      </c>
      <c r="B379" s="277" t="s">
        <v>485</v>
      </c>
      <c r="C379" s="278">
        <v>172.3</v>
      </c>
      <c r="D379" s="279">
        <v>172.76666666666665</v>
      </c>
      <c r="E379" s="279">
        <v>168.5333333333333</v>
      </c>
      <c r="F379" s="279">
        <v>164.76666666666665</v>
      </c>
      <c r="G379" s="279">
        <v>160.5333333333333</v>
      </c>
      <c r="H379" s="279">
        <v>176.5333333333333</v>
      </c>
      <c r="I379" s="279">
        <v>180.76666666666665</v>
      </c>
      <c r="J379" s="279">
        <v>184.5333333333333</v>
      </c>
      <c r="K379" s="277">
        <v>177</v>
      </c>
      <c r="L379" s="277">
        <v>169</v>
      </c>
      <c r="M379" s="277">
        <v>5.0358000000000001</v>
      </c>
    </row>
    <row r="380" spans="1:13">
      <c r="A380" s="268">
        <v>370</v>
      </c>
      <c r="B380" s="277" t="s">
        <v>491</v>
      </c>
      <c r="C380" s="278">
        <v>882.4</v>
      </c>
      <c r="D380" s="279">
        <v>881.44999999999993</v>
      </c>
      <c r="E380" s="279">
        <v>866.34999999999991</v>
      </c>
      <c r="F380" s="279">
        <v>850.3</v>
      </c>
      <c r="G380" s="279">
        <v>835.19999999999993</v>
      </c>
      <c r="H380" s="279">
        <v>897.49999999999989</v>
      </c>
      <c r="I380" s="279">
        <v>912.6</v>
      </c>
      <c r="J380" s="279">
        <v>928.64999999999986</v>
      </c>
      <c r="K380" s="277">
        <v>896.55</v>
      </c>
      <c r="L380" s="277">
        <v>865.4</v>
      </c>
      <c r="M380" s="277">
        <v>1.52363</v>
      </c>
    </row>
    <row r="381" spans="1:13">
      <c r="A381" s="268">
        <v>371</v>
      </c>
      <c r="B381" s="277" t="s">
        <v>2224</v>
      </c>
      <c r="C381" s="278">
        <v>400.9</v>
      </c>
      <c r="D381" s="279">
        <v>398.68333333333334</v>
      </c>
      <c r="E381" s="279">
        <v>384.66666666666669</v>
      </c>
      <c r="F381" s="279">
        <v>368.43333333333334</v>
      </c>
      <c r="G381" s="279">
        <v>354.41666666666669</v>
      </c>
      <c r="H381" s="279">
        <v>414.91666666666669</v>
      </c>
      <c r="I381" s="279">
        <v>428.93333333333334</v>
      </c>
      <c r="J381" s="279">
        <v>445.16666666666669</v>
      </c>
      <c r="K381" s="277">
        <v>412.7</v>
      </c>
      <c r="L381" s="277">
        <v>382.45</v>
      </c>
      <c r="M381" s="277">
        <v>1.2364900000000001</v>
      </c>
    </row>
    <row r="382" spans="1:13">
      <c r="A382" s="268">
        <v>372</v>
      </c>
      <c r="B382" s="277" t="s">
        <v>165</v>
      </c>
      <c r="C382" s="278">
        <v>180.4</v>
      </c>
      <c r="D382" s="279">
        <v>180.43333333333337</v>
      </c>
      <c r="E382" s="279">
        <v>178.56666666666672</v>
      </c>
      <c r="F382" s="279">
        <v>176.73333333333335</v>
      </c>
      <c r="G382" s="279">
        <v>174.8666666666667</v>
      </c>
      <c r="H382" s="279">
        <v>182.26666666666674</v>
      </c>
      <c r="I382" s="279">
        <v>184.13333333333335</v>
      </c>
      <c r="J382" s="279">
        <v>185.96666666666675</v>
      </c>
      <c r="K382" s="277">
        <v>182.3</v>
      </c>
      <c r="L382" s="277">
        <v>178.6</v>
      </c>
      <c r="M382" s="277">
        <v>92.842590000000001</v>
      </c>
    </row>
    <row r="383" spans="1:13">
      <c r="A383" s="268">
        <v>373</v>
      </c>
      <c r="B383" s="277" t="s">
        <v>492</v>
      </c>
      <c r="C383" s="278">
        <v>69.400000000000006</v>
      </c>
      <c r="D383" s="279">
        <v>68.666666666666671</v>
      </c>
      <c r="E383" s="279">
        <v>67.233333333333348</v>
      </c>
      <c r="F383" s="279">
        <v>65.066666666666677</v>
      </c>
      <c r="G383" s="279">
        <v>63.633333333333354</v>
      </c>
      <c r="H383" s="279">
        <v>70.833333333333343</v>
      </c>
      <c r="I383" s="279">
        <v>72.266666666666652</v>
      </c>
      <c r="J383" s="279">
        <v>74.433333333333337</v>
      </c>
      <c r="K383" s="277">
        <v>70.099999999999994</v>
      </c>
      <c r="L383" s="277">
        <v>66.5</v>
      </c>
      <c r="M383" s="277">
        <v>10.098380000000001</v>
      </c>
    </row>
    <row r="384" spans="1:13">
      <c r="A384" s="268">
        <v>374</v>
      </c>
      <c r="B384" s="277" t="s">
        <v>276</v>
      </c>
      <c r="C384" s="278">
        <v>255.6</v>
      </c>
      <c r="D384" s="279">
        <v>251.85</v>
      </c>
      <c r="E384" s="279">
        <v>243.89999999999998</v>
      </c>
      <c r="F384" s="279">
        <v>232.2</v>
      </c>
      <c r="G384" s="279">
        <v>224.24999999999997</v>
      </c>
      <c r="H384" s="279">
        <v>263.54999999999995</v>
      </c>
      <c r="I384" s="279">
        <v>271.5</v>
      </c>
      <c r="J384" s="279">
        <v>283.2</v>
      </c>
      <c r="K384" s="277">
        <v>259.8</v>
      </c>
      <c r="L384" s="277">
        <v>240.15</v>
      </c>
      <c r="M384" s="277">
        <v>4.5527100000000003</v>
      </c>
    </row>
    <row r="385" spans="1:13">
      <c r="A385" s="268">
        <v>375</v>
      </c>
      <c r="B385" s="277" t="s">
        <v>493</v>
      </c>
      <c r="C385" s="278">
        <v>51.7</v>
      </c>
      <c r="D385" s="279">
        <v>51.166666666666664</v>
      </c>
      <c r="E385" s="279">
        <v>50.033333333333331</v>
      </c>
      <c r="F385" s="279">
        <v>48.366666666666667</v>
      </c>
      <c r="G385" s="279">
        <v>47.233333333333334</v>
      </c>
      <c r="H385" s="279">
        <v>52.833333333333329</v>
      </c>
      <c r="I385" s="279">
        <v>53.966666666666669</v>
      </c>
      <c r="J385" s="279">
        <v>55.633333333333326</v>
      </c>
      <c r="K385" s="277">
        <v>52.3</v>
      </c>
      <c r="L385" s="277">
        <v>49.5</v>
      </c>
      <c r="M385" s="277">
        <v>1.8425499999999999</v>
      </c>
    </row>
    <row r="386" spans="1:13">
      <c r="A386" s="268">
        <v>376</v>
      </c>
      <c r="B386" s="277" t="s">
        <v>486</v>
      </c>
      <c r="C386" s="278">
        <v>58.95</v>
      </c>
      <c r="D386" s="279">
        <v>59.116666666666667</v>
      </c>
      <c r="E386" s="279">
        <v>58.333333333333336</v>
      </c>
      <c r="F386" s="279">
        <v>57.716666666666669</v>
      </c>
      <c r="G386" s="279">
        <v>56.933333333333337</v>
      </c>
      <c r="H386" s="279">
        <v>59.733333333333334</v>
      </c>
      <c r="I386" s="279">
        <v>60.516666666666666</v>
      </c>
      <c r="J386" s="279">
        <v>61.133333333333333</v>
      </c>
      <c r="K386" s="277">
        <v>59.9</v>
      </c>
      <c r="L386" s="277">
        <v>58.5</v>
      </c>
      <c r="M386" s="277">
        <v>17.153390000000002</v>
      </c>
    </row>
    <row r="387" spans="1:13">
      <c r="A387" s="268">
        <v>377</v>
      </c>
      <c r="B387" s="277" t="s">
        <v>166</v>
      </c>
      <c r="C387" s="278">
        <v>1402.65</v>
      </c>
      <c r="D387" s="279">
        <v>1385.4666666666669</v>
      </c>
      <c r="E387" s="279">
        <v>1332.2333333333338</v>
      </c>
      <c r="F387" s="279">
        <v>1261.8166666666668</v>
      </c>
      <c r="G387" s="279">
        <v>1208.5833333333337</v>
      </c>
      <c r="H387" s="279">
        <v>1455.8833333333339</v>
      </c>
      <c r="I387" s="279">
        <v>1509.116666666667</v>
      </c>
      <c r="J387" s="279">
        <v>1579.533333333334</v>
      </c>
      <c r="K387" s="277">
        <v>1438.7</v>
      </c>
      <c r="L387" s="277">
        <v>1315.05</v>
      </c>
      <c r="M387" s="277">
        <v>40.006689999999999</v>
      </c>
    </row>
    <row r="388" spans="1:13">
      <c r="A388" s="268">
        <v>378</v>
      </c>
      <c r="B388" s="277" t="s">
        <v>278</v>
      </c>
      <c r="C388" s="278">
        <v>368.45</v>
      </c>
      <c r="D388" s="279">
        <v>367.25</v>
      </c>
      <c r="E388" s="279">
        <v>362.5</v>
      </c>
      <c r="F388" s="279">
        <v>356.55</v>
      </c>
      <c r="G388" s="279">
        <v>351.8</v>
      </c>
      <c r="H388" s="279">
        <v>373.2</v>
      </c>
      <c r="I388" s="279">
        <v>377.95</v>
      </c>
      <c r="J388" s="279">
        <v>383.9</v>
      </c>
      <c r="K388" s="277">
        <v>372</v>
      </c>
      <c r="L388" s="277">
        <v>361.3</v>
      </c>
      <c r="M388" s="277">
        <v>1.01573</v>
      </c>
    </row>
    <row r="389" spans="1:13">
      <c r="A389" s="268">
        <v>379</v>
      </c>
      <c r="B389" s="277" t="s">
        <v>496</v>
      </c>
      <c r="C389" s="278">
        <v>408.25</v>
      </c>
      <c r="D389" s="279">
        <v>407.40000000000003</v>
      </c>
      <c r="E389" s="279">
        <v>398.70000000000005</v>
      </c>
      <c r="F389" s="279">
        <v>389.15000000000003</v>
      </c>
      <c r="G389" s="279">
        <v>380.45000000000005</v>
      </c>
      <c r="H389" s="279">
        <v>416.95000000000005</v>
      </c>
      <c r="I389" s="279">
        <v>425.65</v>
      </c>
      <c r="J389" s="279">
        <v>435.20000000000005</v>
      </c>
      <c r="K389" s="277">
        <v>416.1</v>
      </c>
      <c r="L389" s="277">
        <v>397.85</v>
      </c>
      <c r="M389" s="277">
        <v>2.4128400000000001</v>
      </c>
    </row>
    <row r="390" spans="1:13">
      <c r="A390" s="268">
        <v>380</v>
      </c>
      <c r="B390" s="277" t="s">
        <v>498</v>
      </c>
      <c r="C390" s="278">
        <v>110.5</v>
      </c>
      <c r="D390" s="279">
        <v>110.43333333333332</v>
      </c>
      <c r="E390" s="279">
        <v>107.41666666666664</v>
      </c>
      <c r="F390" s="279">
        <v>104.33333333333331</v>
      </c>
      <c r="G390" s="279">
        <v>101.31666666666663</v>
      </c>
      <c r="H390" s="279">
        <v>113.51666666666665</v>
      </c>
      <c r="I390" s="279">
        <v>116.53333333333333</v>
      </c>
      <c r="J390" s="279">
        <v>119.61666666666666</v>
      </c>
      <c r="K390" s="277">
        <v>113.45</v>
      </c>
      <c r="L390" s="277">
        <v>107.35</v>
      </c>
      <c r="M390" s="277">
        <v>11.01089</v>
      </c>
    </row>
    <row r="391" spans="1:13">
      <c r="A391" s="268">
        <v>381</v>
      </c>
      <c r="B391" s="277" t="s">
        <v>279</v>
      </c>
      <c r="C391" s="278">
        <v>448.4</v>
      </c>
      <c r="D391" s="279">
        <v>449.8</v>
      </c>
      <c r="E391" s="279">
        <v>443.6</v>
      </c>
      <c r="F391" s="279">
        <v>438.8</v>
      </c>
      <c r="G391" s="279">
        <v>432.6</v>
      </c>
      <c r="H391" s="279">
        <v>454.6</v>
      </c>
      <c r="I391" s="279">
        <v>460.79999999999995</v>
      </c>
      <c r="J391" s="279">
        <v>465.6</v>
      </c>
      <c r="K391" s="277">
        <v>456</v>
      </c>
      <c r="L391" s="277">
        <v>445</v>
      </c>
      <c r="M391" s="277">
        <v>1.3996200000000001</v>
      </c>
    </row>
    <row r="392" spans="1:13">
      <c r="A392" s="268">
        <v>382</v>
      </c>
      <c r="B392" s="277" t="s">
        <v>499</v>
      </c>
      <c r="C392" s="278">
        <v>297.55</v>
      </c>
      <c r="D392" s="279">
        <v>296.9666666666667</v>
      </c>
      <c r="E392" s="279">
        <v>292.08333333333337</v>
      </c>
      <c r="F392" s="279">
        <v>286.61666666666667</v>
      </c>
      <c r="G392" s="279">
        <v>281.73333333333335</v>
      </c>
      <c r="H392" s="279">
        <v>302.43333333333339</v>
      </c>
      <c r="I392" s="279">
        <v>307.31666666666672</v>
      </c>
      <c r="J392" s="279">
        <v>312.78333333333342</v>
      </c>
      <c r="K392" s="277">
        <v>301.85000000000002</v>
      </c>
      <c r="L392" s="277">
        <v>291.5</v>
      </c>
      <c r="M392" s="277">
        <v>4.4591200000000004</v>
      </c>
    </row>
    <row r="393" spans="1:13">
      <c r="A393" s="268">
        <v>383</v>
      </c>
      <c r="B393" s="277" t="s">
        <v>167</v>
      </c>
      <c r="C393" s="278">
        <v>702.6</v>
      </c>
      <c r="D393" s="279">
        <v>698.75</v>
      </c>
      <c r="E393" s="279">
        <v>686.15</v>
      </c>
      <c r="F393" s="279">
        <v>669.69999999999993</v>
      </c>
      <c r="G393" s="279">
        <v>657.09999999999991</v>
      </c>
      <c r="H393" s="279">
        <v>715.2</v>
      </c>
      <c r="I393" s="279">
        <v>727.8</v>
      </c>
      <c r="J393" s="279">
        <v>744.25000000000011</v>
      </c>
      <c r="K393" s="277">
        <v>711.35</v>
      </c>
      <c r="L393" s="277">
        <v>682.3</v>
      </c>
      <c r="M393" s="277">
        <v>10.320119999999999</v>
      </c>
    </row>
    <row r="394" spans="1:13">
      <c r="A394" s="268">
        <v>384</v>
      </c>
      <c r="B394" s="277" t="s">
        <v>501</v>
      </c>
      <c r="C394" s="278">
        <v>1179.3</v>
      </c>
      <c r="D394" s="279">
        <v>1172.6333333333334</v>
      </c>
      <c r="E394" s="279">
        <v>1163.2666666666669</v>
      </c>
      <c r="F394" s="279">
        <v>1147.2333333333333</v>
      </c>
      <c r="G394" s="279">
        <v>1137.8666666666668</v>
      </c>
      <c r="H394" s="279">
        <v>1188.666666666667</v>
      </c>
      <c r="I394" s="279">
        <v>1198.0333333333333</v>
      </c>
      <c r="J394" s="279">
        <v>1214.0666666666671</v>
      </c>
      <c r="K394" s="277">
        <v>1182</v>
      </c>
      <c r="L394" s="277">
        <v>1156.5999999999999</v>
      </c>
      <c r="M394" s="277">
        <v>3.7179999999999998E-2</v>
      </c>
    </row>
    <row r="395" spans="1:13">
      <c r="A395" s="268">
        <v>385</v>
      </c>
      <c r="B395" s="277" t="s">
        <v>502</v>
      </c>
      <c r="C395" s="278">
        <v>282.45</v>
      </c>
      <c r="D395" s="279">
        <v>280.06666666666666</v>
      </c>
      <c r="E395" s="279">
        <v>272.43333333333334</v>
      </c>
      <c r="F395" s="279">
        <v>262.41666666666669</v>
      </c>
      <c r="G395" s="279">
        <v>254.78333333333336</v>
      </c>
      <c r="H395" s="279">
        <v>290.08333333333331</v>
      </c>
      <c r="I395" s="279">
        <v>297.71666666666664</v>
      </c>
      <c r="J395" s="279">
        <v>307.73333333333329</v>
      </c>
      <c r="K395" s="277">
        <v>287.7</v>
      </c>
      <c r="L395" s="277">
        <v>270.05</v>
      </c>
      <c r="M395" s="277">
        <v>7.5236599999999996</v>
      </c>
    </row>
    <row r="396" spans="1:13">
      <c r="A396" s="268">
        <v>386</v>
      </c>
      <c r="B396" s="277" t="s">
        <v>168</v>
      </c>
      <c r="C396" s="278">
        <v>191.85</v>
      </c>
      <c r="D396" s="279">
        <v>192.29999999999998</v>
      </c>
      <c r="E396" s="279">
        <v>184.19999999999996</v>
      </c>
      <c r="F396" s="279">
        <v>176.54999999999998</v>
      </c>
      <c r="G396" s="279">
        <v>168.44999999999996</v>
      </c>
      <c r="H396" s="279">
        <v>199.94999999999996</v>
      </c>
      <c r="I396" s="279">
        <v>208.04999999999998</v>
      </c>
      <c r="J396" s="279">
        <v>215.69999999999996</v>
      </c>
      <c r="K396" s="277">
        <v>200.4</v>
      </c>
      <c r="L396" s="277">
        <v>184.65</v>
      </c>
      <c r="M396" s="277">
        <v>258.50626</v>
      </c>
    </row>
    <row r="397" spans="1:13">
      <c r="A397" s="268">
        <v>387</v>
      </c>
      <c r="B397" s="277" t="s">
        <v>500</v>
      </c>
      <c r="C397" s="278">
        <v>47.45</v>
      </c>
      <c r="D397" s="279">
        <v>47.383333333333333</v>
      </c>
      <c r="E397" s="279">
        <v>46.566666666666663</v>
      </c>
      <c r="F397" s="279">
        <v>45.68333333333333</v>
      </c>
      <c r="G397" s="279">
        <v>44.86666666666666</v>
      </c>
      <c r="H397" s="279">
        <v>48.266666666666666</v>
      </c>
      <c r="I397" s="279">
        <v>49.083333333333343</v>
      </c>
      <c r="J397" s="279">
        <v>49.966666666666669</v>
      </c>
      <c r="K397" s="277">
        <v>48.2</v>
      </c>
      <c r="L397" s="277">
        <v>46.5</v>
      </c>
      <c r="M397" s="277">
        <v>5.8409599999999999</v>
      </c>
    </row>
    <row r="398" spans="1:13">
      <c r="A398" s="268">
        <v>388</v>
      </c>
      <c r="B398" s="277" t="s">
        <v>169</v>
      </c>
      <c r="C398" s="278">
        <v>111.4</v>
      </c>
      <c r="D398" s="279">
        <v>110.23333333333335</v>
      </c>
      <c r="E398" s="279">
        <v>108.26666666666669</v>
      </c>
      <c r="F398" s="279">
        <v>105.13333333333334</v>
      </c>
      <c r="G398" s="279">
        <v>103.16666666666669</v>
      </c>
      <c r="H398" s="279">
        <v>113.3666666666667</v>
      </c>
      <c r="I398" s="279">
        <v>115.33333333333334</v>
      </c>
      <c r="J398" s="279">
        <v>118.46666666666671</v>
      </c>
      <c r="K398" s="277">
        <v>112.2</v>
      </c>
      <c r="L398" s="277">
        <v>107.1</v>
      </c>
      <c r="M398" s="277">
        <v>125.26155</v>
      </c>
    </row>
    <row r="399" spans="1:13">
      <c r="A399" s="268">
        <v>389</v>
      </c>
      <c r="B399" s="277" t="s">
        <v>503</v>
      </c>
      <c r="C399" s="278">
        <v>115</v>
      </c>
      <c r="D399" s="279">
        <v>112.56666666666666</v>
      </c>
      <c r="E399" s="279">
        <v>109.63333333333333</v>
      </c>
      <c r="F399" s="279">
        <v>104.26666666666667</v>
      </c>
      <c r="G399" s="279">
        <v>101.33333333333333</v>
      </c>
      <c r="H399" s="279">
        <v>117.93333333333332</v>
      </c>
      <c r="I399" s="279">
        <v>120.86666666666666</v>
      </c>
      <c r="J399" s="279">
        <v>126.23333333333332</v>
      </c>
      <c r="K399" s="277">
        <v>115.5</v>
      </c>
      <c r="L399" s="277">
        <v>107.2</v>
      </c>
      <c r="M399" s="277">
        <v>7.6669799999999997</v>
      </c>
    </row>
    <row r="400" spans="1:13">
      <c r="A400" s="268">
        <v>390</v>
      </c>
      <c r="B400" s="277" t="s">
        <v>504</v>
      </c>
      <c r="C400" s="278">
        <v>643</v>
      </c>
      <c r="D400" s="279">
        <v>646.4</v>
      </c>
      <c r="E400" s="279">
        <v>637.29999999999995</v>
      </c>
      <c r="F400" s="279">
        <v>631.6</v>
      </c>
      <c r="G400" s="279">
        <v>622.5</v>
      </c>
      <c r="H400" s="279">
        <v>652.09999999999991</v>
      </c>
      <c r="I400" s="279">
        <v>661.2</v>
      </c>
      <c r="J400" s="279">
        <v>666.89999999999986</v>
      </c>
      <c r="K400" s="277">
        <v>655.5</v>
      </c>
      <c r="L400" s="277">
        <v>640.70000000000005</v>
      </c>
      <c r="M400" s="277">
        <v>1.8051299999999999</v>
      </c>
    </row>
    <row r="401" spans="1:13">
      <c r="A401" s="268">
        <v>391</v>
      </c>
      <c r="B401" s="277" t="s">
        <v>170</v>
      </c>
      <c r="C401" s="278">
        <v>2087.25</v>
      </c>
      <c r="D401" s="279">
        <v>2090.6833333333329</v>
      </c>
      <c r="E401" s="279">
        <v>2058.9666666666658</v>
      </c>
      <c r="F401" s="279">
        <v>2030.6833333333329</v>
      </c>
      <c r="G401" s="279">
        <v>1998.9666666666658</v>
      </c>
      <c r="H401" s="279">
        <v>2118.9666666666658</v>
      </c>
      <c r="I401" s="279">
        <v>2150.6833333333329</v>
      </c>
      <c r="J401" s="279">
        <v>2178.9666666666658</v>
      </c>
      <c r="K401" s="277">
        <v>2122.4</v>
      </c>
      <c r="L401" s="277">
        <v>2062.4</v>
      </c>
      <c r="M401" s="277">
        <v>178.21487999999999</v>
      </c>
    </row>
    <row r="402" spans="1:13">
      <c r="A402" s="268">
        <v>392</v>
      </c>
      <c r="B402" s="277" t="s">
        <v>519</v>
      </c>
      <c r="C402" s="278">
        <v>10.25</v>
      </c>
      <c r="D402" s="279">
        <v>10.033333333333333</v>
      </c>
      <c r="E402" s="279">
        <v>9.8166666666666664</v>
      </c>
      <c r="F402" s="279">
        <v>9.3833333333333329</v>
      </c>
      <c r="G402" s="279">
        <v>9.1666666666666661</v>
      </c>
      <c r="H402" s="279">
        <v>10.466666666666667</v>
      </c>
      <c r="I402" s="279">
        <v>10.683333333333332</v>
      </c>
      <c r="J402" s="279">
        <v>11.116666666666667</v>
      </c>
      <c r="K402" s="277">
        <v>10.25</v>
      </c>
      <c r="L402" s="277">
        <v>9.6</v>
      </c>
      <c r="M402" s="277">
        <v>16.28877</v>
      </c>
    </row>
    <row r="403" spans="1:13">
      <c r="A403" s="268">
        <v>393</v>
      </c>
      <c r="B403" s="277" t="s">
        <v>508</v>
      </c>
      <c r="C403" s="278">
        <v>168.3</v>
      </c>
      <c r="D403" s="279">
        <v>172.20000000000002</v>
      </c>
      <c r="E403" s="279">
        <v>164.40000000000003</v>
      </c>
      <c r="F403" s="279">
        <v>160.50000000000003</v>
      </c>
      <c r="G403" s="279">
        <v>152.70000000000005</v>
      </c>
      <c r="H403" s="279">
        <v>176.10000000000002</v>
      </c>
      <c r="I403" s="279">
        <v>183.90000000000003</v>
      </c>
      <c r="J403" s="279">
        <v>187.8</v>
      </c>
      <c r="K403" s="277">
        <v>180</v>
      </c>
      <c r="L403" s="277">
        <v>168.3</v>
      </c>
      <c r="M403" s="277">
        <v>5.7414500000000004</v>
      </c>
    </row>
    <row r="404" spans="1:13">
      <c r="A404" s="268">
        <v>394</v>
      </c>
      <c r="B404" s="277" t="s">
        <v>495</v>
      </c>
      <c r="C404" s="278">
        <v>244.1</v>
      </c>
      <c r="D404" s="279">
        <v>244.76666666666665</v>
      </c>
      <c r="E404" s="279">
        <v>240.5333333333333</v>
      </c>
      <c r="F404" s="279">
        <v>236.96666666666664</v>
      </c>
      <c r="G404" s="279">
        <v>232.73333333333329</v>
      </c>
      <c r="H404" s="279">
        <v>248.33333333333331</v>
      </c>
      <c r="I404" s="279">
        <v>252.56666666666666</v>
      </c>
      <c r="J404" s="279">
        <v>256.13333333333333</v>
      </c>
      <c r="K404" s="277">
        <v>249</v>
      </c>
      <c r="L404" s="277">
        <v>241.2</v>
      </c>
      <c r="M404" s="277">
        <v>3.7591399999999999</v>
      </c>
    </row>
    <row r="405" spans="1:13">
      <c r="A405" s="268">
        <v>395</v>
      </c>
      <c r="B405" s="277" t="s">
        <v>497</v>
      </c>
      <c r="C405" s="278">
        <v>21.15</v>
      </c>
      <c r="D405" s="279">
        <v>21.150000000000002</v>
      </c>
      <c r="E405" s="279">
        <v>20.800000000000004</v>
      </c>
      <c r="F405" s="279">
        <v>20.450000000000003</v>
      </c>
      <c r="G405" s="279">
        <v>20.100000000000005</v>
      </c>
      <c r="H405" s="279">
        <v>21.500000000000004</v>
      </c>
      <c r="I405" s="279">
        <v>21.850000000000005</v>
      </c>
      <c r="J405" s="279">
        <v>22.200000000000003</v>
      </c>
      <c r="K405" s="277">
        <v>21.5</v>
      </c>
      <c r="L405" s="277">
        <v>20.8</v>
      </c>
      <c r="M405" s="277">
        <v>33.043529999999997</v>
      </c>
    </row>
    <row r="406" spans="1:13">
      <c r="A406" s="268">
        <v>396</v>
      </c>
      <c r="B406" s="277" t="s">
        <v>512</v>
      </c>
      <c r="C406" s="278">
        <v>50.95</v>
      </c>
      <c r="D406" s="279">
        <v>51.566666666666663</v>
      </c>
      <c r="E406" s="279">
        <v>50.333333333333329</v>
      </c>
      <c r="F406" s="279">
        <v>49.716666666666669</v>
      </c>
      <c r="G406" s="279">
        <v>48.483333333333334</v>
      </c>
      <c r="H406" s="279">
        <v>52.183333333333323</v>
      </c>
      <c r="I406" s="279">
        <v>53.416666666666657</v>
      </c>
      <c r="J406" s="279">
        <v>54.033333333333317</v>
      </c>
      <c r="K406" s="277">
        <v>52.8</v>
      </c>
      <c r="L406" s="277">
        <v>50.95</v>
      </c>
      <c r="M406" s="277">
        <v>2.33663</v>
      </c>
    </row>
    <row r="407" spans="1:13">
      <c r="A407" s="268">
        <v>397</v>
      </c>
      <c r="B407" s="277" t="s">
        <v>171</v>
      </c>
      <c r="C407" s="278">
        <v>40.1</v>
      </c>
      <c r="D407" s="279">
        <v>39.666666666666664</v>
      </c>
      <c r="E407" s="279">
        <v>38.833333333333329</v>
      </c>
      <c r="F407" s="279">
        <v>37.566666666666663</v>
      </c>
      <c r="G407" s="279">
        <v>36.733333333333327</v>
      </c>
      <c r="H407" s="279">
        <v>40.93333333333333</v>
      </c>
      <c r="I407" s="279">
        <v>41.766666666666659</v>
      </c>
      <c r="J407" s="279">
        <v>43.033333333333331</v>
      </c>
      <c r="K407" s="277">
        <v>40.5</v>
      </c>
      <c r="L407" s="277">
        <v>38.4</v>
      </c>
      <c r="M407" s="277">
        <v>303.50997999999998</v>
      </c>
    </row>
    <row r="408" spans="1:13">
      <c r="A408" s="268">
        <v>398</v>
      </c>
      <c r="B408" s="277" t="s">
        <v>513</v>
      </c>
      <c r="C408" s="278">
        <v>8083.8</v>
      </c>
      <c r="D408" s="279">
        <v>8123.5166666666664</v>
      </c>
      <c r="E408" s="279">
        <v>7930.2833333333328</v>
      </c>
      <c r="F408" s="279">
        <v>7776.7666666666664</v>
      </c>
      <c r="G408" s="279">
        <v>7583.5333333333328</v>
      </c>
      <c r="H408" s="279">
        <v>8277.0333333333328</v>
      </c>
      <c r="I408" s="279">
        <v>8470.2666666666664</v>
      </c>
      <c r="J408" s="279">
        <v>8623.7833333333328</v>
      </c>
      <c r="K408" s="277">
        <v>8316.75</v>
      </c>
      <c r="L408" s="277">
        <v>7970</v>
      </c>
      <c r="M408" s="277">
        <v>0.37404999999999999</v>
      </c>
    </row>
    <row r="409" spans="1:13">
      <c r="A409" s="268">
        <v>399</v>
      </c>
      <c r="B409" s="277" t="s">
        <v>3524</v>
      </c>
      <c r="C409" s="278">
        <v>806.7</v>
      </c>
      <c r="D409" s="279">
        <v>807.95000000000016</v>
      </c>
      <c r="E409" s="279">
        <v>795.0500000000003</v>
      </c>
      <c r="F409" s="279">
        <v>783.40000000000009</v>
      </c>
      <c r="G409" s="279">
        <v>770.50000000000023</v>
      </c>
      <c r="H409" s="279">
        <v>819.60000000000036</v>
      </c>
      <c r="I409" s="279">
        <v>832.50000000000023</v>
      </c>
      <c r="J409" s="279">
        <v>844.15000000000043</v>
      </c>
      <c r="K409" s="277">
        <v>820.85</v>
      </c>
      <c r="L409" s="277">
        <v>796.3</v>
      </c>
      <c r="M409" s="277">
        <v>14.57465</v>
      </c>
    </row>
    <row r="410" spans="1:13">
      <c r="A410" s="268">
        <v>400</v>
      </c>
      <c r="B410" s="277" t="s">
        <v>280</v>
      </c>
      <c r="C410" s="278">
        <v>835.9</v>
      </c>
      <c r="D410" s="279">
        <v>831.31666666666661</v>
      </c>
      <c r="E410" s="279">
        <v>822.63333333333321</v>
      </c>
      <c r="F410" s="279">
        <v>809.36666666666656</v>
      </c>
      <c r="G410" s="279">
        <v>800.68333333333317</v>
      </c>
      <c r="H410" s="279">
        <v>844.58333333333326</v>
      </c>
      <c r="I410" s="279">
        <v>853.26666666666665</v>
      </c>
      <c r="J410" s="279">
        <v>866.5333333333333</v>
      </c>
      <c r="K410" s="277">
        <v>840</v>
      </c>
      <c r="L410" s="277">
        <v>818.05</v>
      </c>
      <c r="M410" s="277">
        <v>11.48611</v>
      </c>
    </row>
    <row r="411" spans="1:13">
      <c r="A411" s="268">
        <v>401</v>
      </c>
      <c r="B411" s="277" t="s">
        <v>172</v>
      </c>
      <c r="C411" s="278">
        <v>218.1</v>
      </c>
      <c r="D411" s="279">
        <v>216.06666666666669</v>
      </c>
      <c r="E411" s="279">
        <v>213.23333333333338</v>
      </c>
      <c r="F411" s="279">
        <v>208.36666666666667</v>
      </c>
      <c r="G411" s="279">
        <v>205.53333333333336</v>
      </c>
      <c r="H411" s="279">
        <v>220.93333333333339</v>
      </c>
      <c r="I411" s="279">
        <v>223.76666666666671</v>
      </c>
      <c r="J411" s="279">
        <v>228.63333333333341</v>
      </c>
      <c r="K411" s="277">
        <v>218.9</v>
      </c>
      <c r="L411" s="277">
        <v>211.2</v>
      </c>
      <c r="M411" s="277">
        <v>750.48316999999997</v>
      </c>
    </row>
    <row r="412" spans="1:13">
      <c r="A412" s="268">
        <v>402</v>
      </c>
      <c r="B412" s="277" t="s">
        <v>514</v>
      </c>
      <c r="C412" s="278">
        <v>3936.45</v>
      </c>
      <c r="D412" s="279">
        <v>3956.6833333333329</v>
      </c>
      <c r="E412" s="279">
        <v>3893.3666666666659</v>
      </c>
      <c r="F412" s="279">
        <v>3850.2833333333328</v>
      </c>
      <c r="G412" s="279">
        <v>3786.9666666666658</v>
      </c>
      <c r="H412" s="279">
        <v>3999.766666666666</v>
      </c>
      <c r="I412" s="279">
        <v>4063.0833333333326</v>
      </c>
      <c r="J412" s="279">
        <v>4106.1666666666661</v>
      </c>
      <c r="K412" s="277">
        <v>4020</v>
      </c>
      <c r="L412" s="277">
        <v>3913.6</v>
      </c>
      <c r="M412" s="277">
        <v>7.9600000000000004E-2</v>
      </c>
    </row>
    <row r="413" spans="1:13">
      <c r="A413" s="268">
        <v>403</v>
      </c>
      <c r="B413" s="277" t="s">
        <v>2403</v>
      </c>
      <c r="C413" s="278">
        <v>85.75</v>
      </c>
      <c r="D413" s="279">
        <v>84.966666666666654</v>
      </c>
      <c r="E413" s="279">
        <v>82.083333333333314</v>
      </c>
      <c r="F413" s="279">
        <v>78.416666666666657</v>
      </c>
      <c r="G413" s="279">
        <v>75.533333333333317</v>
      </c>
      <c r="H413" s="279">
        <v>88.633333333333312</v>
      </c>
      <c r="I413" s="279">
        <v>91.516666666666666</v>
      </c>
      <c r="J413" s="279">
        <v>95.183333333333309</v>
      </c>
      <c r="K413" s="277">
        <v>87.85</v>
      </c>
      <c r="L413" s="277">
        <v>81.3</v>
      </c>
      <c r="M413" s="277">
        <v>6.7065599999999996</v>
      </c>
    </row>
    <row r="414" spans="1:13">
      <c r="A414" s="268">
        <v>404</v>
      </c>
      <c r="B414" s="277" t="s">
        <v>2405</v>
      </c>
      <c r="C414" s="278">
        <v>58.3</v>
      </c>
      <c r="D414" s="279">
        <v>58.466666666666669</v>
      </c>
      <c r="E414" s="279">
        <v>57.683333333333337</v>
      </c>
      <c r="F414" s="279">
        <v>57.06666666666667</v>
      </c>
      <c r="G414" s="279">
        <v>56.283333333333339</v>
      </c>
      <c r="H414" s="279">
        <v>59.083333333333336</v>
      </c>
      <c r="I414" s="279">
        <v>59.866666666666667</v>
      </c>
      <c r="J414" s="279">
        <v>60.483333333333334</v>
      </c>
      <c r="K414" s="277">
        <v>59.25</v>
      </c>
      <c r="L414" s="277">
        <v>57.85</v>
      </c>
      <c r="M414" s="277">
        <v>5.8277099999999997</v>
      </c>
    </row>
    <row r="415" spans="1:13">
      <c r="A415" s="268">
        <v>405</v>
      </c>
      <c r="B415" s="277" t="s">
        <v>2413</v>
      </c>
      <c r="C415" s="278">
        <v>127.75</v>
      </c>
      <c r="D415" s="279">
        <v>127.63333333333333</v>
      </c>
      <c r="E415" s="279">
        <v>123.26666666666665</v>
      </c>
      <c r="F415" s="279">
        <v>118.78333333333333</v>
      </c>
      <c r="G415" s="279">
        <v>114.41666666666666</v>
      </c>
      <c r="H415" s="279">
        <v>132.11666666666665</v>
      </c>
      <c r="I415" s="279">
        <v>136.48333333333332</v>
      </c>
      <c r="J415" s="279">
        <v>140.96666666666664</v>
      </c>
      <c r="K415" s="277">
        <v>132</v>
      </c>
      <c r="L415" s="277">
        <v>123.15</v>
      </c>
      <c r="M415" s="277">
        <v>8.3903700000000008</v>
      </c>
    </row>
    <row r="416" spans="1:13">
      <c r="A416" s="268">
        <v>406</v>
      </c>
      <c r="B416" s="277" t="s">
        <v>516</v>
      </c>
      <c r="C416" s="278">
        <v>1375.4</v>
      </c>
      <c r="D416" s="279">
        <v>1369.1499999999999</v>
      </c>
      <c r="E416" s="279">
        <v>1353.2999999999997</v>
      </c>
      <c r="F416" s="279">
        <v>1331.1999999999998</v>
      </c>
      <c r="G416" s="279">
        <v>1315.3499999999997</v>
      </c>
      <c r="H416" s="279">
        <v>1391.2499999999998</v>
      </c>
      <c r="I416" s="279">
        <v>1407.0999999999997</v>
      </c>
      <c r="J416" s="279">
        <v>1429.1999999999998</v>
      </c>
      <c r="K416" s="277">
        <v>1385</v>
      </c>
      <c r="L416" s="277">
        <v>1347.05</v>
      </c>
      <c r="M416" s="277">
        <v>0.19339000000000001</v>
      </c>
    </row>
    <row r="417" spans="1:13">
      <c r="A417" s="268">
        <v>407</v>
      </c>
      <c r="B417" s="277" t="s">
        <v>518</v>
      </c>
      <c r="C417" s="278">
        <v>176.55</v>
      </c>
      <c r="D417" s="279">
        <v>177.36666666666667</v>
      </c>
      <c r="E417" s="279">
        <v>170.18333333333334</v>
      </c>
      <c r="F417" s="279">
        <v>163.81666666666666</v>
      </c>
      <c r="G417" s="279">
        <v>156.63333333333333</v>
      </c>
      <c r="H417" s="279">
        <v>183.73333333333335</v>
      </c>
      <c r="I417" s="279">
        <v>190.91666666666669</v>
      </c>
      <c r="J417" s="279">
        <v>197.28333333333336</v>
      </c>
      <c r="K417" s="277">
        <v>184.55</v>
      </c>
      <c r="L417" s="277">
        <v>171</v>
      </c>
      <c r="M417" s="277">
        <v>2.5219200000000002</v>
      </c>
    </row>
    <row r="418" spans="1:13">
      <c r="A418" s="268">
        <v>408</v>
      </c>
      <c r="B418" s="277" t="s">
        <v>173</v>
      </c>
      <c r="C418" s="278">
        <v>20466.599999999999</v>
      </c>
      <c r="D418" s="279">
        <v>20347.183333333334</v>
      </c>
      <c r="E418" s="279">
        <v>20094.416666666668</v>
      </c>
      <c r="F418" s="279">
        <v>19722.233333333334</v>
      </c>
      <c r="G418" s="279">
        <v>19469.466666666667</v>
      </c>
      <c r="H418" s="279">
        <v>20719.366666666669</v>
      </c>
      <c r="I418" s="279">
        <v>20972.133333333331</v>
      </c>
      <c r="J418" s="279">
        <v>21344.316666666669</v>
      </c>
      <c r="K418" s="277">
        <v>20599.95</v>
      </c>
      <c r="L418" s="277">
        <v>19975</v>
      </c>
      <c r="M418" s="277">
        <v>0.74780000000000002</v>
      </c>
    </row>
    <row r="419" spans="1:13">
      <c r="A419" s="268">
        <v>409</v>
      </c>
      <c r="B419" s="277" t="s">
        <v>520</v>
      </c>
      <c r="C419" s="278">
        <v>940.85</v>
      </c>
      <c r="D419" s="279">
        <v>933.61666666666667</v>
      </c>
      <c r="E419" s="279">
        <v>907.23333333333335</v>
      </c>
      <c r="F419" s="279">
        <v>873.61666666666667</v>
      </c>
      <c r="G419" s="279">
        <v>847.23333333333335</v>
      </c>
      <c r="H419" s="279">
        <v>967.23333333333335</v>
      </c>
      <c r="I419" s="279">
        <v>993.61666666666679</v>
      </c>
      <c r="J419" s="279">
        <v>1027.2333333333333</v>
      </c>
      <c r="K419" s="277">
        <v>960</v>
      </c>
      <c r="L419" s="277">
        <v>900</v>
      </c>
      <c r="M419" s="277">
        <v>0.26761000000000001</v>
      </c>
    </row>
    <row r="420" spans="1:13">
      <c r="A420" s="268">
        <v>410</v>
      </c>
      <c r="B420" s="277" t="s">
        <v>174</v>
      </c>
      <c r="C420" s="278">
        <v>1177.75</v>
      </c>
      <c r="D420" s="279">
        <v>1169.1333333333334</v>
      </c>
      <c r="E420" s="279">
        <v>1151.2666666666669</v>
      </c>
      <c r="F420" s="279">
        <v>1124.7833333333335</v>
      </c>
      <c r="G420" s="279">
        <v>1106.916666666667</v>
      </c>
      <c r="H420" s="279">
        <v>1195.6166666666668</v>
      </c>
      <c r="I420" s="279">
        <v>1213.4833333333331</v>
      </c>
      <c r="J420" s="279">
        <v>1239.9666666666667</v>
      </c>
      <c r="K420" s="277">
        <v>1187</v>
      </c>
      <c r="L420" s="277">
        <v>1142.6500000000001</v>
      </c>
      <c r="M420" s="277">
        <v>6.0506500000000001</v>
      </c>
    </row>
    <row r="421" spans="1:13">
      <c r="A421" s="268">
        <v>411</v>
      </c>
      <c r="B421" s="277" t="s">
        <v>515</v>
      </c>
      <c r="C421" s="278">
        <v>367.25</v>
      </c>
      <c r="D421" s="279">
        <v>363.56666666666666</v>
      </c>
      <c r="E421" s="279">
        <v>358.13333333333333</v>
      </c>
      <c r="F421" s="279">
        <v>349.01666666666665</v>
      </c>
      <c r="G421" s="279">
        <v>343.58333333333331</v>
      </c>
      <c r="H421" s="279">
        <v>372.68333333333334</v>
      </c>
      <c r="I421" s="279">
        <v>378.11666666666662</v>
      </c>
      <c r="J421" s="279">
        <v>387.23333333333335</v>
      </c>
      <c r="K421" s="277">
        <v>369</v>
      </c>
      <c r="L421" s="277">
        <v>354.45</v>
      </c>
      <c r="M421" s="277">
        <v>0.37220999999999999</v>
      </c>
    </row>
    <row r="422" spans="1:13">
      <c r="A422" s="268">
        <v>412</v>
      </c>
      <c r="B422" s="277" t="s">
        <v>510</v>
      </c>
      <c r="C422" s="278">
        <v>23.3</v>
      </c>
      <c r="D422" s="279">
        <v>23.433333333333334</v>
      </c>
      <c r="E422" s="279">
        <v>23.066666666666666</v>
      </c>
      <c r="F422" s="279">
        <v>22.833333333333332</v>
      </c>
      <c r="G422" s="279">
        <v>22.466666666666665</v>
      </c>
      <c r="H422" s="279">
        <v>23.666666666666668</v>
      </c>
      <c r="I422" s="279">
        <v>24.033333333333335</v>
      </c>
      <c r="J422" s="279">
        <v>24.266666666666669</v>
      </c>
      <c r="K422" s="277">
        <v>23.8</v>
      </c>
      <c r="L422" s="277">
        <v>23.2</v>
      </c>
      <c r="M422" s="277">
        <v>5.3262700000000001</v>
      </c>
    </row>
    <row r="423" spans="1:13">
      <c r="A423" s="268">
        <v>413</v>
      </c>
      <c r="B423" s="277" t="s">
        <v>511</v>
      </c>
      <c r="C423" s="278">
        <v>1602.8</v>
      </c>
      <c r="D423" s="279">
        <v>1604.5833333333333</v>
      </c>
      <c r="E423" s="279">
        <v>1589.4666666666665</v>
      </c>
      <c r="F423" s="279">
        <v>1576.1333333333332</v>
      </c>
      <c r="G423" s="279">
        <v>1561.0166666666664</v>
      </c>
      <c r="H423" s="279">
        <v>1617.9166666666665</v>
      </c>
      <c r="I423" s="279">
        <v>1633.0333333333333</v>
      </c>
      <c r="J423" s="279">
        <v>1646.3666666666666</v>
      </c>
      <c r="K423" s="277">
        <v>1619.7</v>
      </c>
      <c r="L423" s="277">
        <v>1591.25</v>
      </c>
      <c r="M423" s="277">
        <v>8.9620000000000005E-2</v>
      </c>
    </row>
    <row r="424" spans="1:13">
      <c r="A424" s="268">
        <v>414</v>
      </c>
      <c r="B424" s="277" t="s">
        <v>521</v>
      </c>
      <c r="C424" s="278">
        <v>257.64999999999998</v>
      </c>
      <c r="D424" s="279">
        <v>258.23333333333329</v>
      </c>
      <c r="E424" s="279">
        <v>251.76666666666659</v>
      </c>
      <c r="F424" s="279">
        <v>245.8833333333333</v>
      </c>
      <c r="G424" s="279">
        <v>239.4166666666666</v>
      </c>
      <c r="H424" s="279">
        <v>264.11666666666656</v>
      </c>
      <c r="I424" s="279">
        <v>270.58333333333326</v>
      </c>
      <c r="J424" s="279">
        <v>276.46666666666658</v>
      </c>
      <c r="K424" s="277">
        <v>264.7</v>
      </c>
      <c r="L424" s="277">
        <v>252.35</v>
      </c>
      <c r="M424" s="277">
        <v>3.9586700000000001</v>
      </c>
    </row>
    <row r="425" spans="1:13">
      <c r="A425" s="268">
        <v>415</v>
      </c>
      <c r="B425" s="277" t="s">
        <v>522</v>
      </c>
      <c r="C425" s="278">
        <v>1100</v>
      </c>
      <c r="D425" s="279">
        <v>1111</v>
      </c>
      <c r="E425" s="279">
        <v>1083</v>
      </c>
      <c r="F425" s="279">
        <v>1066</v>
      </c>
      <c r="G425" s="279">
        <v>1038</v>
      </c>
      <c r="H425" s="279">
        <v>1128</v>
      </c>
      <c r="I425" s="279">
        <v>1156</v>
      </c>
      <c r="J425" s="279">
        <v>1173</v>
      </c>
      <c r="K425" s="277">
        <v>1139</v>
      </c>
      <c r="L425" s="277">
        <v>1094</v>
      </c>
      <c r="M425" s="277">
        <v>3.7300900000000001</v>
      </c>
    </row>
    <row r="426" spans="1:13">
      <c r="A426" s="268">
        <v>416</v>
      </c>
      <c r="B426" s="277" t="s">
        <v>523</v>
      </c>
      <c r="C426" s="278">
        <v>307.60000000000002</v>
      </c>
      <c r="D426" s="279">
        <v>307.8</v>
      </c>
      <c r="E426" s="279">
        <v>301</v>
      </c>
      <c r="F426" s="279">
        <v>294.39999999999998</v>
      </c>
      <c r="G426" s="279">
        <v>287.59999999999997</v>
      </c>
      <c r="H426" s="279">
        <v>314.40000000000003</v>
      </c>
      <c r="I426" s="279">
        <v>321.2000000000001</v>
      </c>
      <c r="J426" s="279">
        <v>327.80000000000007</v>
      </c>
      <c r="K426" s="277">
        <v>314.60000000000002</v>
      </c>
      <c r="L426" s="277">
        <v>301.2</v>
      </c>
      <c r="M426" s="277">
        <v>1.7813399999999999</v>
      </c>
    </row>
    <row r="427" spans="1:13">
      <c r="A427" s="268">
        <v>417</v>
      </c>
      <c r="B427" s="277" t="s">
        <v>524</v>
      </c>
      <c r="C427" s="278">
        <v>7.2</v>
      </c>
      <c r="D427" s="279">
        <v>7.2</v>
      </c>
      <c r="E427" s="279">
        <v>7.0500000000000007</v>
      </c>
      <c r="F427" s="279">
        <v>6.9</v>
      </c>
      <c r="G427" s="279">
        <v>6.7500000000000009</v>
      </c>
      <c r="H427" s="279">
        <v>7.3500000000000005</v>
      </c>
      <c r="I427" s="279">
        <v>7.5000000000000009</v>
      </c>
      <c r="J427" s="279">
        <v>7.65</v>
      </c>
      <c r="K427" s="277">
        <v>7.35</v>
      </c>
      <c r="L427" s="277">
        <v>7.05</v>
      </c>
      <c r="M427" s="277">
        <v>98.365759999999995</v>
      </c>
    </row>
    <row r="428" spans="1:13">
      <c r="A428" s="268">
        <v>418</v>
      </c>
      <c r="B428" s="277" t="s">
        <v>2517</v>
      </c>
      <c r="C428" s="278">
        <v>582.1</v>
      </c>
      <c r="D428" s="279">
        <v>590.69999999999993</v>
      </c>
      <c r="E428" s="279">
        <v>567.39999999999986</v>
      </c>
      <c r="F428" s="279">
        <v>552.69999999999993</v>
      </c>
      <c r="G428" s="279">
        <v>529.39999999999986</v>
      </c>
      <c r="H428" s="279">
        <v>605.39999999999986</v>
      </c>
      <c r="I428" s="279">
        <v>628.69999999999982</v>
      </c>
      <c r="J428" s="279">
        <v>643.39999999999986</v>
      </c>
      <c r="K428" s="277">
        <v>614</v>
      </c>
      <c r="L428" s="277">
        <v>576</v>
      </c>
      <c r="M428" s="277">
        <v>0.83057000000000003</v>
      </c>
    </row>
    <row r="429" spans="1:13">
      <c r="A429" s="268">
        <v>419</v>
      </c>
      <c r="B429" s="277" t="s">
        <v>527</v>
      </c>
      <c r="C429" s="278">
        <v>177.15</v>
      </c>
      <c r="D429" s="279">
        <v>174.68333333333337</v>
      </c>
      <c r="E429" s="279">
        <v>166.56666666666672</v>
      </c>
      <c r="F429" s="279">
        <v>155.98333333333335</v>
      </c>
      <c r="G429" s="279">
        <v>147.8666666666667</v>
      </c>
      <c r="H429" s="279">
        <v>185.26666666666674</v>
      </c>
      <c r="I429" s="279">
        <v>193.38333333333335</v>
      </c>
      <c r="J429" s="279">
        <v>203.96666666666675</v>
      </c>
      <c r="K429" s="277">
        <v>182.8</v>
      </c>
      <c r="L429" s="277">
        <v>164.1</v>
      </c>
      <c r="M429" s="277">
        <v>6.8569399999999998</v>
      </c>
    </row>
    <row r="430" spans="1:13">
      <c r="A430" s="268">
        <v>420</v>
      </c>
      <c r="B430" s="277" t="s">
        <v>2526</v>
      </c>
      <c r="C430" s="278">
        <v>50.7</v>
      </c>
      <c r="D430" s="279">
        <v>50.85</v>
      </c>
      <c r="E430" s="279">
        <v>50</v>
      </c>
      <c r="F430" s="279">
        <v>49.3</v>
      </c>
      <c r="G430" s="279">
        <v>48.449999999999996</v>
      </c>
      <c r="H430" s="279">
        <v>51.550000000000004</v>
      </c>
      <c r="I430" s="279">
        <v>52.400000000000013</v>
      </c>
      <c r="J430" s="279">
        <v>53.100000000000009</v>
      </c>
      <c r="K430" s="277">
        <v>51.7</v>
      </c>
      <c r="L430" s="277">
        <v>50.15</v>
      </c>
      <c r="M430" s="277">
        <v>17.00441</v>
      </c>
    </row>
    <row r="431" spans="1:13">
      <c r="A431" s="268">
        <v>421</v>
      </c>
      <c r="B431" s="277" t="s">
        <v>175</v>
      </c>
      <c r="C431" s="286">
        <v>4112.75</v>
      </c>
      <c r="D431" s="287">
        <v>4100.2</v>
      </c>
      <c r="E431" s="287">
        <v>4048.45</v>
      </c>
      <c r="F431" s="287">
        <v>3984.15</v>
      </c>
      <c r="G431" s="287">
        <v>3932.4</v>
      </c>
      <c r="H431" s="287">
        <v>4164.5</v>
      </c>
      <c r="I431" s="287">
        <v>4216.25</v>
      </c>
      <c r="J431" s="287">
        <v>4280.5499999999993</v>
      </c>
      <c r="K431" s="288">
        <v>4151.95</v>
      </c>
      <c r="L431" s="288">
        <v>4035.9</v>
      </c>
      <c r="M431" s="288">
        <v>2.0115599999999998</v>
      </c>
    </row>
    <row r="432" spans="1:13">
      <c r="A432" s="268">
        <v>422</v>
      </c>
      <c r="B432" s="277" t="s">
        <v>176</v>
      </c>
      <c r="C432" s="277">
        <v>706.3</v>
      </c>
      <c r="D432" s="279">
        <v>701.23333333333323</v>
      </c>
      <c r="E432" s="279">
        <v>682.46666666666647</v>
      </c>
      <c r="F432" s="279">
        <v>658.63333333333321</v>
      </c>
      <c r="G432" s="279">
        <v>639.86666666666645</v>
      </c>
      <c r="H432" s="279">
        <v>725.06666666666649</v>
      </c>
      <c r="I432" s="279">
        <v>743.83333333333314</v>
      </c>
      <c r="J432" s="279">
        <v>767.66666666666652</v>
      </c>
      <c r="K432" s="277">
        <v>720</v>
      </c>
      <c r="L432" s="277">
        <v>677.4</v>
      </c>
      <c r="M432" s="277">
        <v>66.248919999999998</v>
      </c>
    </row>
    <row r="433" spans="1:13">
      <c r="A433" s="268">
        <v>423</v>
      </c>
      <c r="B433" s="277" t="s">
        <v>177</v>
      </c>
      <c r="C433" s="277">
        <v>589.75</v>
      </c>
      <c r="D433" s="279">
        <v>594.91666666666663</v>
      </c>
      <c r="E433" s="279">
        <v>579.83333333333326</v>
      </c>
      <c r="F433" s="279">
        <v>569.91666666666663</v>
      </c>
      <c r="G433" s="279">
        <v>554.83333333333326</v>
      </c>
      <c r="H433" s="279">
        <v>604.83333333333326</v>
      </c>
      <c r="I433" s="279">
        <v>619.91666666666652</v>
      </c>
      <c r="J433" s="279">
        <v>629.83333333333326</v>
      </c>
      <c r="K433" s="277">
        <v>610</v>
      </c>
      <c r="L433" s="277">
        <v>585</v>
      </c>
      <c r="M433" s="277">
        <v>7.5450400000000002</v>
      </c>
    </row>
    <row r="434" spans="1:13">
      <c r="A434" s="268">
        <v>424</v>
      </c>
      <c r="B434" s="277" t="s">
        <v>525</v>
      </c>
      <c r="C434" s="277">
        <v>86.65</v>
      </c>
      <c r="D434" s="279">
        <v>88.066666666666677</v>
      </c>
      <c r="E434" s="279">
        <v>84.733333333333348</v>
      </c>
      <c r="F434" s="279">
        <v>82.816666666666677</v>
      </c>
      <c r="G434" s="279">
        <v>79.483333333333348</v>
      </c>
      <c r="H434" s="279">
        <v>89.983333333333348</v>
      </c>
      <c r="I434" s="279">
        <v>93.316666666666691</v>
      </c>
      <c r="J434" s="279">
        <v>95.233333333333348</v>
      </c>
      <c r="K434" s="277">
        <v>91.4</v>
      </c>
      <c r="L434" s="277">
        <v>86.15</v>
      </c>
      <c r="M434" s="277">
        <v>0.87649999999999995</v>
      </c>
    </row>
    <row r="435" spans="1:13">
      <c r="A435" s="268">
        <v>425</v>
      </c>
      <c r="B435" s="277" t="s">
        <v>281</v>
      </c>
      <c r="C435" s="277">
        <v>155.19999999999999</v>
      </c>
      <c r="D435" s="279">
        <v>152.5</v>
      </c>
      <c r="E435" s="279">
        <v>146</v>
      </c>
      <c r="F435" s="279">
        <v>136.80000000000001</v>
      </c>
      <c r="G435" s="279">
        <v>130.30000000000001</v>
      </c>
      <c r="H435" s="279">
        <v>161.69999999999999</v>
      </c>
      <c r="I435" s="279">
        <v>168.2</v>
      </c>
      <c r="J435" s="279">
        <v>177.39999999999998</v>
      </c>
      <c r="K435" s="277">
        <v>159</v>
      </c>
      <c r="L435" s="277">
        <v>143.30000000000001</v>
      </c>
      <c r="M435" s="277">
        <v>19.858809999999998</v>
      </c>
    </row>
    <row r="436" spans="1:13">
      <c r="A436" s="268">
        <v>426</v>
      </c>
      <c r="B436" s="277" t="s">
        <v>526</v>
      </c>
      <c r="C436" s="277">
        <v>449</v>
      </c>
      <c r="D436" s="279">
        <v>451.91666666666669</v>
      </c>
      <c r="E436" s="279">
        <v>440.28333333333336</v>
      </c>
      <c r="F436" s="279">
        <v>431.56666666666666</v>
      </c>
      <c r="G436" s="279">
        <v>419.93333333333334</v>
      </c>
      <c r="H436" s="279">
        <v>460.63333333333338</v>
      </c>
      <c r="I436" s="279">
        <v>472.26666666666671</v>
      </c>
      <c r="J436" s="279">
        <v>480.98333333333341</v>
      </c>
      <c r="K436" s="277">
        <v>463.55</v>
      </c>
      <c r="L436" s="277">
        <v>443.2</v>
      </c>
      <c r="M436" s="277">
        <v>1.5275099999999999</v>
      </c>
    </row>
    <row r="437" spans="1:13">
      <c r="A437" s="268">
        <v>427</v>
      </c>
      <c r="B437" s="277" t="s">
        <v>3388</v>
      </c>
      <c r="C437" s="277">
        <v>270.89999999999998</v>
      </c>
      <c r="D437" s="279">
        <v>268.88333333333327</v>
      </c>
      <c r="E437" s="279">
        <v>264.06666666666655</v>
      </c>
      <c r="F437" s="279">
        <v>257.23333333333329</v>
      </c>
      <c r="G437" s="279">
        <v>252.41666666666657</v>
      </c>
      <c r="H437" s="279">
        <v>275.71666666666653</v>
      </c>
      <c r="I437" s="279">
        <v>280.53333333333325</v>
      </c>
      <c r="J437" s="279">
        <v>287.3666666666665</v>
      </c>
      <c r="K437" s="277">
        <v>273.7</v>
      </c>
      <c r="L437" s="277">
        <v>262.05</v>
      </c>
      <c r="M437" s="277">
        <v>2.1070500000000001</v>
      </c>
    </row>
    <row r="438" spans="1:13">
      <c r="A438" s="268">
        <v>428</v>
      </c>
      <c r="B438" s="277" t="s">
        <v>529</v>
      </c>
      <c r="C438" s="277">
        <v>1535.25</v>
      </c>
      <c r="D438" s="279">
        <v>1552.2</v>
      </c>
      <c r="E438" s="279">
        <v>1488.0500000000002</v>
      </c>
      <c r="F438" s="279">
        <v>1440.8500000000001</v>
      </c>
      <c r="G438" s="279">
        <v>1376.7000000000003</v>
      </c>
      <c r="H438" s="279">
        <v>1599.4</v>
      </c>
      <c r="I438" s="279">
        <v>1663.5500000000002</v>
      </c>
      <c r="J438" s="279">
        <v>1710.75</v>
      </c>
      <c r="K438" s="277">
        <v>1616.35</v>
      </c>
      <c r="L438" s="277">
        <v>1505</v>
      </c>
      <c r="M438" s="277">
        <v>0.65586</v>
      </c>
    </row>
    <row r="439" spans="1:13">
      <c r="A439" s="268">
        <v>429</v>
      </c>
      <c r="B439" s="277" t="s">
        <v>530</v>
      </c>
      <c r="C439" s="277">
        <v>438.45</v>
      </c>
      <c r="D439" s="279">
        <v>442.21666666666664</v>
      </c>
      <c r="E439" s="279">
        <v>428.7833333333333</v>
      </c>
      <c r="F439" s="279">
        <v>419.11666666666667</v>
      </c>
      <c r="G439" s="279">
        <v>405.68333333333334</v>
      </c>
      <c r="H439" s="279">
        <v>451.88333333333327</v>
      </c>
      <c r="I439" s="279">
        <v>465.31666666666655</v>
      </c>
      <c r="J439" s="279">
        <v>474.98333333333323</v>
      </c>
      <c r="K439" s="277">
        <v>455.65</v>
      </c>
      <c r="L439" s="277">
        <v>432.55</v>
      </c>
      <c r="M439" s="277">
        <v>1.4999499999999999</v>
      </c>
    </row>
    <row r="440" spans="1:13">
      <c r="A440" s="268">
        <v>430</v>
      </c>
      <c r="B440" s="277" t="s">
        <v>178</v>
      </c>
      <c r="C440" s="277">
        <v>521.45000000000005</v>
      </c>
      <c r="D440" s="279">
        <v>518.43333333333328</v>
      </c>
      <c r="E440" s="279">
        <v>509.21666666666658</v>
      </c>
      <c r="F440" s="279">
        <v>496.98333333333329</v>
      </c>
      <c r="G440" s="279">
        <v>487.76666666666659</v>
      </c>
      <c r="H440" s="279">
        <v>530.66666666666652</v>
      </c>
      <c r="I440" s="279">
        <v>539.88333333333321</v>
      </c>
      <c r="J440" s="279">
        <v>552.11666666666656</v>
      </c>
      <c r="K440" s="277">
        <v>527.65</v>
      </c>
      <c r="L440" s="277">
        <v>506.2</v>
      </c>
      <c r="M440" s="277">
        <v>138.61215000000001</v>
      </c>
    </row>
    <row r="441" spans="1:13">
      <c r="A441" s="268">
        <v>431</v>
      </c>
      <c r="B441" s="277" t="s">
        <v>531</v>
      </c>
      <c r="C441" s="277">
        <v>270.14999999999998</v>
      </c>
      <c r="D441" s="279">
        <v>266.13333333333333</v>
      </c>
      <c r="E441" s="279">
        <v>254.26666666666665</v>
      </c>
      <c r="F441" s="279">
        <v>238.38333333333333</v>
      </c>
      <c r="G441" s="279">
        <v>226.51666666666665</v>
      </c>
      <c r="H441" s="279">
        <v>282.01666666666665</v>
      </c>
      <c r="I441" s="279">
        <v>293.88333333333333</v>
      </c>
      <c r="J441" s="279">
        <v>309.76666666666665</v>
      </c>
      <c r="K441" s="277">
        <v>278</v>
      </c>
      <c r="L441" s="277">
        <v>250.25</v>
      </c>
      <c r="M441" s="277">
        <v>6.1149699999999996</v>
      </c>
    </row>
    <row r="442" spans="1:13">
      <c r="A442" s="268">
        <v>432</v>
      </c>
      <c r="B442" s="277" t="s">
        <v>179</v>
      </c>
      <c r="C442" s="277">
        <v>466.3</v>
      </c>
      <c r="D442" s="279">
        <v>462.45</v>
      </c>
      <c r="E442" s="279">
        <v>452.95</v>
      </c>
      <c r="F442" s="279">
        <v>439.6</v>
      </c>
      <c r="G442" s="279">
        <v>430.1</v>
      </c>
      <c r="H442" s="279">
        <v>475.79999999999995</v>
      </c>
      <c r="I442" s="279">
        <v>485.29999999999995</v>
      </c>
      <c r="J442" s="279">
        <v>498.64999999999992</v>
      </c>
      <c r="K442" s="277">
        <v>471.95</v>
      </c>
      <c r="L442" s="277">
        <v>449.1</v>
      </c>
      <c r="M442" s="277">
        <v>27.618110000000001</v>
      </c>
    </row>
    <row r="443" spans="1:13">
      <c r="A443" s="268">
        <v>433</v>
      </c>
      <c r="B443" s="277" t="s">
        <v>532</v>
      </c>
      <c r="C443" s="277">
        <v>171.95</v>
      </c>
      <c r="D443" s="279">
        <v>173.85</v>
      </c>
      <c r="E443" s="279">
        <v>166.7</v>
      </c>
      <c r="F443" s="279">
        <v>161.44999999999999</v>
      </c>
      <c r="G443" s="279">
        <v>154.29999999999998</v>
      </c>
      <c r="H443" s="279">
        <v>179.1</v>
      </c>
      <c r="I443" s="279">
        <v>186.25000000000003</v>
      </c>
      <c r="J443" s="279">
        <v>191.5</v>
      </c>
      <c r="K443" s="277">
        <v>181</v>
      </c>
      <c r="L443" s="277">
        <v>168.6</v>
      </c>
      <c r="M443" s="277">
        <v>1.7015899999999999</v>
      </c>
    </row>
    <row r="444" spans="1:13">
      <c r="A444" s="268">
        <v>434</v>
      </c>
      <c r="B444" s="277" t="s">
        <v>533</v>
      </c>
      <c r="C444" s="277">
        <v>1348.9</v>
      </c>
      <c r="D444" s="279">
        <v>1336.8999999999999</v>
      </c>
      <c r="E444" s="279">
        <v>1318.5499999999997</v>
      </c>
      <c r="F444" s="279">
        <v>1288.1999999999998</v>
      </c>
      <c r="G444" s="279">
        <v>1269.8499999999997</v>
      </c>
      <c r="H444" s="279">
        <v>1367.2499999999998</v>
      </c>
      <c r="I444" s="279">
        <v>1385.5999999999997</v>
      </c>
      <c r="J444" s="279">
        <v>1415.9499999999998</v>
      </c>
      <c r="K444" s="277">
        <v>1355.25</v>
      </c>
      <c r="L444" s="277">
        <v>1306.55</v>
      </c>
      <c r="M444" s="277">
        <v>0.42297000000000001</v>
      </c>
    </row>
    <row r="445" spans="1:13">
      <c r="A445" s="268">
        <v>435</v>
      </c>
      <c r="B445" s="277" t="s">
        <v>534</v>
      </c>
      <c r="C445" s="277">
        <v>3.65</v>
      </c>
      <c r="D445" s="279">
        <v>3.6999999999999997</v>
      </c>
      <c r="E445" s="279">
        <v>3.5499999999999994</v>
      </c>
      <c r="F445" s="279">
        <v>3.4499999999999997</v>
      </c>
      <c r="G445" s="279">
        <v>3.2999999999999994</v>
      </c>
      <c r="H445" s="279">
        <v>3.7999999999999994</v>
      </c>
      <c r="I445" s="279">
        <v>3.9499999999999997</v>
      </c>
      <c r="J445" s="279">
        <v>4.0499999999999989</v>
      </c>
      <c r="K445" s="277">
        <v>3.85</v>
      </c>
      <c r="L445" s="277">
        <v>3.6</v>
      </c>
      <c r="M445" s="277">
        <v>278.80882000000003</v>
      </c>
    </row>
    <row r="446" spans="1:13">
      <c r="A446" s="268">
        <v>436</v>
      </c>
      <c r="B446" s="277" t="s">
        <v>535</v>
      </c>
      <c r="C446" s="277">
        <v>130.5</v>
      </c>
      <c r="D446" s="279">
        <v>129.53333333333333</v>
      </c>
      <c r="E446" s="279">
        <v>126.96666666666667</v>
      </c>
      <c r="F446" s="279">
        <v>123.43333333333334</v>
      </c>
      <c r="G446" s="279">
        <v>120.86666666666667</v>
      </c>
      <c r="H446" s="279">
        <v>133.06666666666666</v>
      </c>
      <c r="I446" s="279">
        <v>135.63333333333333</v>
      </c>
      <c r="J446" s="279">
        <v>139.16666666666666</v>
      </c>
      <c r="K446" s="277">
        <v>132.1</v>
      </c>
      <c r="L446" s="277">
        <v>126</v>
      </c>
      <c r="M446" s="277">
        <v>1.44198</v>
      </c>
    </row>
    <row r="447" spans="1:13">
      <c r="A447" s="268">
        <v>437</v>
      </c>
      <c r="B447" s="277" t="s">
        <v>2594</v>
      </c>
      <c r="C447" s="277">
        <v>253.45</v>
      </c>
      <c r="D447" s="279">
        <v>254.33333333333334</v>
      </c>
      <c r="E447" s="279">
        <v>247.86666666666667</v>
      </c>
      <c r="F447" s="279">
        <v>242.28333333333333</v>
      </c>
      <c r="G447" s="279">
        <v>235.81666666666666</v>
      </c>
      <c r="H447" s="279">
        <v>259.91666666666669</v>
      </c>
      <c r="I447" s="279">
        <v>266.38333333333333</v>
      </c>
      <c r="J447" s="279">
        <v>271.9666666666667</v>
      </c>
      <c r="K447" s="277">
        <v>260.8</v>
      </c>
      <c r="L447" s="277">
        <v>248.75</v>
      </c>
      <c r="M447" s="277">
        <v>1.2315100000000001</v>
      </c>
    </row>
    <row r="448" spans="1:13">
      <c r="A448" s="268">
        <v>438</v>
      </c>
      <c r="B448" s="277" t="s">
        <v>536</v>
      </c>
      <c r="C448" s="277">
        <v>864.8</v>
      </c>
      <c r="D448" s="279">
        <v>860.33333333333337</v>
      </c>
      <c r="E448" s="279">
        <v>845.9666666666667</v>
      </c>
      <c r="F448" s="279">
        <v>827.13333333333333</v>
      </c>
      <c r="G448" s="279">
        <v>812.76666666666665</v>
      </c>
      <c r="H448" s="279">
        <v>879.16666666666674</v>
      </c>
      <c r="I448" s="279">
        <v>893.5333333333333</v>
      </c>
      <c r="J448" s="279">
        <v>912.36666666666679</v>
      </c>
      <c r="K448" s="277">
        <v>874.7</v>
      </c>
      <c r="L448" s="277">
        <v>841.5</v>
      </c>
      <c r="M448" s="277">
        <v>0.50410999999999995</v>
      </c>
    </row>
    <row r="449" spans="1:13">
      <c r="A449" s="268">
        <v>439</v>
      </c>
      <c r="B449" s="277" t="s">
        <v>282</v>
      </c>
      <c r="C449" s="277">
        <v>472.45</v>
      </c>
      <c r="D449" s="279">
        <v>475.05</v>
      </c>
      <c r="E449" s="279">
        <v>464.8</v>
      </c>
      <c r="F449" s="279">
        <v>457.15</v>
      </c>
      <c r="G449" s="279">
        <v>446.9</v>
      </c>
      <c r="H449" s="279">
        <v>482.70000000000005</v>
      </c>
      <c r="I449" s="279">
        <v>492.95000000000005</v>
      </c>
      <c r="J449" s="279">
        <v>500.60000000000008</v>
      </c>
      <c r="K449" s="277">
        <v>485.3</v>
      </c>
      <c r="L449" s="277">
        <v>467.4</v>
      </c>
      <c r="M449" s="277">
        <v>2.6752699999999998</v>
      </c>
    </row>
    <row r="450" spans="1:13">
      <c r="A450" s="268">
        <v>440</v>
      </c>
      <c r="B450" s="277" t="s">
        <v>542</v>
      </c>
      <c r="C450" s="277">
        <v>49.3</v>
      </c>
      <c r="D450" s="279">
        <v>48.866666666666667</v>
      </c>
      <c r="E450" s="279">
        <v>46.233333333333334</v>
      </c>
      <c r="F450" s="279">
        <v>43.166666666666664</v>
      </c>
      <c r="G450" s="279">
        <v>40.533333333333331</v>
      </c>
      <c r="H450" s="279">
        <v>51.933333333333337</v>
      </c>
      <c r="I450" s="279">
        <v>54.566666666666677</v>
      </c>
      <c r="J450" s="279">
        <v>57.63333333333334</v>
      </c>
      <c r="K450" s="277">
        <v>51.5</v>
      </c>
      <c r="L450" s="277">
        <v>45.8</v>
      </c>
      <c r="M450" s="277">
        <v>5.36937</v>
      </c>
    </row>
    <row r="451" spans="1:13">
      <c r="A451" s="268">
        <v>441</v>
      </c>
      <c r="B451" s="277" t="s">
        <v>2609</v>
      </c>
      <c r="C451" s="277">
        <v>12181.8</v>
      </c>
      <c r="D451" s="279">
        <v>12049.266666666668</v>
      </c>
      <c r="E451" s="279">
        <v>11632.533333333336</v>
      </c>
      <c r="F451" s="279">
        <v>11083.266666666668</v>
      </c>
      <c r="G451" s="279">
        <v>10666.533333333336</v>
      </c>
      <c r="H451" s="279">
        <v>12598.533333333336</v>
      </c>
      <c r="I451" s="279">
        <v>13015.26666666667</v>
      </c>
      <c r="J451" s="279">
        <v>13564.533333333336</v>
      </c>
      <c r="K451" s="277">
        <v>12466</v>
      </c>
      <c r="L451" s="277">
        <v>11500</v>
      </c>
      <c r="M451" s="277">
        <v>1.523E-2</v>
      </c>
    </row>
    <row r="452" spans="1:13">
      <c r="A452" s="268">
        <v>442</v>
      </c>
      <c r="B452" s="277" t="s">
        <v>2614</v>
      </c>
      <c r="C452" s="277">
        <v>869.9</v>
      </c>
      <c r="D452" s="279">
        <v>868.98333333333323</v>
      </c>
      <c r="E452" s="279">
        <v>855.96666666666647</v>
      </c>
      <c r="F452" s="279">
        <v>842.03333333333319</v>
      </c>
      <c r="G452" s="279">
        <v>829.01666666666642</v>
      </c>
      <c r="H452" s="279">
        <v>882.91666666666652</v>
      </c>
      <c r="I452" s="279">
        <v>895.93333333333317</v>
      </c>
      <c r="J452" s="279">
        <v>909.86666666666656</v>
      </c>
      <c r="K452" s="277">
        <v>882</v>
      </c>
      <c r="L452" s="277">
        <v>855.05</v>
      </c>
      <c r="M452" s="277">
        <v>0.58409</v>
      </c>
    </row>
    <row r="453" spans="1:13">
      <c r="A453" s="268">
        <v>443</v>
      </c>
      <c r="B453" s="277" t="s">
        <v>3465</v>
      </c>
      <c r="C453" s="277">
        <v>548.5</v>
      </c>
      <c r="D453" s="279">
        <v>541.43333333333328</v>
      </c>
      <c r="E453" s="279">
        <v>533.06666666666661</v>
      </c>
      <c r="F453" s="279">
        <v>517.63333333333333</v>
      </c>
      <c r="G453" s="279">
        <v>509.26666666666665</v>
      </c>
      <c r="H453" s="279">
        <v>556.86666666666656</v>
      </c>
      <c r="I453" s="279">
        <v>565.23333333333312</v>
      </c>
      <c r="J453" s="279">
        <v>580.66666666666652</v>
      </c>
      <c r="K453" s="277">
        <v>549.79999999999995</v>
      </c>
      <c r="L453" s="277">
        <v>526</v>
      </c>
      <c r="M453" s="277">
        <v>38.549810000000001</v>
      </c>
    </row>
    <row r="454" spans="1:13">
      <c r="A454" s="268">
        <v>444</v>
      </c>
      <c r="B454" s="277" t="s">
        <v>182</v>
      </c>
      <c r="C454" s="277">
        <v>1097.3</v>
      </c>
      <c r="D454" s="279">
        <v>1088.8999999999999</v>
      </c>
      <c r="E454" s="279">
        <v>1068.8499999999997</v>
      </c>
      <c r="F454" s="279">
        <v>1040.3999999999999</v>
      </c>
      <c r="G454" s="279">
        <v>1020.3499999999997</v>
      </c>
      <c r="H454" s="279">
        <v>1117.3499999999997</v>
      </c>
      <c r="I454" s="279">
        <v>1137.3999999999999</v>
      </c>
      <c r="J454" s="279">
        <v>1165.8499999999997</v>
      </c>
      <c r="K454" s="277">
        <v>1108.95</v>
      </c>
      <c r="L454" s="277">
        <v>1060.45</v>
      </c>
      <c r="M454" s="277">
        <v>1.85307</v>
      </c>
    </row>
    <row r="455" spans="1:13">
      <c r="A455" s="268">
        <v>445</v>
      </c>
      <c r="B455" s="277" t="s">
        <v>543</v>
      </c>
      <c r="C455" s="277">
        <v>804.7</v>
      </c>
      <c r="D455" s="279">
        <v>806.31666666666661</v>
      </c>
      <c r="E455" s="279">
        <v>798.13333333333321</v>
      </c>
      <c r="F455" s="279">
        <v>791.56666666666661</v>
      </c>
      <c r="G455" s="279">
        <v>783.38333333333321</v>
      </c>
      <c r="H455" s="279">
        <v>812.88333333333321</v>
      </c>
      <c r="I455" s="279">
        <v>821.06666666666661</v>
      </c>
      <c r="J455" s="279">
        <v>827.63333333333321</v>
      </c>
      <c r="K455" s="277">
        <v>814.5</v>
      </c>
      <c r="L455" s="277">
        <v>799.75</v>
      </c>
      <c r="M455" s="277">
        <v>0.34336</v>
      </c>
    </row>
    <row r="456" spans="1:13">
      <c r="A456" s="268">
        <v>446</v>
      </c>
      <c r="B456" s="277" t="s">
        <v>183</v>
      </c>
      <c r="C456" s="277">
        <v>143.80000000000001</v>
      </c>
      <c r="D456" s="279">
        <v>143.11666666666667</v>
      </c>
      <c r="E456" s="279">
        <v>141.08333333333334</v>
      </c>
      <c r="F456" s="279">
        <v>138.36666666666667</v>
      </c>
      <c r="G456" s="279">
        <v>136.33333333333334</v>
      </c>
      <c r="H456" s="279">
        <v>145.83333333333334</v>
      </c>
      <c r="I456" s="279">
        <v>147.86666666666665</v>
      </c>
      <c r="J456" s="279">
        <v>150.58333333333334</v>
      </c>
      <c r="K456" s="277">
        <v>145.15</v>
      </c>
      <c r="L456" s="277">
        <v>140.4</v>
      </c>
      <c r="M456" s="277">
        <v>588.11608000000001</v>
      </c>
    </row>
    <row r="457" spans="1:13">
      <c r="A457" s="268">
        <v>447</v>
      </c>
      <c r="B457" s="277" t="s">
        <v>184</v>
      </c>
      <c r="C457" s="277">
        <v>50.7</v>
      </c>
      <c r="D457" s="279">
        <v>50.65</v>
      </c>
      <c r="E457" s="279">
        <v>49.55</v>
      </c>
      <c r="F457" s="279">
        <v>48.4</v>
      </c>
      <c r="G457" s="279">
        <v>47.3</v>
      </c>
      <c r="H457" s="279">
        <v>51.8</v>
      </c>
      <c r="I457" s="279">
        <v>52.900000000000006</v>
      </c>
      <c r="J457" s="279">
        <v>54.05</v>
      </c>
      <c r="K457" s="277">
        <v>51.75</v>
      </c>
      <c r="L457" s="277">
        <v>49.5</v>
      </c>
      <c r="M457" s="277">
        <v>66.028880000000001</v>
      </c>
    </row>
    <row r="458" spans="1:13">
      <c r="A458" s="268">
        <v>448</v>
      </c>
      <c r="B458" s="277" t="s">
        <v>185</v>
      </c>
      <c r="C458" s="277">
        <v>59.5</v>
      </c>
      <c r="D458" s="279">
        <v>59.383333333333333</v>
      </c>
      <c r="E458" s="279">
        <v>58.316666666666663</v>
      </c>
      <c r="F458" s="279">
        <v>57.133333333333333</v>
      </c>
      <c r="G458" s="279">
        <v>56.066666666666663</v>
      </c>
      <c r="H458" s="279">
        <v>60.566666666666663</v>
      </c>
      <c r="I458" s="279">
        <v>61.63333333333334</v>
      </c>
      <c r="J458" s="279">
        <v>62.816666666666663</v>
      </c>
      <c r="K458" s="277">
        <v>60.45</v>
      </c>
      <c r="L458" s="277">
        <v>58.2</v>
      </c>
      <c r="M458" s="277">
        <v>436.83296000000001</v>
      </c>
    </row>
    <row r="459" spans="1:13">
      <c r="A459" s="268">
        <v>449</v>
      </c>
      <c r="B459" s="277" t="s">
        <v>186</v>
      </c>
      <c r="C459" s="277">
        <v>428.65</v>
      </c>
      <c r="D459" s="279">
        <v>424.43333333333334</v>
      </c>
      <c r="E459" s="279">
        <v>416.16666666666669</v>
      </c>
      <c r="F459" s="279">
        <v>403.68333333333334</v>
      </c>
      <c r="G459" s="279">
        <v>395.41666666666669</v>
      </c>
      <c r="H459" s="279">
        <v>436.91666666666669</v>
      </c>
      <c r="I459" s="279">
        <v>445.18333333333334</v>
      </c>
      <c r="J459" s="279">
        <v>457.66666666666669</v>
      </c>
      <c r="K459" s="277">
        <v>432.7</v>
      </c>
      <c r="L459" s="277">
        <v>411.95</v>
      </c>
      <c r="M459" s="277">
        <v>140.72847999999999</v>
      </c>
    </row>
    <row r="460" spans="1:13">
      <c r="A460" s="268">
        <v>450</v>
      </c>
      <c r="B460" s="277" t="s">
        <v>2625</v>
      </c>
      <c r="C460" s="277">
        <v>25.25</v>
      </c>
      <c r="D460" s="279">
        <v>24.916666666666668</v>
      </c>
      <c r="E460" s="279">
        <v>24.433333333333337</v>
      </c>
      <c r="F460" s="279">
        <v>23.616666666666671</v>
      </c>
      <c r="G460" s="279">
        <v>23.13333333333334</v>
      </c>
      <c r="H460" s="279">
        <v>25.733333333333334</v>
      </c>
      <c r="I460" s="279">
        <v>26.216666666666661</v>
      </c>
      <c r="J460" s="279">
        <v>27.033333333333331</v>
      </c>
      <c r="K460" s="277">
        <v>25.4</v>
      </c>
      <c r="L460" s="277">
        <v>24.1</v>
      </c>
      <c r="M460" s="277">
        <v>20.393550000000001</v>
      </c>
    </row>
    <row r="461" spans="1:13">
      <c r="A461" s="268">
        <v>451</v>
      </c>
      <c r="B461" s="277" t="s">
        <v>537</v>
      </c>
      <c r="C461" s="277">
        <v>770.25</v>
      </c>
      <c r="D461" s="279">
        <v>768.33333333333337</v>
      </c>
      <c r="E461" s="279">
        <v>757.91666666666674</v>
      </c>
      <c r="F461" s="279">
        <v>745.58333333333337</v>
      </c>
      <c r="G461" s="279">
        <v>735.16666666666674</v>
      </c>
      <c r="H461" s="279">
        <v>780.66666666666674</v>
      </c>
      <c r="I461" s="279">
        <v>791.08333333333348</v>
      </c>
      <c r="J461" s="279">
        <v>803.41666666666674</v>
      </c>
      <c r="K461" s="277">
        <v>778.75</v>
      </c>
      <c r="L461" s="277">
        <v>756</v>
      </c>
      <c r="M461" s="277">
        <v>0.17849000000000001</v>
      </c>
    </row>
    <row r="462" spans="1:13">
      <c r="A462" s="268">
        <v>452</v>
      </c>
      <c r="B462" s="277" t="s">
        <v>538</v>
      </c>
      <c r="C462" s="277">
        <v>390.05</v>
      </c>
      <c r="D462" s="279">
        <v>404.34999999999997</v>
      </c>
      <c r="E462" s="279">
        <v>366.69999999999993</v>
      </c>
      <c r="F462" s="279">
        <v>343.34999999999997</v>
      </c>
      <c r="G462" s="279">
        <v>305.69999999999993</v>
      </c>
      <c r="H462" s="279">
        <v>427.69999999999993</v>
      </c>
      <c r="I462" s="279">
        <v>465.34999999999991</v>
      </c>
      <c r="J462" s="279">
        <v>488.69999999999993</v>
      </c>
      <c r="K462" s="277">
        <v>442</v>
      </c>
      <c r="L462" s="277">
        <v>381</v>
      </c>
      <c r="M462" s="277">
        <v>0.91159999999999997</v>
      </c>
    </row>
    <row r="463" spans="1:13">
      <c r="A463" s="268">
        <v>453</v>
      </c>
      <c r="B463" s="277" t="s">
        <v>187</v>
      </c>
      <c r="C463" s="277">
        <v>2246.35</v>
      </c>
      <c r="D463" s="279">
        <v>2255.2166666666667</v>
      </c>
      <c r="E463" s="279">
        <v>2232.4333333333334</v>
      </c>
      <c r="F463" s="279">
        <v>2218.5166666666669</v>
      </c>
      <c r="G463" s="279">
        <v>2195.7333333333336</v>
      </c>
      <c r="H463" s="279">
        <v>2269.1333333333332</v>
      </c>
      <c r="I463" s="279">
        <v>2291.916666666667</v>
      </c>
      <c r="J463" s="279">
        <v>2305.833333333333</v>
      </c>
      <c r="K463" s="277">
        <v>2278</v>
      </c>
      <c r="L463" s="277">
        <v>2241.3000000000002</v>
      </c>
      <c r="M463" s="277">
        <v>36.109079999999999</v>
      </c>
    </row>
    <row r="464" spans="1:13">
      <c r="A464" s="268">
        <v>454</v>
      </c>
      <c r="B464" s="277" t="s">
        <v>544</v>
      </c>
      <c r="C464" s="277">
        <v>2362.35</v>
      </c>
      <c r="D464" s="279">
        <v>2355.1</v>
      </c>
      <c r="E464" s="279">
        <v>2310.1999999999998</v>
      </c>
      <c r="F464" s="279">
        <v>2258.0499999999997</v>
      </c>
      <c r="G464" s="279">
        <v>2213.1499999999996</v>
      </c>
      <c r="H464" s="279">
        <v>2407.25</v>
      </c>
      <c r="I464" s="279">
        <v>2452.1500000000005</v>
      </c>
      <c r="J464" s="279">
        <v>2504.3000000000002</v>
      </c>
      <c r="K464" s="277">
        <v>2400</v>
      </c>
      <c r="L464" s="277">
        <v>2302.9499999999998</v>
      </c>
      <c r="M464" s="277">
        <v>0.15060999999999999</v>
      </c>
    </row>
    <row r="465" spans="1:13">
      <c r="A465" s="268">
        <v>455</v>
      </c>
      <c r="B465" s="277" t="s">
        <v>188</v>
      </c>
      <c r="C465" s="277">
        <v>727.85</v>
      </c>
      <c r="D465" s="279">
        <v>734.38333333333333</v>
      </c>
      <c r="E465" s="279">
        <v>716.16666666666663</v>
      </c>
      <c r="F465" s="279">
        <v>704.48333333333335</v>
      </c>
      <c r="G465" s="279">
        <v>686.26666666666665</v>
      </c>
      <c r="H465" s="279">
        <v>746.06666666666661</v>
      </c>
      <c r="I465" s="279">
        <v>764.2833333333333</v>
      </c>
      <c r="J465" s="279">
        <v>775.96666666666658</v>
      </c>
      <c r="K465" s="277">
        <v>752.6</v>
      </c>
      <c r="L465" s="277">
        <v>722.7</v>
      </c>
      <c r="M465" s="277">
        <v>35.639130000000002</v>
      </c>
    </row>
    <row r="466" spans="1:13">
      <c r="A466" s="268">
        <v>456</v>
      </c>
      <c r="B466" s="277" t="s">
        <v>546</v>
      </c>
      <c r="C466" s="277">
        <v>768.65</v>
      </c>
      <c r="D466" s="279">
        <v>770.2166666666667</v>
      </c>
      <c r="E466" s="279">
        <v>748.43333333333339</v>
      </c>
      <c r="F466" s="279">
        <v>728.2166666666667</v>
      </c>
      <c r="G466" s="279">
        <v>706.43333333333339</v>
      </c>
      <c r="H466" s="279">
        <v>790.43333333333339</v>
      </c>
      <c r="I466" s="279">
        <v>812.2166666666667</v>
      </c>
      <c r="J466" s="279">
        <v>832.43333333333339</v>
      </c>
      <c r="K466" s="277">
        <v>792</v>
      </c>
      <c r="L466" s="277">
        <v>750</v>
      </c>
      <c r="M466" s="277">
        <v>0.46949999999999997</v>
      </c>
    </row>
    <row r="467" spans="1:13">
      <c r="A467" s="268">
        <v>457</v>
      </c>
      <c r="B467" s="277" t="s">
        <v>547</v>
      </c>
      <c r="C467" s="277">
        <v>752.55</v>
      </c>
      <c r="D467" s="279">
        <v>757.48333333333323</v>
      </c>
      <c r="E467" s="279">
        <v>741.46666666666647</v>
      </c>
      <c r="F467" s="279">
        <v>730.38333333333321</v>
      </c>
      <c r="G467" s="279">
        <v>714.36666666666645</v>
      </c>
      <c r="H467" s="279">
        <v>768.56666666666649</v>
      </c>
      <c r="I467" s="279">
        <v>784.58333333333314</v>
      </c>
      <c r="J467" s="279">
        <v>795.66666666666652</v>
      </c>
      <c r="K467" s="277">
        <v>773.5</v>
      </c>
      <c r="L467" s="277">
        <v>746.4</v>
      </c>
      <c r="M467" s="277">
        <v>0.91242000000000001</v>
      </c>
    </row>
    <row r="468" spans="1:13">
      <c r="A468" s="268">
        <v>458</v>
      </c>
      <c r="B468" s="277" t="s">
        <v>552</v>
      </c>
      <c r="C468" s="277">
        <v>644.1</v>
      </c>
      <c r="D468" s="279">
        <v>642</v>
      </c>
      <c r="E468" s="279">
        <v>637.5</v>
      </c>
      <c r="F468" s="279">
        <v>630.9</v>
      </c>
      <c r="G468" s="279">
        <v>626.4</v>
      </c>
      <c r="H468" s="279">
        <v>648.6</v>
      </c>
      <c r="I468" s="279">
        <v>653.1</v>
      </c>
      <c r="J468" s="279">
        <v>659.7</v>
      </c>
      <c r="K468" s="277">
        <v>646.5</v>
      </c>
      <c r="L468" s="277">
        <v>635.4</v>
      </c>
      <c r="M468" s="277">
        <v>0.96538000000000002</v>
      </c>
    </row>
    <row r="469" spans="1:13">
      <c r="A469" s="268">
        <v>459</v>
      </c>
      <c r="B469" s="277" t="s">
        <v>548</v>
      </c>
      <c r="C469" s="277">
        <v>41</v>
      </c>
      <c r="D469" s="279">
        <v>41.15</v>
      </c>
      <c r="E469" s="279">
        <v>39.849999999999994</v>
      </c>
      <c r="F469" s="279">
        <v>38.699999999999996</v>
      </c>
      <c r="G469" s="279">
        <v>37.399999999999991</v>
      </c>
      <c r="H469" s="279">
        <v>42.3</v>
      </c>
      <c r="I469" s="279">
        <v>43.599999999999994</v>
      </c>
      <c r="J469" s="279">
        <v>44.75</v>
      </c>
      <c r="K469" s="277">
        <v>42.45</v>
      </c>
      <c r="L469" s="277">
        <v>40</v>
      </c>
      <c r="M469" s="277">
        <v>2.5965500000000001</v>
      </c>
    </row>
    <row r="470" spans="1:13">
      <c r="A470" s="268">
        <v>460</v>
      </c>
      <c r="B470" s="277" t="s">
        <v>549</v>
      </c>
      <c r="C470" s="277">
        <v>1104.0999999999999</v>
      </c>
      <c r="D470" s="279">
        <v>1115.9333333333334</v>
      </c>
      <c r="E470" s="279">
        <v>1083.1666666666667</v>
      </c>
      <c r="F470" s="279">
        <v>1062.2333333333333</v>
      </c>
      <c r="G470" s="279">
        <v>1029.4666666666667</v>
      </c>
      <c r="H470" s="279">
        <v>1136.8666666666668</v>
      </c>
      <c r="I470" s="279">
        <v>1169.6333333333332</v>
      </c>
      <c r="J470" s="279">
        <v>1190.5666666666668</v>
      </c>
      <c r="K470" s="277">
        <v>1148.7</v>
      </c>
      <c r="L470" s="277">
        <v>1095</v>
      </c>
      <c r="M470" s="277">
        <v>1.58846</v>
      </c>
    </row>
    <row r="471" spans="1:13">
      <c r="A471" s="268">
        <v>461</v>
      </c>
      <c r="B471" s="277" t="s">
        <v>189</v>
      </c>
      <c r="C471" s="277">
        <v>1120.05</v>
      </c>
      <c r="D471" s="279">
        <v>1115.1166666666666</v>
      </c>
      <c r="E471" s="279">
        <v>1100.583333333333</v>
      </c>
      <c r="F471" s="279">
        <v>1081.1166666666666</v>
      </c>
      <c r="G471" s="279">
        <v>1066.583333333333</v>
      </c>
      <c r="H471" s="279">
        <v>1134.583333333333</v>
      </c>
      <c r="I471" s="279">
        <v>1149.1166666666663</v>
      </c>
      <c r="J471" s="279">
        <v>1168.583333333333</v>
      </c>
      <c r="K471" s="277">
        <v>1129.6500000000001</v>
      </c>
      <c r="L471" s="277">
        <v>1095.6500000000001</v>
      </c>
      <c r="M471" s="277">
        <v>20.43957</v>
      </c>
    </row>
    <row r="472" spans="1:13">
      <c r="A472" s="268">
        <v>462</v>
      </c>
      <c r="B472" s="277" t="s">
        <v>190</v>
      </c>
      <c r="C472" s="277">
        <v>2709.85</v>
      </c>
      <c r="D472" s="279">
        <v>2693.0166666666664</v>
      </c>
      <c r="E472" s="279">
        <v>2652.6833333333329</v>
      </c>
      <c r="F472" s="279">
        <v>2595.5166666666664</v>
      </c>
      <c r="G472" s="279">
        <v>2555.1833333333329</v>
      </c>
      <c r="H472" s="279">
        <v>2750.1833333333329</v>
      </c>
      <c r="I472" s="279">
        <v>2790.5166666666669</v>
      </c>
      <c r="J472" s="279">
        <v>2847.6833333333329</v>
      </c>
      <c r="K472" s="277">
        <v>2733.35</v>
      </c>
      <c r="L472" s="277">
        <v>2635.85</v>
      </c>
      <c r="M472" s="277">
        <v>5.6319400000000002</v>
      </c>
    </row>
    <row r="473" spans="1:13">
      <c r="A473" s="268">
        <v>463</v>
      </c>
      <c r="B473" s="277" t="s">
        <v>191</v>
      </c>
      <c r="C473" s="277">
        <v>340.85</v>
      </c>
      <c r="D473" s="279">
        <v>338.55</v>
      </c>
      <c r="E473" s="279">
        <v>332</v>
      </c>
      <c r="F473" s="279">
        <v>323.14999999999998</v>
      </c>
      <c r="G473" s="279">
        <v>316.59999999999997</v>
      </c>
      <c r="H473" s="279">
        <v>347.40000000000003</v>
      </c>
      <c r="I473" s="279">
        <v>353.9500000000001</v>
      </c>
      <c r="J473" s="279">
        <v>362.80000000000007</v>
      </c>
      <c r="K473" s="277">
        <v>345.1</v>
      </c>
      <c r="L473" s="277">
        <v>329.7</v>
      </c>
      <c r="M473" s="277">
        <v>23.126259999999998</v>
      </c>
    </row>
    <row r="474" spans="1:13">
      <c r="A474" s="268">
        <v>464</v>
      </c>
      <c r="B474" s="277" t="s">
        <v>550</v>
      </c>
      <c r="C474" s="277">
        <v>638.54999999999995</v>
      </c>
      <c r="D474" s="279">
        <v>635.06666666666661</v>
      </c>
      <c r="E474" s="279">
        <v>628.48333333333323</v>
      </c>
      <c r="F474" s="279">
        <v>618.41666666666663</v>
      </c>
      <c r="G474" s="279">
        <v>611.83333333333326</v>
      </c>
      <c r="H474" s="279">
        <v>645.13333333333321</v>
      </c>
      <c r="I474" s="279">
        <v>651.7166666666667</v>
      </c>
      <c r="J474" s="279">
        <v>661.78333333333319</v>
      </c>
      <c r="K474" s="277">
        <v>641.65</v>
      </c>
      <c r="L474" s="277">
        <v>625</v>
      </c>
      <c r="M474" s="277">
        <v>3.9626299999999999</v>
      </c>
    </row>
    <row r="475" spans="1:13">
      <c r="A475" s="268">
        <v>465</v>
      </c>
      <c r="B475" s="245" t="s">
        <v>551</v>
      </c>
      <c r="C475" s="277">
        <v>6.45</v>
      </c>
      <c r="D475" s="279">
        <v>6.4666666666666659</v>
      </c>
      <c r="E475" s="279">
        <v>6.383333333333332</v>
      </c>
      <c r="F475" s="279">
        <v>6.3166666666666664</v>
      </c>
      <c r="G475" s="279">
        <v>6.2333333333333325</v>
      </c>
      <c r="H475" s="279">
        <v>6.5333333333333314</v>
      </c>
      <c r="I475" s="279">
        <v>6.6166666666666654</v>
      </c>
      <c r="J475" s="279">
        <v>6.6833333333333309</v>
      </c>
      <c r="K475" s="277">
        <v>6.55</v>
      </c>
      <c r="L475" s="277">
        <v>6.4</v>
      </c>
      <c r="M475" s="277">
        <v>33.922759999999997</v>
      </c>
    </row>
    <row r="476" spans="1:13">
      <c r="A476" s="268">
        <v>466</v>
      </c>
      <c r="B476" s="245" t="s">
        <v>539</v>
      </c>
      <c r="C476" s="277">
        <v>5853.35</v>
      </c>
      <c r="D476" s="279">
        <v>5818.5333333333328</v>
      </c>
      <c r="E476" s="279">
        <v>5717.0666666666657</v>
      </c>
      <c r="F476" s="279">
        <v>5580.7833333333328</v>
      </c>
      <c r="G476" s="279">
        <v>5479.3166666666657</v>
      </c>
      <c r="H476" s="279">
        <v>5954.8166666666657</v>
      </c>
      <c r="I476" s="279">
        <v>6056.2833333333328</v>
      </c>
      <c r="J476" s="279">
        <v>6192.5666666666657</v>
      </c>
      <c r="K476" s="277">
        <v>5920</v>
      </c>
      <c r="L476" s="277">
        <v>5682.25</v>
      </c>
      <c r="M476" s="277">
        <v>6.4140000000000003E-2</v>
      </c>
    </row>
    <row r="477" spans="1:13">
      <c r="A477" s="268">
        <v>467</v>
      </c>
      <c r="B477" s="245" t="s">
        <v>541</v>
      </c>
      <c r="C477" s="277">
        <v>31.45</v>
      </c>
      <c r="D477" s="279">
        <v>31.483333333333334</v>
      </c>
      <c r="E477" s="279">
        <v>30.966666666666669</v>
      </c>
      <c r="F477" s="279">
        <v>30.483333333333334</v>
      </c>
      <c r="G477" s="279">
        <v>29.966666666666669</v>
      </c>
      <c r="H477" s="279">
        <v>31.966666666666669</v>
      </c>
      <c r="I477" s="279">
        <v>32.483333333333334</v>
      </c>
      <c r="J477" s="279">
        <v>32.966666666666669</v>
      </c>
      <c r="K477" s="277">
        <v>32</v>
      </c>
      <c r="L477" s="277">
        <v>31</v>
      </c>
      <c r="M477" s="277">
        <v>31.281189999999999</v>
      </c>
    </row>
    <row r="478" spans="1:13">
      <c r="A478" s="268">
        <v>468</v>
      </c>
      <c r="B478" s="245" t="s">
        <v>192</v>
      </c>
      <c r="C478" s="277">
        <v>440.4</v>
      </c>
      <c r="D478" s="279">
        <v>436.9666666666667</v>
      </c>
      <c r="E478" s="279">
        <v>431.43333333333339</v>
      </c>
      <c r="F478" s="279">
        <v>422.4666666666667</v>
      </c>
      <c r="G478" s="279">
        <v>416.93333333333339</v>
      </c>
      <c r="H478" s="279">
        <v>445.93333333333339</v>
      </c>
      <c r="I478" s="279">
        <v>451.4666666666667</v>
      </c>
      <c r="J478" s="279">
        <v>460.43333333333339</v>
      </c>
      <c r="K478" s="277">
        <v>442.5</v>
      </c>
      <c r="L478" s="277">
        <v>428</v>
      </c>
      <c r="M478" s="277">
        <v>27.042210000000001</v>
      </c>
    </row>
    <row r="479" spans="1:13">
      <c r="A479" s="268">
        <v>469</v>
      </c>
      <c r="B479" s="245" t="s">
        <v>540</v>
      </c>
      <c r="C479" s="277">
        <v>230.1</v>
      </c>
      <c r="D479" s="279">
        <v>230.33333333333334</v>
      </c>
      <c r="E479" s="279">
        <v>227.76666666666668</v>
      </c>
      <c r="F479" s="279">
        <v>225.43333333333334</v>
      </c>
      <c r="G479" s="279">
        <v>222.86666666666667</v>
      </c>
      <c r="H479" s="279">
        <v>232.66666666666669</v>
      </c>
      <c r="I479" s="279">
        <v>235.23333333333335</v>
      </c>
      <c r="J479" s="279">
        <v>237.56666666666669</v>
      </c>
      <c r="K479" s="277">
        <v>232.9</v>
      </c>
      <c r="L479" s="277">
        <v>228</v>
      </c>
      <c r="M479" s="277">
        <v>0.30107</v>
      </c>
    </row>
    <row r="480" spans="1:13">
      <c r="A480" s="268">
        <v>470</v>
      </c>
      <c r="B480" s="245" t="s">
        <v>193</v>
      </c>
      <c r="C480" s="277">
        <v>1002.95</v>
      </c>
      <c r="D480" s="279">
        <v>1004.1833333333334</v>
      </c>
      <c r="E480" s="279">
        <v>991.66666666666674</v>
      </c>
      <c r="F480" s="279">
        <v>980.38333333333333</v>
      </c>
      <c r="G480" s="279">
        <v>967.86666666666667</v>
      </c>
      <c r="H480" s="279">
        <v>1015.4666666666668</v>
      </c>
      <c r="I480" s="279">
        <v>1027.9833333333336</v>
      </c>
      <c r="J480" s="279">
        <v>1039.2666666666669</v>
      </c>
      <c r="K480" s="277">
        <v>1016.7</v>
      </c>
      <c r="L480" s="277">
        <v>992.9</v>
      </c>
      <c r="M480" s="277">
        <v>5.4691299999999998</v>
      </c>
    </row>
    <row r="481" spans="1:13">
      <c r="A481" s="268">
        <v>471</v>
      </c>
      <c r="B481" s="245" t="s">
        <v>553</v>
      </c>
      <c r="C481" s="277">
        <v>13.5</v>
      </c>
      <c r="D481" s="279">
        <v>13.616666666666667</v>
      </c>
      <c r="E481" s="279">
        <v>13.233333333333334</v>
      </c>
      <c r="F481" s="277">
        <v>12.966666666666667</v>
      </c>
      <c r="G481" s="279">
        <v>12.583333333333334</v>
      </c>
      <c r="H481" s="279">
        <v>13.883333333333335</v>
      </c>
      <c r="I481" s="277">
        <v>14.266666666666667</v>
      </c>
      <c r="J481" s="279">
        <v>14.533333333333335</v>
      </c>
      <c r="K481" s="279">
        <v>14</v>
      </c>
      <c r="L481" s="277">
        <v>13.35</v>
      </c>
      <c r="M481" s="279">
        <v>17.821680000000001</v>
      </c>
    </row>
    <row r="482" spans="1:13">
      <c r="A482" s="268">
        <v>472</v>
      </c>
      <c r="B482" s="245" t="s">
        <v>554</v>
      </c>
      <c r="C482" s="277">
        <v>331.95</v>
      </c>
      <c r="D482" s="279">
        <v>333.21666666666664</v>
      </c>
      <c r="E482" s="279">
        <v>326.73333333333329</v>
      </c>
      <c r="F482" s="277">
        <v>321.51666666666665</v>
      </c>
      <c r="G482" s="279">
        <v>315.0333333333333</v>
      </c>
      <c r="H482" s="279">
        <v>338.43333333333328</v>
      </c>
      <c r="I482" s="277">
        <v>344.91666666666663</v>
      </c>
      <c r="J482" s="279">
        <v>350.13333333333327</v>
      </c>
      <c r="K482" s="279">
        <v>339.7</v>
      </c>
      <c r="L482" s="277">
        <v>328</v>
      </c>
      <c r="M482" s="279">
        <v>1.09622</v>
      </c>
    </row>
    <row r="483" spans="1:13">
      <c r="A483" s="268">
        <v>473</v>
      </c>
      <c r="B483" s="245" t="s">
        <v>194</v>
      </c>
      <c r="C483" s="245">
        <v>248.55</v>
      </c>
      <c r="D483" s="289">
        <v>247.33333333333334</v>
      </c>
      <c r="E483" s="289">
        <v>240.2166666666667</v>
      </c>
      <c r="F483" s="289">
        <v>231.88333333333335</v>
      </c>
      <c r="G483" s="289">
        <v>224.76666666666671</v>
      </c>
      <c r="H483" s="289">
        <v>255.66666666666669</v>
      </c>
      <c r="I483" s="289">
        <v>262.7833333333333</v>
      </c>
      <c r="J483" s="289">
        <v>271.11666666666667</v>
      </c>
      <c r="K483" s="289">
        <v>254.45</v>
      </c>
      <c r="L483" s="289">
        <v>239</v>
      </c>
      <c r="M483" s="289">
        <v>12.418710000000001</v>
      </c>
    </row>
    <row r="484" spans="1:13">
      <c r="A484" s="268">
        <v>474</v>
      </c>
      <c r="B484" s="245" t="s">
        <v>3099</v>
      </c>
      <c r="C484" s="245">
        <v>35.200000000000003</v>
      </c>
      <c r="D484" s="289">
        <v>35.366666666666667</v>
      </c>
      <c r="E484" s="289">
        <v>34.833333333333336</v>
      </c>
      <c r="F484" s="289">
        <v>34.466666666666669</v>
      </c>
      <c r="G484" s="289">
        <v>33.933333333333337</v>
      </c>
      <c r="H484" s="289">
        <v>35.733333333333334</v>
      </c>
      <c r="I484" s="289">
        <v>36.266666666666666</v>
      </c>
      <c r="J484" s="289">
        <v>36.633333333333333</v>
      </c>
      <c r="K484" s="289">
        <v>35.9</v>
      </c>
      <c r="L484" s="289">
        <v>35</v>
      </c>
      <c r="M484" s="289">
        <v>7.1609600000000002</v>
      </c>
    </row>
    <row r="485" spans="1:13">
      <c r="A485" s="268">
        <v>475</v>
      </c>
      <c r="B485" s="245" t="s">
        <v>195</v>
      </c>
      <c r="C485" s="289">
        <v>3912.65</v>
      </c>
      <c r="D485" s="289">
        <v>3910.8166666666671</v>
      </c>
      <c r="E485" s="289">
        <v>3853.3333333333339</v>
      </c>
      <c r="F485" s="289">
        <v>3794.0166666666669</v>
      </c>
      <c r="G485" s="289">
        <v>3736.5333333333338</v>
      </c>
      <c r="H485" s="289">
        <v>3970.1333333333341</v>
      </c>
      <c r="I485" s="289">
        <v>4027.6166666666668</v>
      </c>
      <c r="J485" s="289">
        <v>4086.9333333333343</v>
      </c>
      <c r="K485" s="289">
        <v>3968.3</v>
      </c>
      <c r="L485" s="289">
        <v>3851.5</v>
      </c>
      <c r="M485" s="289">
        <v>5.2881499999999999</v>
      </c>
    </row>
    <row r="486" spans="1:13">
      <c r="A486" s="268">
        <v>476</v>
      </c>
      <c r="B486" s="245" t="s">
        <v>196</v>
      </c>
      <c r="C486" s="289">
        <v>29.9</v>
      </c>
      <c r="D486" s="289">
        <v>29.849999999999998</v>
      </c>
      <c r="E486" s="289">
        <v>29.299999999999997</v>
      </c>
      <c r="F486" s="289">
        <v>28.7</v>
      </c>
      <c r="G486" s="289">
        <v>28.15</v>
      </c>
      <c r="H486" s="289">
        <v>30.449999999999996</v>
      </c>
      <c r="I486" s="289">
        <v>31</v>
      </c>
      <c r="J486" s="289">
        <v>31.599999999999994</v>
      </c>
      <c r="K486" s="289">
        <v>30.4</v>
      </c>
      <c r="L486" s="289">
        <v>29.25</v>
      </c>
      <c r="M486" s="289">
        <v>44.254469999999998</v>
      </c>
    </row>
    <row r="487" spans="1:13">
      <c r="A487" s="268">
        <v>477</v>
      </c>
      <c r="B487" s="245" t="s">
        <v>197</v>
      </c>
      <c r="C487" s="289">
        <v>505.05</v>
      </c>
      <c r="D487" s="289">
        <v>502.09999999999997</v>
      </c>
      <c r="E487" s="289">
        <v>494.19999999999993</v>
      </c>
      <c r="F487" s="289">
        <v>483.34999999999997</v>
      </c>
      <c r="G487" s="289">
        <v>475.44999999999993</v>
      </c>
      <c r="H487" s="289">
        <v>512.94999999999993</v>
      </c>
      <c r="I487" s="289">
        <v>520.84999999999991</v>
      </c>
      <c r="J487" s="289">
        <v>531.69999999999993</v>
      </c>
      <c r="K487" s="289">
        <v>510</v>
      </c>
      <c r="L487" s="289">
        <v>491.25</v>
      </c>
      <c r="M487" s="289">
        <v>39.806440000000002</v>
      </c>
    </row>
    <row r="488" spans="1:13">
      <c r="A488" s="268">
        <v>478</v>
      </c>
      <c r="B488" s="245" t="s">
        <v>560</v>
      </c>
      <c r="C488" s="289">
        <v>1671.4</v>
      </c>
      <c r="D488" s="289">
        <v>1669.3833333333332</v>
      </c>
      <c r="E488" s="289">
        <v>1632.0166666666664</v>
      </c>
      <c r="F488" s="289">
        <v>1592.6333333333332</v>
      </c>
      <c r="G488" s="289">
        <v>1555.2666666666664</v>
      </c>
      <c r="H488" s="289">
        <v>1708.7666666666664</v>
      </c>
      <c r="I488" s="289">
        <v>1746.1333333333332</v>
      </c>
      <c r="J488" s="289">
        <v>1785.5166666666664</v>
      </c>
      <c r="K488" s="289">
        <v>1706.75</v>
      </c>
      <c r="L488" s="289">
        <v>1630</v>
      </c>
      <c r="M488" s="289">
        <v>0.10989</v>
      </c>
    </row>
    <row r="489" spans="1:13">
      <c r="A489" s="268">
        <v>479</v>
      </c>
      <c r="B489" s="245" t="s">
        <v>561</v>
      </c>
      <c r="C489" s="289">
        <v>29.15</v>
      </c>
      <c r="D489" s="289">
        <v>28.716666666666665</v>
      </c>
      <c r="E489" s="289">
        <v>27.483333333333331</v>
      </c>
      <c r="F489" s="289">
        <v>25.816666666666666</v>
      </c>
      <c r="G489" s="289">
        <v>24.583333333333332</v>
      </c>
      <c r="H489" s="289">
        <v>30.383333333333329</v>
      </c>
      <c r="I489" s="289">
        <v>31.616666666666664</v>
      </c>
      <c r="J489" s="289">
        <v>33.283333333333331</v>
      </c>
      <c r="K489" s="289">
        <v>29.95</v>
      </c>
      <c r="L489" s="289">
        <v>27.05</v>
      </c>
      <c r="M489" s="289">
        <v>20.959959999999999</v>
      </c>
    </row>
    <row r="490" spans="1:13">
      <c r="A490" s="268">
        <v>480</v>
      </c>
      <c r="B490" s="245" t="s">
        <v>285</v>
      </c>
      <c r="C490" s="289">
        <v>288.5</v>
      </c>
      <c r="D490" s="289">
        <v>291.2</v>
      </c>
      <c r="E490" s="289">
        <v>272.39999999999998</v>
      </c>
      <c r="F490" s="289">
        <v>256.3</v>
      </c>
      <c r="G490" s="289">
        <v>237.5</v>
      </c>
      <c r="H490" s="289">
        <v>307.29999999999995</v>
      </c>
      <c r="I490" s="289">
        <v>326.10000000000002</v>
      </c>
      <c r="J490" s="289">
        <v>342.19999999999993</v>
      </c>
      <c r="K490" s="289">
        <v>310</v>
      </c>
      <c r="L490" s="289">
        <v>275.10000000000002</v>
      </c>
      <c r="M490" s="289">
        <v>2.9615100000000001</v>
      </c>
    </row>
    <row r="491" spans="1:13">
      <c r="A491" s="268">
        <v>481</v>
      </c>
      <c r="B491" s="245" t="s">
        <v>563</v>
      </c>
      <c r="C491" s="289">
        <v>763.85</v>
      </c>
      <c r="D491" s="289">
        <v>754.61666666666667</v>
      </c>
      <c r="E491" s="289">
        <v>731.23333333333335</v>
      </c>
      <c r="F491" s="289">
        <v>698.61666666666667</v>
      </c>
      <c r="G491" s="289">
        <v>675.23333333333335</v>
      </c>
      <c r="H491" s="289">
        <v>787.23333333333335</v>
      </c>
      <c r="I491" s="289">
        <v>810.61666666666679</v>
      </c>
      <c r="J491" s="289">
        <v>843.23333333333335</v>
      </c>
      <c r="K491" s="289">
        <v>778</v>
      </c>
      <c r="L491" s="289">
        <v>722</v>
      </c>
      <c r="M491" s="289">
        <v>2.6222599999999998</v>
      </c>
    </row>
    <row r="492" spans="1:13">
      <c r="A492" s="268">
        <v>482</v>
      </c>
      <c r="B492" s="245" t="s">
        <v>564</v>
      </c>
      <c r="C492" s="289">
        <v>1500.9</v>
      </c>
      <c r="D492" s="289">
        <v>1498.45</v>
      </c>
      <c r="E492" s="289">
        <v>1466.9</v>
      </c>
      <c r="F492" s="289">
        <v>1432.9</v>
      </c>
      <c r="G492" s="289">
        <v>1401.3500000000001</v>
      </c>
      <c r="H492" s="289">
        <v>1532.45</v>
      </c>
      <c r="I492" s="289">
        <v>1563.9999999999998</v>
      </c>
      <c r="J492" s="289">
        <v>1598</v>
      </c>
      <c r="K492" s="289">
        <v>1530</v>
      </c>
      <c r="L492" s="289">
        <v>1464.45</v>
      </c>
      <c r="M492" s="289">
        <v>1.3286</v>
      </c>
    </row>
    <row r="493" spans="1:13">
      <c r="A493" s="268">
        <v>483</v>
      </c>
      <c r="B493" s="245" t="s">
        <v>2781</v>
      </c>
      <c r="C493" s="289">
        <v>948.95</v>
      </c>
      <c r="D493" s="289">
        <v>954.66666666666663</v>
      </c>
      <c r="E493" s="289">
        <v>939.33333333333326</v>
      </c>
      <c r="F493" s="289">
        <v>929.71666666666658</v>
      </c>
      <c r="G493" s="289">
        <v>914.38333333333321</v>
      </c>
      <c r="H493" s="289">
        <v>964.2833333333333</v>
      </c>
      <c r="I493" s="289">
        <v>979.61666666666656</v>
      </c>
      <c r="J493" s="289">
        <v>989.23333333333335</v>
      </c>
      <c r="K493" s="289">
        <v>970</v>
      </c>
      <c r="L493" s="289">
        <v>945.05</v>
      </c>
      <c r="M493" s="289">
        <v>1.949E-2</v>
      </c>
    </row>
    <row r="494" spans="1:13">
      <c r="A494" s="268">
        <v>484</v>
      </c>
      <c r="B494" s="245" t="s">
        <v>284</v>
      </c>
      <c r="C494" s="289">
        <v>168.6</v>
      </c>
      <c r="D494" s="289">
        <v>168.31666666666666</v>
      </c>
      <c r="E494" s="289">
        <v>165.78333333333333</v>
      </c>
      <c r="F494" s="289">
        <v>162.96666666666667</v>
      </c>
      <c r="G494" s="289">
        <v>160.43333333333334</v>
      </c>
      <c r="H494" s="289">
        <v>171.13333333333333</v>
      </c>
      <c r="I494" s="289">
        <v>173.66666666666663</v>
      </c>
      <c r="J494" s="289">
        <v>176.48333333333332</v>
      </c>
      <c r="K494" s="289">
        <v>170.85</v>
      </c>
      <c r="L494" s="289">
        <v>165.5</v>
      </c>
      <c r="M494" s="289">
        <v>5.7017300000000004</v>
      </c>
    </row>
    <row r="495" spans="1:13">
      <c r="A495" s="268">
        <v>485</v>
      </c>
      <c r="B495" s="245" t="s">
        <v>565</v>
      </c>
      <c r="C495" s="289">
        <v>1011.8</v>
      </c>
      <c r="D495" s="289">
        <v>1018.9333333333334</v>
      </c>
      <c r="E495" s="289">
        <v>987.86666666666679</v>
      </c>
      <c r="F495" s="289">
        <v>963.93333333333339</v>
      </c>
      <c r="G495" s="289">
        <v>932.86666666666679</v>
      </c>
      <c r="H495" s="289">
        <v>1042.8666666666668</v>
      </c>
      <c r="I495" s="289">
        <v>1073.9333333333334</v>
      </c>
      <c r="J495" s="289">
        <v>1097.8666666666668</v>
      </c>
      <c r="K495" s="289">
        <v>1050</v>
      </c>
      <c r="L495" s="289">
        <v>995</v>
      </c>
      <c r="M495" s="289">
        <v>1.4243699999999999</v>
      </c>
    </row>
    <row r="496" spans="1:13">
      <c r="A496" s="268">
        <v>486</v>
      </c>
      <c r="B496" s="245" t="s">
        <v>556</v>
      </c>
      <c r="C496" s="289">
        <v>295.25</v>
      </c>
      <c r="D496" s="289">
        <v>290.34999999999997</v>
      </c>
      <c r="E496" s="289">
        <v>281.89999999999992</v>
      </c>
      <c r="F496" s="289">
        <v>268.54999999999995</v>
      </c>
      <c r="G496" s="289">
        <v>260.09999999999991</v>
      </c>
      <c r="H496" s="289">
        <v>303.69999999999993</v>
      </c>
      <c r="I496" s="289">
        <v>312.14999999999998</v>
      </c>
      <c r="J496" s="289">
        <v>325.49999999999994</v>
      </c>
      <c r="K496" s="289">
        <v>298.8</v>
      </c>
      <c r="L496" s="289">
        <v>277</v>
      </c>
      <c r="M496" s="289">
        <v>5.2987799999999998</v>
      </c>
    </row>
    <row r="497" spans="1:13">
      <c r="A497" s="268">
        <v>487</v>
      </c>
      <c r="B497" s="245" t="s">
        <v>555</v>
      </c>
      <c r="C497" s="289">
        <v>1825</v>
      </c>
      <c r="D497" s="289">
        <v>1844.6499999999999</v>
      </c>
      <c r="E497" s="289">
        <v>1729.3499999999997</v>
      </c>
      <c r="F497" s="289">
        <v>1633.6999999999998</v>
      </c>
      <c r="G497" s="289">
        <v>1518.3999999999996</v>
      </c>
      <c r="H497" s="289">
        <v>1940.2999999999997</v>
      </c>
      <c r="I497" s="289">
        <v>2055.6</v>
      </c>
      <c r="J497" s="289">
        <v>2151.25</v>
      </c>
      <c r="K497" s="289">
        <v>1959.95</v>
      </c>
      <c r="L497" s="289">
        <v>1749</v>
      </c>
      <c r="M497" s="289">
        <v>0.38449</v>
      </c>
    </row>
    <row r="498" spans="1:13">
      <c r="A498" s="268">
        <v>488</v>
      </c>
      <c r="B498" s="245" t="s">
        <v>199</v>
      </c>
      <c r="C498" s="289">
        <v>635</v>
      </c>
      <c r="D498" s="289">
        <v>638.06666666666672</v>
      </c>
      <c r="E498" s="289">
        <v>626.68333333333339</v>
      </c>
      <c r="F498" s="289">
        <v>618.36666666666667</v>
      </c>
      <c r="G498" s="289">
        <v>606.98333333333335</v>
      </c>
      <c r="H498" s="289">
        <v>646.38333333333344</v>
      </c>
      <c r="I498" s="289">
        <v>657.76666666666688</v>
      </c>
      <c r="J498" s="289">
        <v>666.08333333333348</v>
      </c>
      <c r="K498" s="289">
        <v>649.45000000000005</v>
      </c>
      <c r="L498" s="289">
        <v>629.75</v>
      </c>
      <c r="M498" s="289">
        <v>15.08638</v>
      </c>
    </row>
    <row r="499" spans="1:13">
      <c r="A499" s="268">
        <v>489</v>
      </c>
      <c r="B499" s="245" t="s">
        <v>557</v>
      </c>
      <c r="C499" s="289">
        <v>163.75</v>
      </c>
      <c r="D499" s="289">
        <v>163.18333333333334</v>
      </c>
      <c r="E499" s="289">
        <v>160.56666666666666</v>
      </c>
      <c r="F499" s="289">
        <v>157.38333333333333</v>
      </c>
      <c r="G499" s="289">
        <v>154.76666666666665</v>
      </c>
      <c r="H499" s="289">
        <v>166.36666666666667</v>
      </c>
      <c r="I499" s="289">
        <v>168.98333333333335</v>
      </c>
      <c r="J499" s="289">
        <v>172.16666666666669</v>
      </c>
      <c r="K499" s="289">
        <v>165.8</v>
      </c>
      <c r="L499" s="289">
        <v>160</v>
      </c>
      <c r="M499" s="289">
        <v>1.3658699999999999</v>
      </c>
    </row>
    <row r="500" spans="1:13">
      <c r="A500" s="268">
        <v>490</v>
      </c>
      <c r="B500" s="245" t="s">
        <v>558</v>
      </c>
      <c r="C500" s="289">
        <v>3392.6</v>
      </c>
      <c r="D500" s="289">
        <v>3388.8666666666668</v>
      </c>
      <c r="E500" s="289">
        <v>3363.7333333333336</v>
      </c>
      <c r="F500" s="289">
        <v>3334.8666666666668</v>
      </c>
      <c r="G500" s="289">
        <v>3309.7333333333336</v>
      </c>
      <c r="H500" s="289">
        <v>3417.7333333333336</v>
      </c>
      <c r="I500" s="289">
        <v>3442.8666666666668</v>
      </c>
      <c r="J500" s="289">
        <v>3471.7333333333336</v>
      </c>
      <c r="K500" s="289">
        <v>3414</v>
      </c>
      <c r="L500" s="289">
        <v>3360</v>
      </c>
      <c r="M500" s="289">
        <v>8.7330000000000005E-2</v>
      </c>
    </row>
    <row r="501" spans="1:13">
      <c r="A501" s="268">
        <v>491</v>
      </c>
      <c r="B501" s="245" t="s">
        <v>562</v>
      </c>
      <c r="C501" s="289">
        <v>817.05</v>
      </c>
      <c r="D501" s="289">
        <v>836.06666666666661</v>
      </c>
      <c r="E501" s="289">
        <v>792.18333333333317</v>
      </c>
      <c r="F501" s="289">
        <v>767.31666666666661</v>
      </c>
      <c r="G501" s="289">
        <v>723.43333333333317</v>
      </c>
      <c r="H501" s="289">
        <v>860.93333333333317</v>
      </c>
      <c r="I501" s="289">
        <v>904.81666666666661</v>
      </c>
      <c r="J501" s="289">
        <v>929.68333333333317</v>
      </c>
      <c r="K501" s="289">
        <v>879.95</v>
      </c>
      <c r="L501" s="289">
        <v>811.2</v>
      </c>
      <c r="M501" s="289">
        <v>0.20721999999999999</v>
      </c>
    </row>
    <row r="502" spans="1:13">
      <c r="A502" s="268">
        <v>492</v>
      </c>
      <c r="B502" s="245" t="s">
        <v>566</v>
      </c>
      <c r="C502" s="289">
        <v>6776.7</v>
      </c>
      <c r="D502" s="289">
        <v>6779.6500000000005</v>
      </c>
      <c r="E502" s="289">
        <v>6623.0500000000011</v>
      </c>
      <c r="F502" s="289">
        <v>6469.4000000000005</v>
      </c>
      <c r="G502" s="289">
        <v>6312.8000000000011</v>
      </c>
      <c r="H502" s="289">
        <v>6933.3000000000011</v>
      </c>
      <c r="I502" s="289">
        <v>7089.9000000000015</v>
      </c>
      <c r="J502" s="289">
        <v>7243.5500000000011</v>
      </c>
      <c r="K502" s="289">
        <v>6936.25</v>
      </c>
      <c r="L502" s="289">
        <v>6626</v>
      </c>
      <c r="M502" s="289">
        <v>4.5580000000000002E-2</v>
      </c>
    </row>
    <row r="503" spans="1:13">
      <c r="A503" s="268">
        <v>493</v>
      </c>
      <c r="B503" s="245" t="s">
        <v>567</v>
      </c>
      <c r="C503" s="289">
        <v>108.1</v>
      </c>
      <c r="D503" s="289">
        <v>107.13333333333333</v>
      </c>
      <c r="E503" s="289">
        <v>103.96666666666665</v>
      </c>
      <c r="F503" s="289">
        <v>99.833333333333329</v>
      </c>
      <c r="G503" s="289">
        <v>96.666666666666657</v>
      </c>
      <c r="H503" s="289">
        <v>111.26666666666665</v>
      </c>
      <c r="I503" s="289">
        <v>114.43333333333334</v>
      </c>
      <c r="J503" s="289">
        <v>118.56666666666665</v>
      </c>
      <c r="K503" s="289">
        <v>110.3</v>
      </c>
      <c r="L503" s="289">
        <v>103</v>
      </c>
      <c r="M503" s="289">
        <v>7.2678900000000004</v>
      </c>
    </row>
    <row r="504" spans="1:13">
      <c r="A504" s="268">
        <v>494</v>
      </c>
      <c r="B504" s="245" t="s">
        <v>568</v>
      </c>
      <c r="C504" s="289">
        <v>53</v>
      </c>
      <c r="D504" s="289">
        <v>53.833333333333336</v>
      </c>
      <c r="E504" s="289">
        <v>50.916666666666671</v>
      </c>
      <c r="F504" s="289">
        <v>48.833333333333336</v>
      </c>
      <c r="G504" s="289">
        <v>45.916666666666671</v>
      </c>
      <c r="H504" s="289">
        <v>55.916666666666671</v>
      </c>
      <c r="I504" s="289">
        <v>58.833333333333343</v>
      </c>
      <c r="J504" s="289">
        <v>60.916666666666671</v>
      </c>
      <c r="K504" s="289">
        <v>56.75</v>
      </c>
      <c r="L504" s="289">
        <v>51.75</v>
      </c>
      <c r="M504" s="289">
        <v>10.05992</v>
      </c>
    </row>
    <row r="505" spans="1:13">
      <c r="A505" s="268">
        <v>495</v>
      </c>
      <c r="B505" s="245" t="s">
        <v>2852</v>
      </c>
      <c r="C505" s="289">
        <v>368.6</v>
      </c>
      <c r="D505" s="289">
        <v>365.41666666666669</v>
      </c>
      <c r="E505" s="289">
        <v>358.18333333333339</v>
      </c>
      <c r="F505" s="289">
        <v>347.76666666666671</v>
      </c>
      <c r="G505" s="289">
        <v>340.53333333333342</v>
      </c>
      <c r="H505" s="289">
        <v>375.83333333333337</v>
      </c>
      <c r="I505" s="289">
        <v>383.06666666666661</v>
      </c>
      <c r="J505" s="289">
        <v>393.48333333333335</v>
      </c>
      <c r="K505" s="289">
        <v>372.65</v>
      </c>
      <c r="L505" s="289">
        <v>355</v>
      </c>
      <c r="M505" s="289">
        <v>1.0235700000000001</v>
      </c>
    </row>
    <row r="506" spans="1:13">
      <c r="A506" s="268">
        <v>496</v>
      </c>
      <c r="B506" s="245" t="s">
        <v>569</v>
      </c>
      <c r="C506" s="289">
        <v>2096.4</v>
      </c>
      <c r="D506" s="289">
        <v>2109.8166666666666</v>
      </c>
      <c r="E506" s="289">
        <v>2072.6333333333332</v>
      </c>
      <c r="F506" s="289">
        <v>2048.8666666666668</v>
      </c>
      <c r="G506" s="289">
        <v>2011.6833333333334</v>
      </c>
      <c r="H506" s="289">
        <v>2133.583333333333</v>
      </c>
      <c r="I506" s="289">
        <v>2170.7666666666664</v>
      </c>
      <c r="J506" s="289">
        <v>2194.5333333333328</v>
      </c>
      <c r="K506" s="289">
        <v>2147</v>
      </c>
      <c r="L506" s="289">
        <v>2086.0500000000002</v>
      </c>
      <c r="M506" s="289">
        <v>0.45068000000000003</v>
      </c>
    </row>
    <row r="507" spans="1:13">
      <c r="A507" s="268">
        <v>497</v>
      </c>
      <c r="B507" s="245" t="s">
        <v>200</v>
      </c>
      <c r="C507" s="289">
        <v>271.60000000000002</v>
      </c>
      <c r="D507" s="289">
        <v>273.33333333333331</v>
      </c>
      <c r="E507" s="289">
        <v>267.26666666666665</v>
      </c>
      <c r="F507" s="289">
        <v>262.93333333333334</v>
      </c>
      <c r="G507" s="289">
        <v>256.86666666666667</v>
      </c>
      <c r="H507" s="289">
        <v>277.66666666666663</v>
      </c>
      <c r="I507" s="289">
        <v>283.73333333333335</v>
      </c>
      <c r="J507" s="289">
        <v>288.06666666666661</v>
      </c>
      <c r="K507" s="289">
        <v>279.39999999999998</v>
      </c>
      <c r="L507" s="289">
        <v>269</v>
      </c>
      <c r="M507" s="289">
        <v>122.93053999999999</v>
      </c>
    </row>
    <row r="508" spans="1:13">
      <c r="A508" s="268">
        <v>498</v>
      </c>
      <c r="B508" s="245" t="s">
        <v>570</v>
      </c>
      <c r="C508" s="289">
        <v>297.5</v>
      </c>
      <c r="D508" s="289">
        <v>301.23333333333335</v>
      </c>
      <c r="E508" s="289">
        <v>293.4666666666667</v>
      </c>
      <c r="F508" s="289">
        <v>289.43333333333334</v>
      </c>
      <c r="G508" s="289">
        <v>281.66666666666669</v>
      </c>
      <c r="H508" s="289">
        <v>305.26666666666671</v>
      </c>
      <c r="I508" s="289">
        <v>313.03333333333336</v>
      </c>
      <c r="J508" s="289">
        <v>317.06666666666672</v>
      </c>
      <c r="K508" s="289">
        <v>309</v>
      </c>
      <c r="L508" s="289">
        <v>297.2</v>
      </c>
      <c r="M508" s="289">
        <v>4.2286900000000003</v>
      </c>
    </row>
    <row r="509" spans="1:13">
      <c r="A509" s="268">
        <v>499</v>
      </c>
      <c r="B509" s="245" t="s">
        <v>202</v>
      </c>
      <c r="C509" s="289">
        <v>201.8</v>
      </c>
      <c r="D509" s="289">
        <v>201.71666666666667</v>
      </c>
      <c r="E509" s="289">
        <v>196.33333333333334</v>
      </c>
      <c r="F509" s="289">
        <v>190.86666666666667</v>
      </c>
      <c r="G509" s="289">
        <v>185.48333333333335</v>
      </c>
      <c r="H509" s="289">
        <v>207.18333333333334</v>
      </c>
      <c r="I509" s="289">
        <v>212.56666666666666</v>
      </c>
      <c r="J509" s="289">
        <v>218.03333333333333</v>
      </c>
      <c r="K509" s="289">
        <v>207.1</v>
      </c>
      <c r="L509" s="289">
        <v>196.25</v>
      </c>
      <c r="M509" s="289">
        <v>353.61138999999997</v>
      </c>
    </row>
    <row r="510" spans="1:13">
      <c r="A510" s="268">
        <v>500</v>
      </c>
      <c r="B510" s="245" t="s">
        <v>571</v>
      </c>
      <c r="C510" s="289">
        <v>172.7</v>
      </c>
      <c r="D510" s="289">
        <v>174.80000000000004</v>
      </c>
      <c r="E510" s="289">
        <v>168.95000000000007</v>
      </c>
      <c r="F510" s="289">
        <v>165.20000000000005</v>
      </c>
      <c r="G510" s="289">
        <v>159.35000000000008</v>
      </c>
      <c r="H510" s="289">
        <v>178.55000000000007</v>
      </c>
      <c r="I510" s="289">
        <v>184.40000000000003</v>
      </c>
      <c r="J510" s="289">
        <v>188.15000000000006</v>
      </c>
      <c r="K510" s="289">
        <v>180.65</v>
      </c>
      <c r="L510" s="289">
        <v>171.05</v>
      </c>
      <c r="M510" s="289">
        <v>3.0898400000000001</v>
      </c>
    </row>
    <row r="511" spans="1:13">
      <c r="A511" s="268"/>
      <c r="B511" s="245" t="s">
        <v>572</v>
      </c>
      <c r="C511" s="289">
        <v>1650.25</v>
      </c>
      <c r="D511" s="289">
        <v>1636.9666666666665</v>
      </c>
      <c r="E511" s="289">
        <v>1598.9333333333329</v>
      </c>
      <c r="F511" s="289">
        <v>1547.6166666666666</v>
      </c>
      <c r="G511" s="289">
        <v>1509.583333333333</v>
      </c>
      <c r="H511" s="289">
        <v>1688.2833333333328</v>
      </c>
      <c r="I511" s="289">
        <v>1726.3166666666662</v>
      </c>
      <c r="J511" s="289">
        <v>1777.6333333333328</v>
      </c>
      <c r="K511" s="289">
        <v>1675</v>
      </c>
      <c r="L511" s="289">
        <v>1585.65</v>
      </c>
      <c r="M511" s="289">
        <v>0.31295000000000001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22"/>
      <c r="B5" s="522"/>
      <c r="C5" s="523"/>
      <c r="D5" s="52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24" t="s">
        <v>574</v>
      </c>
      <c r="C7" s="524"/>
      <c r="D7" s="262">
        <f>Main!B10</f>
        <v>44076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44075</v>
      </c>
      <c r="B10" s="267">
        <v>540024</v>
      </c>
      <c r="C10" s="268" t="s">
        <v>3657</v>
      </c>
      <c r="D10" s="268" t="s">
        <v>3694</v>
      </c>
      <c r="E10" s="268" t="s">
        <v>584</v>
      </c>
      <c r="F10" s="381">
        <v>50000</v>
      </c>
      <c r="G10" s="267">
        <v>8.9700000000000006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44075</v>
      </c>
      <c r="B11" s="267">
        <v>540024</v>
      </c>
      <c r="C11" s="268" t="s">
        <v>3657</v>
      </c>
      <c r="D11" s="268" t="s">
        <v>3658</v>
      </c>
      <c r="E11" s="268" t="s">
        <v>583</v>
      </c>
      <c r="F11" s="381">
        <v>50680</v>
      </c>
      <c r="G11" s="267">
        <v>8.9700000000000006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44075</v>
      </c>
      <c r="B12" s="267">
        <v>500093</v>
      </c>
      <c r="C12" s="268" t="s">
        <v>3421</v>
      </c>
      <c r="D12" s="268" t="s">
        <v>3695</v>
      </c>
      <c r="E12" s="268" t="s">
        <v>584</v>
      </c>
      <c r="F12" s="381">
        <v>4000000</v>
      </c>
      <c r="G12" s="267">
        <v>23.8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44075</v>
      </c>
      <c r="B13" s="267">
        <v>540515</v>
      </c>
      <c r="C13" s="268" t="s">
        <v>3696</v>
      </c>
      <c r="D13" s="268" t="s">
        <v>3697</v>
      </c>
      <c r="E13" s="268" t="s">
        <v>584</v>
      </c>
      <c r="F13" s="381">
        <v>23500</v>
      </c>
      <c r="G13" s="267">
        <v>12.9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44075</v>
      </c>
      <c r="B14" s="267">
        <v>540515</v>
      </c>
      <c r="C14" s="268" t="s">
        <v>3696</v>
      </c>
      <c r="D14" s="268" t="s">
        <v>3698</v>
      </c>
      <c r="E14" s="268" t="s">
        <v>583</v>
      </c>
      <c r="F14" s="381">
        <v>23500</v>
      </c>
      <c r="G14" s="267">
        <v>12.9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44075</v>
      </c>
      <c r="B15" s="267">
        <v>512217</v>
      </c>
      <c r="C15" s="268" t="s">
        <v>3699</v>
      </c>
      <c r="D15" s="268" t="s">
        <v>3700</v>
      </c>
      <c r="E15" s="268" t="s">
        <v>583</v>
      </c>
      <c r="F15" s="381">
        <v>46944</v>
      </c>
      <c r="G15" s="267">
        <v>14.74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44075</v>
      </c>
      <c r="B16" s="267">
        <v>512217</v>
      </c>
      <c r="C16" s="268" t="s">
        <v>3699</v>
      </c>
      <c r="D16" s="268" t="s">
        <v>3700</v>
      </c>
      <c r="E16" s="268" t="s">
        <v>584</v>
      </c>
      <c r="F16" s="381">
        <v>47702</v>
      </c>
      <c r="G16" s="267">
        <v>14.33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44075</v>
      </c>
      <c r="B17" s="267">
        <v>512217</v>
      </c>
      <c r="C17" s="268" t="s">
        <v>3699</v>
      </c>
      <c r="D17" s="268" t="s">
        <v>3701</v>
      </c>
      <c r="E17" s="268" t="s">
        <v>583</v>
      </c>
      <c r="F17" s="381">
        <v>60000</v>
      </c>
      <c r="G17" s="267">
        <v>14.38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44075</v>
      </c>
      <c r="B18" s="267">
        <v>534734</v>
      </c>
      <c r="C18" s="268" t="s">
        <v>3702</v>
      </c>
      <c r="D18" s="268" t="s">
        <v>3703</v>
      </c>
      <c r="E18" s="268" t="s">
        <v>584</v>
      </c>
      <c r="F18" s="381">
        <v>1150000</v>
      </c>
      <c r="G18" s="267">
        <v>0.49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44075</v>
      </c>
      <c r="B19" s="267">
        <v>534734</v>
      </c>
      <c r="C19" s="268" t="s">
        <v>3702</v>
      </c>
      <c r="D19" s="268" t="s">
        <v>3658</v>
      </c>
      <c r="E19" s="268" t="s">
        <v>583</v>
      </c>
      <c r="F19" s="381">
        <v>1159950</v>
      </c>
      <c r="G19" s="267">
        <v>0.49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44075</v>
      </c>
      <c r="B20" s="267">
        <v>538607</v>
      </c>
      <c r="C20" s="268" t="s">
        <v>3704</v>
      </c>
      <c r="D20" s="268" t="s">
        <v>3705</v>
      </c>
      <c r="E20" s="268" t="s">
        <v>583</v>
      </c>
      <c r="F20" s="381">
        <v>1480799</v>
      </c>
      <c r="G20" s="267">
        <v>4.75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44075</v>
      </c>
      <c r="B21" s="267">
        <v>541445</v>
      </c>
      <c r="C21" s="268" t="s">
        <v>3706</v>
      </c>
      <c r="D21" s="268" t="s">
        <v>3707</v>
      </c>
      <c r="E21" s="268" t="s">
        <v>583</v>
      </c>
      <c r="F21" s="381">
        <v>60000</v>
      </c>
      <c r="G21" s="267">
        <v>24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44075</v>
      </c>
      <c r="B22" s="267">
        <v>541445</v>
      </c>
      <c r="C22" s="268" t="s">
        <v>3706</v>
      </c>
      <c r="D22" s="268" t="s">
        <v>3659</v>
      </c>
      <c r="E22" s="268" t="s">
        <v>584</v>
      </c>
      <c r="F22" s="381">
        <v>60000</v>
      </c>
      <c r="G22" s="267">
        <v>24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44075</v>
      </c>
      <c r="B23" s="267">
        <v>533339</v>
      </c>
      <c r="C23" s="268" t="s">
        <v>2877</v>
      </c>
      <c r="D23" s="268" t="s">
        <v>3661</v>
      </c>
      <c r="E23" s="268" t="s">
        <v>583</v>
      </c>
      <c r="F23" s="381">
        <v>550000</v>
      </c>
      <c r="G23" s="267">
        <v>76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44075</v>
      </c>
      <c r="B24" s="267">
        <v>533339</v>
      </c>
      <c r="C24" s="268" t="s">
        <v>2877</v>
      </c>
      <c r="D24" s="268" t="s">
        <v>3708</v>
      </c>
      <c r="E24" s="268" t="s">
        <v>584</v>
      </c>
      <c r="F24" s="381">
        <v>1650985</v>
      </c>
      <c r="G24" s="267">
        <v>76.069999999999993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44075</v>
      </c>
      <c r="B25" s="267" t="s">
        <v>3709</v>
      </c>
      <c r="C25" s="268" t="s">
        <v>3710</v>
      </c>
      <c r="D25" s="268" t="s">
        <v>3711</v>
      </c>
      <c r="E25" s="268" t="s">
        <v>583</v>
      </c>
      <c r="F25" s="381">
        <v>50400</v>
      </c>
      <c r="G25" s="267">
        <v>84.95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44075</v>
      </c>
      <c r="B26" s="267" t="s">
        <v>3421</v>
      </c>
      <c r="C26" s="268" t="s">
        <v>3660</v>
      </c>
      <c r="D26" s="268" t="s">
        <v>3661</v>
      </c>
      <c r="E26" s="268" t="s">
        <v>583</v>
      </c>
      <c r="F26" s="381">
        <v>3239573</v>
      </c>
      <c r="G26" s="267">
        <v>22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44075</v>
      </c>
      <c r="B27" s="267" t="s">
        <v>1320</v>
      </c>
      <c r="C27" s="268" t="s">
        <v>3663</v>
      </c>
      <c r="D27" s="268" t="s">
        <v>3665</v>
      </c>
      <c r="E27" s="268" t="s">
        <v>583</v>
      </c>
      <c r="F27" s="381">
        <v>2871696</v>
      </c>
      <c r="G27" s="267">
        <v>20.05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44075</v>
      </c>
      <c r="B28" s="267" t="s">
        <v>1320</v>
      </c>
      <c r="C28" s="268" t="s">
        <v>3663</v>
      </c>
      <c r="D28" s="268" t="s">
        <v>3664</v>
      </c>
      <c r="E28" s="268" t="s">
        <v>583</v>
      </c>
      <c r="F28" s="381">
        <v>1000</v>
      </c>
      <c r="G28" s="267">
        <v>22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44075</v>
      </c>
      <c r="B29" s="267" t="s">
        <v>1320</v>
      </c>
      <c r="C29" s="268" t="s">
        <v>3663</v>
      </c>
      <c r="D29" s="268" t="s">
        <v>3656</v>
      </c>
      <c r="E29" s="268" t="s">
        <v>583</v>
      </c>
      <c r="F29" s="381">
        <v>3062634</v>
      </c>
      <c r="G29" s="267">
        <v>21.53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44075</v>
      </c>
      <c r="B30" s="267" t="s">
        <v>1320</v>
      </c>
      <c r="C30" s="268" t="s">
        <v>3663</v>
      </c>
      <c r="D30" s="268" t="s">
        <v>3662</v>
      </c>
      <c r="E30" s="268" t="s">
        <v>583</v>
      </c>
      <c r="F30" s="381">
        <v>1245000</v>
      </c>
      <c r="G30" s="267">
        <v>22.15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44075</v>
      </c>
      <c r="B31" s="267" t="s">
        <v>1322</v>
      </c>
      <c r="C31" s="268" t="s">
        <v>3712</v>
      </c>
      <c r="D31" s="268" t="s">
        <v>3713</v>
      </c>
      <c r="E31" s="268" t="s">
        <v>583</v>
      </c>
      <c r="F31" s="381">
        <v>200000</v>
      </c>
      <c r="G31" s="267">
        <v>23.6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44075</v>
      </c>
      <c r="B32" s="267" t="s">
        <v>117</v>
      </c>
      <c r="C32" s="268" t="s">
        <v>3666</v>
      </c>
      <c r="D32" s="268" t="s">
        <v>3667</v>
      </c>
      <c r="E32" s="268" t="s">
        <v>583</v>
      </c>
      <c r="F32" s="381">
        <v>2432604</v>
      </c>
      <c r="G32" s="267">
        <v>201.64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44075</v>
      </c>
      <c r="B33" s="267" t="s">
        <v>117</v>
      </c>
      <c r="C33" s="268" t="s">
        <v>3666</v>
      </c>
      <c r="D33" s="268" t="s">
        <v>3642</v>
      </c>
      <c r="E33" s="268" t="s">
        <v>583</v>
      </c>
      <c r="F33" s="381">
        <v>2248525</v>
      </c>
      <c r="G33" s="267">
        <v>200.8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44075</v>
      </c>
      <c r="B34" s="267" t="s">
        <v>120</v>
      </c>
      <c r="C34" s="268" t="s">
        <v>3714</v>
      </c>
      <c r="D34" s="268" t="s">
        <v>3647</v>
      </c>
      <c r="E34" s="268" t="s">
        <v>583</v>
      </c>
      <c r="F34" s="381">
        <v>172093843</v>
      </c>
      <c r="G34" s="267">
        <v>9.14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44075</v>
      </c>
      <c r="B35" s="267" t="s">
        <v>166</v>
      </c>
      <c r="C35" s="268" t="s">
        <v>3668</v>
      </c>
      <c r="D35" s="268" t="s">
        <v>3669</v>
      </c>
      <c r="E35" s="268" t="s">
        <v>583</v>
      </c>
      <c r="F35" s="381">
        <v>303962</v>
      </c>
      <c r="G35" s="267">
        <v>1360.53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44075</v>
      </c>
      <c r="B36" s="267" t="s">
        <v>166</v>
      </c>
      <c r="C36" s="268" t="s">
        <v>3668</v>
      </c>
      <c r="D36" s="268" t="s">
        <v>3667</v>
      </c>
      <c r="E36" s="268" t="s">
        <v>583</v>
      </c>
      <c r="F36" s="381">
        <v>309319</v>
      </c>
      <c r="G36" s="267">
        <v>1364.03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44075</v>
      </c>
      <c r="B37" s="267" t="s">
        <v>3715</v>
      </c>
      <c r="C37" s="268" t="s">
        <v>3716</v>
      </c>
      <c r="D37" s="268" t="s">
        <v>3717</v>
      </c>
      <c r="E37" s="268" t="s">
        <v>583</v>
      </c>
      <c r="F37" s="381">
        <v>99375</v>
      </c>
      <c r="G37" s="267">
        <v>34.020000000000003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44075</v>
      </c>
      <c r="B38" s="267" t="s">
        <v>3715</v>
      </c>
      <c r="C38" s="268" t="s">
        <v>3716</v>
      </c>
      <c r="D38" s="268" t="s">
        <v>3718</v>
      </c>
      <c r="E38" s="268" t="s">
        <v>583</v>
      </c>
      <c r="F38" s="381">
        <v>100450</v>
      </c>
      <c r="G38" s="267">
        <v>33.99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44075</v>
      </c>
      <c r="B39" s="267" t="s">
        <v>3421</v>
      </c>
      <c r="C39" s="268" t="s">
        <v>3660</v>
      </c>
      <c r="D39" s="268" t="s">
        <v>3661</v>
      </c>
      <c r="E39" s="268" t="s">
        <v>584</v>
      </c>
      <c r="F39" s="381">
        <v>3656472</v>
      </c>
      <c r="G39" s="267">
        <v>22.41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44075</v>
      </c>
      <c r="B40" s="267" t="s">
        <v>1320</v>
      </c>
      <c r="C40" s="268" t="s">
        <v>3663</v>
      </c>
      <c r="D40" s="268" t="s">
        <v>3664</v>
      </c>
      <c r="E40" s="268" t="s">
        <v>584</v>
      </c>
      <c r="F40" s="381">
        <v>5615456</v>
      </c>
      <c r="G40" s="267">
        <v>20.05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44075</v>
      </c>
      <c r="B41" s="267" t="s">
        <v>1320</v>
      </c>
      <c r="C41" s="268" t="s">
        <v>3663</v>
      </c>
      <c r="D41" s="268" t="s">
        <v>3662</v>
      </c>
      <c r="E41" s="268" t="s">
        <v>584</v>
      </c>
      <c r="F41" s="381">
        <v>3265000</v>
      </c>
      <c r="G41" s="267">
        <v>21.54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44075</v>
      </c>
      <c r="B42" s="267" t="s">
        <v>1320</v>
      </c>
      <c r="C42" s="268" t="s">
        <v>3663</v>
      </c>
      <c r="D42" s="268" t="s">
        <v>3656</v>
      </c>
      <c r="E42" s="268" t="s">
        <v>584</v>
      </c>
      <c r="F42" s="381">
        <v>3077613</v>
      </c>
      <c r="G42" s="267">
        <v>21.94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44075</v>
      </c>
      <c r="B43" s="267" t="s">
        <v>1320</v>
      </c>
      <c r="C43" s="268" t="s">
        <v>3663</v>
      </c>
      <c r="D43" s="268" t="s">
        <v>3665</v>
      </c>
      <c r="E43" s="268" t="s">
        <v>584</v>
      </c>
      <c r="F43" s="381">
        <v>2871696</v>
      </c>
      <c r="G43" s="267">
        <v>20.25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44075</v>
      </c>
      <c r="B44" s="267" t="s">
        <v>1322</v>
      </c>
      <c r="C44" s="268" t="s">
        <v>3712</v>
      </c>
      <c r="D44" s="268" t="s">
        <v>3719</v>
      </c>
      <c r="E44" s="268" t="s">
        <v>584</v>
      </c>
      <c r="F44" s="381">
        <v>469351</v>
      </c>
      <c r="G44" s="267">
        <v>22.72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44075</v>
      </c>
      <c r="B45" s="267" t="s">
        <v>1322</v>
      </c>
      <c r="C45" s="268" t="s">
        <v>3712</v>
      </c>
      <c r="D45" s="268" t="s">
        <v>3713</v>
      </c>
      <c r="E45" s="268" t="s">
        <v>584</v>
      </c>
      <c r="F45" s="381">
        <v>200000</v>
      </c>
      <c r="G45" s="267">
        <v>23.6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44075</v>
      </c>
      <c r="B46" s="267" t="s">
        <v>1332</v>
      </c>
      <c r="C46" s="268" t="s">
        <v>3720</v>
      </c>
      <c r="D46" s="268" t="s">
        <v>3721</v>
      </c>
      <c r="E46" s="268" t="s">
        <v>584</v>
      </c>
      <c r="F46" s="381">
        <v>438311</v>
      </c>
      <c r="G46" s="267">
        <v>29.3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44075</v>
      </c>
      <c r="B47" s="267" t="s">
        <v>117</v>
      </c>
      <c r="C47" s="268" t="s">
        <v>3666</v>
      </c>
      <c r="D47" s="268" t="s">
        <v>3642</v>
      </c>
      <c r="E47" s="268" t="s">
        <v>584</v>
      </c>
      <c r="F47" s="381">
        <v>2179089</v>
      </c>
      <c r="G47" s="267">
        <v>201.23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44075</v>
      </c>
      <c r="B48" s="267" t="s">
        <v>117</v>
      </c>
      <c r="C48" s="268" t="s">
        <v>3666</v>
      </c>
      <c r="D48" s="268" t="s">
        <v>3667</v>
      </c>
      <c r="E48" s="268" t="s">
        <v>584</v>
      </c>
      <c r="F48" s="381">
        <v>2442070</v>
      </c>
      <c r="G48" s="267">
        <v>201.73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44075</v>
      </c>
      <c r="B49" s="267" t="s">
        <v>120</v>
      </c>
      <c r="C49" s="268" t="s">
        <v>3714</v>
      </c>
      <c r="D49" s="268" t="s">
        <v>3647</v>
      </c>
      <c r="E49" s="268" t="s">
        <v>584</v>
      </c>
      <c r="F49" s="381">
        <v>172093843</v>
      </c>
      <c r="G49" s="267">
        <v>9.14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44075</v>
      </c>
      <c r="B50" s="267" t="s">
        <v>166</v>
      </c>
      <c r="C50" s="268" t="s">
        <v>3668</v>
      </c>
      <c r="D50" s="268" t="s">
        <v>3669</v>
      </c>
      <c r="E50" s="268" t="s">
        <v>584</v>
      </c>
      <c r="F50" s="381">
        <v>303135</v>
      </c>
      <c r="G50" s="267">
        <v>1360.46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44075</v>
      </c>
      <c r="B51" s="267" t="s">
        <v>166</v>
      </c>
      <c r="C51" s="268" t="s">
        <v>3668</v>
      </c>
      <c r="D51" s="268" t="s">
        <v>3667</v>
      </c>
      <c r="E51" s="268" t="s">
        <v>584</v>
      </c>
      <c r="F51" s="381">
        <v>309319</v>
      </c>
      <c r="G51" s="267">
        <v>1364.75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44075</v>
      </c>
      <c r="B52" s="267" t="s">
        <v>3715</v>
      </c>
      <c r="C52" s="268" t="s">
        <v>3716</v>
      </c>
      <c r="D52" s="268" t="s">
        <v>3722</v>
      </c>
      <c r="E52" s="268" t="s">
        <v>584</v>
      </c>
      <c r="F52" s="381">
        <v>100000</v>
      </c>
      <c r="G52" s="267">
        <v>34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44075</v>
      </c>
      <c r="B53" s="267" t="s">
        <v>3715</v>
      </c>
      <c r="C53" s="268" t="s">
        <v>3716</v>
      </c>
      <c r="D53" s="268" t="s">
        <v>3723</v>
      </c>
      <c r="E53" s="268" t="s">
        <v>584</v>
      </c>
      <c r="F53" s="381">
        <v>100220</v>
      </c>
      <c r="G53" s="267">
        <v>34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Q15" sqref="Q1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501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6" t="s">
        <v>3678</v>
      </c>
      <c r="K10" s="506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383">
        <v>2</v>
      </c>
      <c r="B11" s="408">
        <v>44057</v>
      </c>
      <c r="C11" s="422"/>
      <c r="D11" s="459" t="s">
        <v>128</v>
      </c>
      <c r="E11" s="423" t="s">
        <v>601</v>
      </c>
      <c r="F11" s="423" t="s">
        <v>3640</v>
      </c>
      <c r="G11" s="431">
        <v>187</v>
      </c>
      <c r="H11" s="423"/>
      <c r="I11" s="411" t="s">
        <v>3641</v>
      </c>
      <c r="J11" s="424" t="s">
        <v>602</v>
      </c>
      <c r="K11" s="424"/>
      <c r="L11" s="480"/>
      <c r="M11" s="424"/>
      <c r="N11" s="425"/>
      <c r="O11" s="426"/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438">
        <v>825</v>
      </c>
      <c r="I12" s="440" t="s">
        <v>3644</v>
      </c>
      <c r="J12" s="441" t="s">
        <v>3630</v>
      </c>
      <c r="K12" s="441">
        <f t="shared" ref="K12" si="3">H12-F12</f>
        <v>40</v>
      </c>
      <c r="L12" s="478">
        <f t="shared" ref="L12" si="4">(F12*-0.8)/100</f>
        <v>-6.28</v>
      </c>
      <c r="M12" s="442">
        <f t="shared" ref="M12" si="5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438">
        <v>180.5</v>
      </c>
      <c r="I13" s="440">
        <v>195</v>
      </c>
      <c r="J13" s="441" t="s">
        <v>3646</v>
      </c>
      <c r="K13" s="441">
        <f t="shared" ref="K13" si="6">H13-F13</f>
        <v>8.5</v>
      </c>
      <c r="L13" s="478">
        <f t="shared" ref="L13" si="7">(F13*-0.8)/100</f>
        <v>-1.3759999999999999</v>
      </c>
      <c r="M13" s="442">
        <f t="shared" ref="M13" si="8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383">
        <v>5</v>
      </c>
      <c r="B14" s="408">
        <v>44071</v>
      </c>
      <c r="C14" s="422"/>
      <c r="D14" s="459" t="s">
        <v>250</v>
      </c>
      <c r="E14" s="423" t="s">
        <v>601</v>
      </c>
      <c r="F14" s="423" t="s">
        <v>3652</v>
      </c>
      <c r="G14" s="431">
        <v>199</v>
      </c>
      <c r="H14" s="423"/>
      <c r="I14" s="411" t="s">
        <v>3653</v>
      </c>
      <c r="J14" s="424" t="s">
        <v>602</v>
      </c>
      <c r="K14" s="424"/>
      <c r="L14" s="480"/>
      <c r="M14" s="424"/>
      <c r="N14" s="425"/>
      <c r="O14" s="426"/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44071</v>
      </c>
      <c r="C15" s="422"/>
      <c r="D15" s="459" t="s">
        <v>569</v>
      </c>
      <c r="E15" s="423" t="s">
        <v>601</v>
      </c>
      <c r="F15" s="423" t="s">
        <v>3654</v>
      </c>
      <c r="G15" s="431">
        <v>1980</v>
      </c>
      <c r="H15" s="423"/>
      <c r="I15" s="411" t="s">
        <v>3655</v>
      </c>
      <c r="J15" s="424" t="s">
        <v>602</v>
      </c>
      <c r="K15" s="424"/>
      <c r="L15" s="480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3670</v>
      </c>
      <c r="E16" s="423" t="s">
        <v>601</v>
      </c>
      <c r="F16" s="423" t="s">
        <v>3671</v>
      </c>
      <c r="G16" s="431">
        <v>487</v>
      </c>
      <c r="H16" s="423"/>
      <c r="I16" s="411" t="s">
        <v>3672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383">
        <v>8</v>
      </c>
      <c r="B17" s="408">
        <v>44075</v>
      </c>
      <c r="C17" s="422"/>
      <c r="D17" s="459" t="s">
        <v>3673</v>
      </c>
      <c r="E17" s="423" t="s">
        <v>601</v>
      </c>
      <c r="F17" s="423" t="s">
        <v>3674</v>
      </c>
      <c r="G17" s="431">
        <v>290</v>
      </c>
      <c r="H17" s="423"/>
      <c r="I17" s="411" t="s">
        <v>3675</v>
      </c>
      <c r="J17" s="424" t="s">
        <v>602</v>
      </c>
      <c r="K17" s="424"/>
      <c r="L17" s="480"/>
      <c r="M17" s="424"/>
      <c r="N17" s="425"/>
      <c r="O17" s="426"/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3676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3677</v>
      </c>
      <c r="K18" s="441">
        <f t="shared" ref="K18" si="9">H18-F18</f>
        <v>22</v>
      </c>
      <c r="L18" s="478">
        <f>(F18*-0.08)/100</f>
        <v>-0.42320000000000002</v>
      </c>
      <c r="M18" s="442">
        <f t="shared" ref="M18" si="10">(K18+L18)/F18</f>
        <v>4.0787901701323251E-2</v>
      </c>
      <c r="N18" s="443" t="s">
        <v>600</v>
      </c>
      <c r="O18" s="507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/>
      <c r="B19" s="408"/>
      <c r="C19" s="422"/>
      <c r="D19" s="459"/>
      <c r="E19" s="423"/>
      <c r="F19" s="423"/>
      <c r="G19" s="431"/>
      <c r="H19" s="423"/>
      <c r="I19" s="411"/>
      <c r="J19" s="424"/>
      <c r="K19" s="424"/>
      <c r="L19" s="480"/>
      <c r="M19" s="424"/>
      <c r="N19" s="425"/>
      <c r="O19" s="426"/>
      <c r="Q19" s="428"/>
      <c r="R19" s="429"/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/>
      <c r="B20" s="408"/>
      <c r="C20" s="422"/>
      <c r="D20" s="459"/>
      <c r="E20" s="423"/>
      <c r="F20" s="423"/>
      <c r="G20" s="431"/>
      <c r="H20" s="423"/>
      <c r="I20" s="411"/>
      <c r="J20" s="424"/>
      <c r="K20" s="424"/>
      <c r="L20" s="480"/>
      <c r="M20" s="424"/>
      <c r="N20" s="425"/>
      <c r="O20" s="426"/>
      <c r="Q20" s="428"/>
      <c r="R20" s="429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/>
      <c r="B21" s="408"/>
      <c r="C21" s="422"/>
      <c r="D21" s="459"/>
      <c r="E21" s="423"/>
      <c r="F21" s="423"/>
      <c r="G21" s="431"/>
      <c r="H21" s="423"/>
      <c r="I21" s="411"/>
      <c r="J21" s="424"/>
      <c r="K21" s="424"/>
      <c r="L21" s="480"/>
      <c r="M21" s="424"/>
      <c r="N21" s="425"/>
      <c r="O21" s="426"/>
      <c r="Q21" s="428"/>
      <c r="R21" s="429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/>
      <c r="B22" s="408"/>
      <c r="C22" s="422"/>
      <c r="D22" s="459"/>
      <c r="E22" s="423"/>
      <c r="F22" s="423"/>
      <c r="G22" s="431"/>
      <c r="H22" s="423"/>
      <c r="I22" s="411"/>
      <c r="J22" s="424"/>
      <c r="K22" s="424"/>
      <c r="L22" s="480"/>
      <c r="M22" s="424"/>
      <c r="N22" s="425"/>
      <c r="O22" s="426"/>
      <c r="Q22" s="428"/>
      <c r="R22" s="429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10" t="s">
        <v>3682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3683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" si="11">(K37+L37)/F37</f>
        <v>1.5466281755196305E-2</v>
      </c>
      <c r="N37" s="456" t="s">
        <v>600</v>
      </c>
      <c r="O37" s="461">
        <v>44075</v>
      </c>
      <c r="P37" s="64"/>
      <c r="Q37" s="64"/>
      <c r="R37" s="421"/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383">
        <v>2</v>
      </c>
      <c r="B38" s="408">
        <v>44075</v>
      </c>
      <c r="C38" s="422"/>
      <c r="D38" s="459" t="s">
        <v>3684</v>
      </c>
      <c r="E38" s="423" t="s">
        <v>3628</v>
      </c>
      <c r="F38" s="423" t="s">
        <v>3685</v>
      </c>
      <c r="G38" s="431">
        <v>197</v>
      </c>
      <c r="H38" s="423"/>
      <c r="I38" s="411" t="s">
        <v>3686</v>
      </c>
      <c r="J38" s="424" t="s">
        <v>602</v>
      </c>
      <c r="K38" s="424"/>
      <c r="L38" s="480"/>
      <c r="M38" s="424"/>
      <c r="N38" s="425"/>
      <c r="O38" s="426"/>
      <c r="P38" s="64"/>
      <c r="Q38" s="64"/>
      <c r="R38" s="421"/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10" t="s">
        <v>3687</v>
      </c>
      <c r="E39" s="489" t="s">
        <v>601</v>
      </c>
      <c r="F39" s="451">
        <v>3865</v>
      </c>
      <c r="G39" s="493">
        <v>3740</v>
      </c>
      <c r="H39" s="489">
        <v>3930</v>
      </c>
      <c r="I39" s="490" t="s">
        <v>3688</v>
      </c>
      <c r="J39" s="451" t="s">
        <v>3693</v>
      </c>
      <c r="K39" s="451">
        <f t="shared" ref="K39" si="12">H39-F39</f>
        <v>65</v>
      </c>
      <c r="L39" s="477">
        <f>(F39*-0.07)/100</f>
        <v>-2.7055000000000002</v>
      </c>
      <c r="M39" s="455">
        <f t="shared" ref="M39" si="13">(K39+L39)/F39</f>
        <v>1.6117593790426907E-2</v>
      </c>
      <c r="N39" s="456" t="s">
        <v>600</v>
      </c>
      <c r="O39" s="461">
        <v>44075</v>
      </c>
      <c r="P39" s="7"/>
      <c r="Q39" s="11"/>
      <c r="R39" s="12"/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383"/>
      <c r="B40" s="408"/>
      <c r="C40" s="422"/>
      <c r="D40" s="459"/>
      <c r="E40" s="423"/>
      <c r="F40" s="423"/>
      <c r="G40" s="431"/>
      <c r="H40" s="423"/>
      <c r="I40" s="411"/>
      <c r="J40" s="424"/>
      <c r="K40" s="424"/>
      <c r="L40" s="480"/>
      <c r="M40" s="424"/>
      <c r="N40" s="425"/>
      <c r="O40" s="426"/>
      <c r="P40" s="7"/>
      <c r="Q40" s="11"/>
      <c r="R40" s="12"/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383"/>
      <c r="B41" s="408"/>
      <c r="C41" s="422"/>
      <c r="D41" s="459"/>
      <c r="E41" s="423"/>
      <c r="F41" s="423"/>
      <c r="G41" s="431"/>
      <c r="H41" s="423"/>
      <c r="I41" s="411"/>
      <c r="J41" s="424"/>
      <c r="K41" s="424"/>
      <c r="L41" s="480"/>
      <c r="M41" s="424"/>
      <c r="N41" s="425"/>
      <c r="O41" s="426"/>
      <c r="P41" s="7"/>
      <c r="Q41" s="11"/>
      <c r="R41" s="12"/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383"/>
      <c r="B42" s="408"/>
      <c r="C42" s="422"/>
      <c r="D42" s="459"/>
      <c r="E42" s="423"/>
      <c r="F42" s="423"/>
      <c r="G42" s="431"/>
      <c r="H42" s="423"/>
      <c r="I42" s="411"/>
      <c r="J42" s="424"/>
      <c r="K42" s="424"/>
      <c r="L42" s="480"/>
      <c r="M42" s="424"/>
      <c r="N42" s="425"/>
      <c r="O42" s="426"/>
      <c r="P42" s="7"/>
      <c r="Q42" s="11"/>
      <c r="R42" s="12"/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383"/>
      <c r="B43" s="408"/>
      <c r="C43" s="422"/>
      <c r="D43" s="459"/>
      <c r="E43" s="423"/>
      <c r="F43" s="423"/>
      <c r="G43" s="431"/>
      <c r="H43" s="423"/>
      <c r="I43" s="411"/>
      <c r="J43" s="424"/>
      <c r="K43" s="424"/>
      <c r="L43" s="480"/>
      <c r="M43" s="424"/>
      <c r="N43" s="425"/>
      <c r="O43" s="426"/>
      <c r="P43" s="7"/>
      <c r="Q43" s="11"/>
      <c r="R43" s="12"/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/>
      <c r="B44" s="408"/>
      <c r="C44" s="422"/>
      <c r="D44" s="459"/>
      <c r="E44" s="423"/>
      <c r="F44" s="423"/>
      <c r="G44" s="431"/>
      <c r="H44" s="423"/>
      <c r="I44" s="411"/>
      <c r="J44" s="424"/>
      <c r="K44" s="424"/>
      <c r="L44" s="480"/>
      <c r="M44" s="424"/>
      <c r="N44" s="425"/>
      <c r="O44" s="426"/>
      <c r="P44" s="64"/>
      <c r="Q44" s="64"/>
      <c r="R44" s="421"/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383"/>
      <c r="B45" s="408"/>
      <c r="C45" s="422"/>
      <c r="D45" s="459"/>
      <c r="E45" s="423"/>
      <c r="F45" s="423"/>
      <c r="G45" s="431"/>
      <c r="H45" s="423"/>
      <c r="I45" s="411"/>
      <c r="J45" s="424"/>
      <c r="K45" s="424"/>
      <c r="L45" s="480"/>
      <c r="M45" s="424"/>
      <c r="N45" s="425"/>
      <c r="O45" s="426"/>
      <c r="P45" s="64"/>
      <c r="Q45" s="64"/>
      <c r="R45" s="421"/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383"/>
      <c r="B46" s="408"/>
      <c r="C46" s="422"/>
      <c r="D46" s="459"/>
      <c r="E46" s="423"/>
      <c r="F46" s="423"/>
      <c r="G46" s="431"/>
      <c r="H46" s="423"/>
      <c r="I46" s="411"/>
      <c r="J46" s="424"/>
      <c r="K46" s="424"/>
      <c r="L46" s="480"/>
      <c r="M46" s="424"/>
      <c r="N46" s="425"/>
      <c r="O46" s="426"/>
      <c r="P46" s="64"/>
      <c r="Q46" s="64"/>
      <c r="R46" s="421"/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383"/>
      <c r="B47" s="408"/>
      <c r="C47" s="422"/>
      <c r="D47" s="459"/>
      <c r="E47" s="423"/>
      <c r="F47" s="423"/>
      <c r="G47" s="431"/>
      <c r="H47" s="423"/>
      <c r="I47" s="411"/>
      <c r="J47" s="424"/>
      <c r="K47" s="424"/>
      <c r="L47" s="480"/>
      <c r="M47" s="424"/>
      <c r="N47" s="425"/>
      <c r="O47" s="426"/>
      <c r="P47" s="64"/>
      <c r="Q47" s="64"/>
      <c r="R47" s="421"/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/>
      <c r="B48" s="408"/>
      <c r="C48" s="422"/>
      <c r="D48" s="459"/>
      <c r="E48" s="423"/>
      <c r="F48" s="423"/>
      <c r="G48" s="431"/>
      <c r="H48" s="423"/>
      <c r="I48" s="411"/>
      <c r="J48" s="424"/>
      <c r="K48" s="424"/>
      <c r="L48" s="480"/>
      <c r="M48" s="424"/>
      <c r="N48" s="425"/>
      <c r="O48" s="426"/>
      <c r="P48" s="64"/>
      <c r="Q48" s="64"/>
      <c r="R48" s="421"/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/>
      <c r="B49" s="408"/>
      <c r="C49" s="422"/>
      <c r="D49" s="459"/>
      <c r="E49" s="423"/>
      <c r="F49" s="423"/>
      <c r="G49" s="431"/>
      <c r="H49" s="423"/>
      <c r="I49" s="411"/>
      <c r="J49" s="424"/>
      <c r="K49" s="424"/>
      <c r="L49" s="480"/>
      <c r="M49" s="424"/>
      <c r="N49" s="425"/>
      <c r="O49" s="426"/>
      <c r="P49" s="64"/>
      <c r="Q49" s="64"/>
      <c r="R49" s="421"/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383"/>
      <c r="B50" s="408"/>
      <c r="C50" s="422"/>
      <c r="D50" s="459"/>
      <c r="E50" s="423"/>
      <c r="F50" s="423"/>
      <c r="G50" s="431"/>
      <c r="H50" s="423"/>
      <c r="I50" s="411"/>
      <c r="J50" s="424"/>
      <c r="K50" s="424"/>
      <c r="L50" s="480"/>
      <c r="M50" s="424"/>
      <c r="N50" s="425"/>
      <c r="O50" s="426"/>
      <c r="P50" s="64"/>
      <c r="Q50" s="64"/>
      <c r="R50" s="421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/>
      <c r="B51" s="408"/>
      <c r="C51" s="422"/>
      <c r="D51" s="459"/>
      <c r="E51" s="423"/>
      <c r="F51" s="423"/>
      <c r="G51" s="431"/>
      <c r="H51" s="423"/>
      <c r="I51" s="411"/>
      <c r="J51" s="424"/>
      <c r="K51" s="424"/>
      <c r="L51" s="480"/>
      <c r="M51" s="424"/>
      <c r="N51" s="425"/>
      <c r="O51" s="426"/>
      <c r="P51" s="64"/>
      <c r="Q51" s="64"/>
      <c r="R51" s="421"/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2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3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2"/>
      <c r="B63" s="408"/>
      <c r="C63" s="463"/>
      <c r="D63" s="464"/>
      <c r="E63" s="465"/>
      <c r="F63" s="465"/>
      <c r="G63" s="466"/>
      <c r="H63" s="466"/>
      <c r="I63" s="465"/>
      <c r="J63" s="467"/>
      <c r="K63" s="467"/>
      <c r="L63" s="486"/>
      <c r="M63" s="468"/>
      <c r="N63" s="469"/>
      <c r="O63" s="470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2"/>
      <c r="B64" s="408"/>
      <c r="C64" s="463"/>
      <c r="D64" s="464"/>
      <c r="E64" s="465"/>
      <c r="F64" s="465"/>
      <c r="G64" s="466"/>
      <c r="H64" s="466"/>
      <c r="I64" s="465"/>
      <c r="J64" s="467"/>
      <c r="K64" s="467"/>
      <c r="L64" s="486"/>
      <c r="M64" s="468"/>
      <c r="N64" s="469"/>
      <c r="O64" s="470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4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5"/>
      <c r="O65" s="505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4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5"/>
      <c r="O66" s="505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60">
        <v>1</v>
      </c>
      <c r="B73" s="458">
        <v>44071</v>
      </c>
      <c r="C73" s="458"/>
      <c r="D73" s="390" t="s">
        <v>3650</v>
      </c>
      <c r="E73" s="460" t="s">
        <v>601</v>
      </c>
      <c r="F73" s="475" t="s">
        <v>3651</v>
      </c>
      <c r="G73" s="460">
        <v>2230</v>
      </c>
      <c r="H73" s="460"/>
      <c r="I73" s="460">
        <v>2450</v>
      </c>
      <c r="J73" s="500" t="s">
        <v>602</v>
      </c>
      <c r="K73" s="500"/>
      <c r="L73" s="498"/>
      <c r="M73" s="498"/>
      <c r="N73" s="460"/>
      <c r="O73" s="424"/>
      <c r="P73" s="499"/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94">
        <v>2</v>
      </c>
      <c r="B74" s="495">
        <v>44054</v>
      </c>
      <c r="C74" s="495"/>
      <c r="D74" s="496" t="s">
        <v>3681</v>
      </c>
      <c r="E74" s="494" t="s">
        <v>3628</v>
      </c>
      <c r="F74" s="497">
        <v>11510</v>
      </c>
      <c r="G74" s="494">
        <v>11610</v>
      </c>
      <c r="H74" s="494">
        <v>11420</v>
      </c>
      <c r="I74" s="494" t="s">
        <v>3689</v>
      </c>
      <c r="J74" s="451" t="s">
        <v>3639</v>
      </c>
      <c r="K74" s="451">
        <f>F74-H74</f>
        <v>90</v>
      </c>
      <c r="L74" s="451">
        <f>(H74*N74)*0.07%</f>
        <v>599.55000000000007</v>
      </c>
      <c r="M74" s="451">
        <f>(K74*N74)-L74</f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94">
        <v>3</v>
      </c>
      <c r="B75" s="495">
        <v>44057</v>
      </c>
      <c r="C75" s="495"/>
      <c r="D75" s="496" t="s">
        <v>3681</v>
      </c>
      <c r="E75" s="494" t="s">
        <v>3628</v>
      </c>
      <c r="F75" s="497">
        <v>11525</v>
      </c>
      <c r="G75" s="494">
        <v>11650</v>
      </c>
      <c r="H75" s="494">
        <v>11445</v>
      </c>
      <c r="I75" s="494" t="s">
        <v>3689</v>
      </c>
      <c r="J75" s="451" t="s">
        <v>3643</v>
      </c>
      <c r="K75" s="451">
        <f>F75-H75</f>
        <v>80</v>
      </c>
      <c r="L75" s="477">
        <f>(H75*N75)*0.07%</f>
        <v>600.86250000000007</v>
      </c>
      <c r="M75" s="477">
        <f>(K75*N75)-L75</f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60"/>
      <c r="B76" s="458"/>
      <c r="C76" s="458"/>
      <c r="D76" s="390"/>
      <c r="E76" s="460"/>
      <c r="F76" s="475"/>
      <c r="G76" s="460"/>
      <c r="H76" s="460"/>
      <c r="I76" s="460"/>
      <c r="J76" s="500"/>
      <c r="K76" s="500"/>
      <c r="L76" s="498"/>
      <c r="M76" s="498"/>
      <c r="N76" s="460"/>
      <c r="O76" s="500"/>
      <c r="P76" s="499"/>
      <c r="Q76" s="391"/>
      <c r="R76" s="344"/>
      <c r="S76" s="40"/>
      <c r="Y76" s="40"/>
      <c r="Z76" s="40"/>
    </row>
    <row r="77" spans="1:34" s="404" customFormat="1" ht="14.25" customHeight="1">
      <c r="A77" s="460"/>
      <c r="B77" s="458"/>
      <c r="C77" s="458"/>
      <c r="D77" s="390"/>
      <c r="E77" s="460"/>
      <c r="F77" s="475"/>
      <c r="G77" s="460"/>
      <c r="H77" s="460"/>
      <c r="I77" s="460"/>
      <c r="J77" s="500"/>
      <c r="K77" s="500"/>
      <c r="L77" s="498"/>
      <c r="M77" s="498"/>
      <c r="N77" s="460"/>
      <c r="O77" s="500"/>
      <c r="P77" s="499"/>
      <c r="Q77" s="391"/>
      <c r="R77" s="344"/>
      <c r="S77" s="40"/>
      <c r="Y77" s="40"/>
      <c r="Z77" s="40"/>
    </row>
    <row r="78" spans="1:34" s="404" customFormat="1" ht="14.25" customHeight="1">
      <c r="A78" s="460"/>
      <c r="B78" s="458"/>
      <c r="C78" s="458"/>
      <c r="D78" s="390"/>
      <c r="E78" s="460"/>
      <c r="F78" s="475"/>
      <c r="G78" s="460"/>
      <c r="H78" s="460"/>
      <c r="I78" s="460"/>
      <c r="J78" s="500"/>
      <c r="K78" s="500"/>
      <c r="L78" s="498"/>
      <c r="M78" s="498"/>
      <c r="N78" s="460"/>
      <c r="O78" s="424"/>
      <c r="P78" s="499"/>
      <c r="Q78" s="391"/>
      <c r="R78" s="344"/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500"/>
      <c r="K79" s="500"/>
      <c r="L79" s="498"/>
      <c r="M79" s="498"/>
      <c r="N79" s="460"/>
      <c r="O79" s="424"/>
      <c r="P79" s="499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3680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3691</v>
      </c>
      <c r="K86" s="451">
        <f t="shared" ref="K86:K87" si="14">H86-F86</f>
        <v>15</v>
      </c>
      <c r="L86" s="451">
        <v>100</v>
      </c>
      <c r="M86" s="451">
        <f t="shared" ref="M86:M87" si="15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3680</v>
      </c>
      <c r="E87" s="454" t="s">
        <v>601</v>
      </c>
      <c r="F87" s="454" t="s">
        <v>3690</v>
      </c>
      <c r="G87" s="493">
        <v>0</v>
      </c>
      <c r="H87" s="493">
        <v>63</v>
      </c>
      <c r="I87" s="454">
        <v>120</v>
      </c>
      <c r="J87" s="451" t="s">
        <v>3692</v>
      </c>
      <c r="K87" s="451">
        <f t="shared" si="14"/>
        <v>15.5</v>
      </c>
      <c r="L87" s="451">
        <v>100</v>
      </c>
      <c r="M87" s="451">
        <f t="shared" si="15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508"/>
      <c r="B88" s="471"/>
      <c r="C88" s="471"/>
      <c r="D88" s="472"/>
      <c r="E88" s="473"/>
      <c r="F88" s="473"/>
      <c r="G88" s="431"/>
      <c r="H88" s="431"/>
      <c r="I88" s="473"/>
      <c r="J88" s="500"/>
      <c r="K88" s="500"/>
      <c r="L88" s="500"/>
      <c r="M88" s="500"/>
      <c r="N88" s="500"/>
      <c r="O88" s="424"/>
      <c r="P88" s="499"/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508"/>
      <c r="B89" s="471"/>
      <c r="C89" s="471"/>
      <c r="D89" s="472"/>
      <c r="E89" s="473"/>
      <c r="F89" s="473"/>
      <c r="G89" s="431"/>
      <c r="H89" s="431"/>
      <c r="I89" s="473"/>
      <c r="J89" s="500"/>
      <c r="K89" s="500"/>
      <c r="L89" s="500"/>
      <c r="M89" s="500"/>
      <c r="N89" s="500"/>
      <c r="O89" s="424"/>
      <c r="P89" s="499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508"/>
      <c r="B90" s="471"/>
      <c r="C90" s="471"/>
      <c r="D90" s="472"/>
      <c r="E90" s="473"/>
      <c r="F90" s="473"/>
      <c r="G90" s="431"/>
      <c r="H90" s="431"/>
      <c r="I90" s="473"/>
      <c r="J90" s="500"/>
      <c r="K90" s="500"/>
      <c r="L90" s="500"/>
      <c r="M90" s="500"/>
      <c r="N90" s="500"/>
      <c r="O90" s="424"/>
      <c r="P90" s="499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508"/>
      <c r="B91" s="471"/>
      <c r="C91" s="471"/>
      <c r="D91" s="472"/>
      <c r="E91" s="473"/>
      <c r="F91" s="473"/>
      <c r="G91" s="431"/>
      <c r="H91" s="431"/>
      <c r="I91" s="473"/>
      <c r="J91" s="500"/>
      <c r="K91" s="500"/>
      <c r="L91" s="500"/>
      <c r="M91" s="500"/>
      <c r="N91" s="500"/>
      <c r="O91" s="424"/>
      <c r="P91" s="499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508"/>
      <c r="B92" s="471"/>
      <c r="C92" s="471"/>
      <c r="D92" s="472"/>
      <c r="E92" s="473"/>
      <c r="F92" s="473"/>
      <c r="G92" s="431"/>
      <c r="H92" s="431"/>
      <c r="I92" s="473"/>
      <c r="J92" s="500"/>
      <c r="K92" s="500"/>
      <c r="L92" s="500"/>
      <c r="M92" s="500"/>
      <c r="N92" s="500"/>
      <c r="O92" s="424"/>
      <c r="P92" s="499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508"/>
      <c r="B93" s="471"/>
      <c r="C93" s="471"/>
      <c r="D93" s="472"/>
      <c r="E93" s="473"/>
      <c r="F93" s="473"/>
      <c r="G93" s="431"/>
      <c r="H93" s="431"/>
      <c r="I93" s="473"/>
      <c r="J93" s="500"/>
      <c r="K93" s="500"/>
      <c r="L93" s="500"/>
      <c r="M93" s="500"/>
      <c r="N93" s="500"/>
      <c r="O93" s="424"/>
      <c r="P93" s="499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508"/>
      <c r="B94" s="471"/>
      <c r="C94" s="471"/>
      <c r="D94" s="472"/>
      <c r="E94" s="473"/>
      <c r="F94" s="473"/>
      <c r="G94" s="431"/>
      <c r="H94" s="431"/>
      <c r="I94" s="473"/>
      <c r="J94" s="500"/>
      <c r="K94" s="500"/>
      <c r="L94" s="500"/>
      <c r="M94" s="500"/>
      <c r="N94" s="500"/>
      <c r="O94" s="424"/>
      <c r="P94" s="499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8"/>
      <c r="B95" s="471"/>
      <c r="C95" s="471"/>
      <c r="D95" s="472"/>
      <c r="E95" s="473"/>
      <c r="F95" s="473"/>
      <c r="G95" s="431"/>
      <c r="H95" s="431"/>
      <c r="I95" s="473"/>
      <c r="J95" s="500"/>
      <c r="K95" s="500"/>
      <c r="L95" s="500"/>
      <c r="M95" s="500"/>
      <c r="N95" s="500"/>
      <c r="O95" s="424"/>
      <c r="P95" s="509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508"/>
      <c r="B96" s="471"/>
      <c r="C96" s="471"/>
      <c r="D96" s="472"/>
      <c r="E96" s="473"/>
      <c r="F96" s="473"/>
      <c r="G96" s="431"/>
      <c r="H96" s="431"/>
      <c r="I96" s="473"/>
      <c r="J96" s="500"/>
      <c r="K96" s="500"/>
      <c r="L96" s="500"/>
      <c r="M96" s="500"/>
      <c r="N96" s="500"/>
      <c r="O96" s="424"/>
      <c r="P96" s="499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508"/>
      <c r="B97" s="471"/>
      <c r="C97" s="471"/>
      <c r="D97" s="472"/>
      <c r="E97" s="473"/>
      <c r="F97" s="473"/>
      <c r="G97" s="431"/>
      <c r="H97" s="431"/>
      <c r="I97" s="473"/>
      <c r="J97" s="500"/>
      <c r="K97" s="500"/>
      <c r="L97" s="500"/>
      <c r="M97" s="500"/>
      <c r="N97" s="500"/>
      <c r="O97" s="424"/>
      <c r="P97" s="499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508"/>
      <c r="B98" s="471"/>
      <c r="C98" s="471"/>
      <c r="D98" s="472"/>
      <c r="E98" s="473"/>
      <c r="F98" s="473"/>
      <c r="G98" s="431"/>
      <c r="H98" s="431"/>
      <c r="I98" s="473"/>
      <c r="J98" s="500"/>
      <c r="K98" s="500"/>
      <c r="L98" s="500"/>
      <c r="M98" s="500"/>
      <c r="N98" s="500"/>
      <c r="O98" s="424"/>
      <c r="P98" s="509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508"/>
      <c r="B99" s="471"/>
      <c r="C99" s="471"/>
      <c r="D99" s="472"/>
      <c r="E99" s="473"/>
      <c r="F99" s="473"/>
      <c r="G99" s="431"/>
      <c r="H99" s="431"/>
      <c r="I99" s="473"/>
      <c r="J99" s="500"/>
      <c r="K99" s="500"/>
      <c r="L99" s="500"/>
      <c r="M99" s="500"/>
      <c r="N99" s="500"/>
      <c r="O99" s="424"/>
      <c r="P99" s="499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8"/>
      <c r="B100" s="471"/>
      <c r="C100" s="471"/>
      <c r="D100" s="472"/>
      <c r="E100" s="473"/>
      <c r="F100" s="473"/>
      <c r="G100" s="431"/>
      <c r="H100" s="431"/>
      <c r="I100" s="473"/>
      <c r="J100" s="500"/>
      <c r="K100" s="500"/>
      <c r="L100" s="500"/>
      <c r="M100" s="500"/>
      <c r="N100" s="500"/>
      <c r="O100" s="424"/>
      <c r="P100" s="499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78"/>
      <c r="B101" s="379"/>
      <c r="C101" s="379"/>
      <c r="D101" s="380"/>
      <c r="E101" s="378"/>
      <c r="F101" s="405"/>
      <c r="G101" s="378"/>
      <c r="H101" s="378"/>
      <c r="I101" s="378"/>
      <c r="J101" s="379"/>
      <c r="K101" s="406"/>
      <c r="L101" s="378"/>
      <c r="M101" s="378"/>
      <c r="N101" s="378"/>
      <c r="O101" s="407"/>
      <c r="P101" s="391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ht="15">
      <c r="A102" s="100" t="s">
        <v>619</v>
      </c>
      <c r="B102" s="101"/>
      <c r="C102" s="101"/>
      <c r="D102" s="102"/>
      <c r="E102" s="34"/>
      <c r="F102" s="32"/>
      <c r="G102" s="32"/>
      <c r="H102" s="73"/>
      <c r="I102" s="120"/>
      <c r="J102" s="121"/>
      <c r="K102" s="17"/>
      <c r="L102" s="17"/>
      <c r="M102" s="17"/>
      <c r="N102" s="11"/>
      <c r="O102" s="53"/>
      <c r="Q102" s="9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ht="38.25">
      <c r="A103" s="20" t="s">
        <v>16</v>
      </c>
      <c r="B103" s="21" t="s">
        <v>575</v>
      </c>
      <c r="C103" s="21"/>
      <c r="D103" s="22" t="s">
        <v>588</v>
      </c>
      <c r="E103" s="21" t="s">
        <v>589</v>
      </c>
      <c r="F103" s="21" t="s">
        <v>590</v>
      </c>
      <c r="G103" s="21" t="s">
        <v>591</v>
      </c>
      <c r="H103" s="21" t="s">
        <v>592</v>
      </c>
      <c r="I103" s="21" t="s">
        <v>593</v>
      </c>
      <c r="J103" s="20" t="s">
        <v>594</v>
      </c>
      <c r="K103" s="21" t="s">
        <v>595</v>
      </c>
      <c r="L103" s="21" t="s">
        <v>596</v>
      </c>
      <c r="M103" s="21" t="s">
        <v>597</v>
      </c>
      <c r="N103" s="22" t="s">
        <v>598</v>
      </c>
      <c r="O103" s="21" t="s">
        <v>599</v>
      </c>
      <c r="P103" s="98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>
      <c r="A104" s="392">
        <v>1</v>
      </c>
      <c r="B104" s="393">
        <v>44071</v>
      </c>
      <c r="C104" s="394"/>
      <c r="D104" s="395" t="s">
        <v>330</v>
      </c>
      <c r="E104" s="396" t="s">
        <v>601</v>
      </c>
      <c r="F104" s="396" t="s">
        <v>3648</v>
      </c>
      <c r="G104" s="397">
        <v>245</v>
      </c>
      <c r="H104" s="397"/>
      <c r="I104" s="396" t="s">
        <v>3649</v>
      </c>
      <c r="J104" s="398" t="s">
        <v>602</v>
      </c>
      <c r="K104" s="399"/>
      <c r="L104" s="400"/>
      <c r="M104" s="401"/>
      <c r="N104" s="402"/>
      <c r="O104" s="403"/>
      <c r="P104" s="98"/>
      <c r="Q104" s="11"/>
      <c r="R104" s="17" t="s">
        <v>603</v>
      </c>
      <c r="S104" s="16"/>
      <c r="T104" s="16"/>
      <c r="U104" s="16"/>
      <c r="V104" s="16"/>
      <c r="W104" s="16"/>
      <c r="X104" s="16"/>
      <c r="Y104" s="16"/>
      <c r="Z104" s="16"/>
    </row>
    <row r="105" spans="1:34" s="8" customFormat="1">
      <c r="A105" s="392"/>
      <c r="B105" s="393"/>
      <c r="C105" s="394"/>
      <c r="D105" s="395"/>
      <c r="E105" s="396"/>
      <c r="F105" s="396"/>
      <c r="G105" s="397"/>
      <c r="H105" s="397"/>
      <c r="I105" s="396"/>
      <c r="J105" s="398"/>
      <c r="K105" s="399"/>
      <c r="L105" s="400"/>
      <c r="M105" s="401"/>
      <c r="N105" s="402"/>
      <c r="O105" s="403"/>
      <c r="P105" s="124"/>
      <c r="Q105"/>
      <c r="R105" s="95"/>
      <c r="T105" s="57"/>
      <c r="U105" s="57"/>
      <c r="V105" s="57"/>
      <c r="W105" s="57"/>
      <c r="X105" s="57"/>
      <c r="Y105" s="57"/>
      <c r="Z105" s="57"/>
    </row>
    <row r="106" spans="1:34">
      <c r="A106" s="23" t="s">
        <v>604</v>
      </c>
      <c r="B106" s="23"/>
      <c r="C106" s="23"/>
      <c r="D106" s="23"/>
      <c r="E106" s="5"/>
      <c r="F106" s="30" t="s">
        <v>606</v>
      </c>
      <c r="G106" s="82"/>
      <c r="H106" s="82"/>
      <c r="I106" s="38"/>
      <c r="J106" s="85"/>
      <c r="K106" s="83"/>
      <c r="L106" s="84"/>
      <c r="M106" s="85"/>
      <c r="N106" s="86"/>
      <c r="O106" s="125"/>
      <c r="P106" s="11"/>
      <c r="Q106" s="16"/>
      <c r="R106" s="97"/>
      <c r="S106" s="16"/>
      <c r="T106" s="16"/>
      <c r="U106" s="16"/>
      <c r="V106" s="16"/>
      <c r="W106" s="16"/>
      <c r="X106" s="16"/>
      <c r="Y106" s="16"/>
    </row>
    <row r="107" spans="1:34">
      <c r="A107" s="29" t="s">
        <v>605</v>
      </c>
      <c r="B107" s="23"/>
      <c r="C107" s="23"/>
      <c r="D107" s="23"/>
      <c r="E107" s="32"/>
      <c r="F107" s="30" t="s">
        <v>608</v>
      </c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2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82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5"/>
      <c r="Q110" s="11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37"/>
      <c r="B111" s="45"/>
      <c r="C111" s="103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5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5"/>
      <c r="B112" s="104" t="s">
        <v>620</v>
      </c>
      <c r="C112" s="104"/>
      <c r="D112" s="104"/>
      <c r="E112" s="104"/>
      <c r="F112" s="17"/>
      <c r="G112" s="17"/>
      <c r="H112" s="105"/>
      <c r="I112" s="17"/>
      <c r="J112" s="74"/>
      <c r="K112" s="75"/>
      <c r="L112" s="17"/>
      <c r="M112" s="17"/>
      <c r="N112" s="16"/>
      <c r="O112" s="99"/>
      <c r="P112" s="7"/>
      <c r="Q112" s="11"/>
      <c r="R112" s="142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621</v>
      </c>
      <c r="H113" s="21" t="s">
        <v>622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9"/>
      <c r="P113" s="7"/>
      <c r="Q113" s="11"/>
      <c r="R113" s="14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</v>
      </c>
      <c r="B114" s="106">
        <v>41579</v>
      </c>
      <c r="C114" s="106"/>
      <c r="D114" s="107" t="s">
        <v>623</v>
      </c>
      <c r="E114" s="108" t="s">
        <v>624</v>
      </c>
      <c r="F114" s="109">
        <v>82</v>
      </c>
      <c r="G114" s="108" t="s">
        <v>625</v>
      </c>
      <c r="H114" s="108">
        <v>100</v>
      </c>
      <c r="I114" s="126">
        <v>100</v>
      </c>
      <c r="J114" s="127" t="s">
        <v>626</v>
      </c>
      <c r="K114" s="128">
        <f t="shared" ref="K114:K145" si="16">H114-F114</f>
        <v>18</v>
      </c>
      <c r="L114" s="129">
        <f t="shared" ref="L114:L145" si="17">K114/F114</f>
        <v>0.21951219512195122</v>
      </c>
      <c r="M114" s="130" t="s">
        <v>600</v>
      </c>
      <c r="N114" s="131">
        <v>42657</v>
      </c>
      <c r="O114" s="53"/>
      <c r="P114" s="11"/>
      <c r="Q114" s="16"/>
      <c r="R114" s="14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</v>
      </c>
      <c r="B115" s="106">
        <v>41794</v>
      </c>
      <c r="C115" s="106"/>
      <c r="D115" s="107" t="s">
        <v>627</v>
      </c>
      <c r="E115" s="108" t="s">
        <v>601</v>
      </c>
      <c r="F115" s="109">
        <v>257</v>
      </c>
      <c r="G115" s="108" t="s">
        <v>625</v>
      </c>
      <c r="H115" s="108">
        <v>300</v>
      </c>
      <c r="I115" s="126">
        <v>300</v>
      </c>
      <c r="J115" s="127" t="s">
        <v>626</v>
      </c>
      <c r="K115" s="128">
        <f t="shared" si="16"/>
        <v>43</v>
      </c>
      <c r="L115" s="129">
        <f t="shared" si="17"/>
        <v>0.16731517509727625</v>
      </c>
      <c r="M115" s="130" t="s">
        <v>600</v>
      </c>
      <c r="N115" s="131">
        <v>41822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</v>
      </c>
      <c r="B116" s="106">
        <v>41828</v>
      </c>
      <c r="C116" s="106"/>
      <c r="D116" s="107" t="s">
        <v>628</v>
      </c>
      <c r="E116" s="108" t="s">
        <v>601</v>
      </c>
      <c r="F116" s="109">
        <v>393</v>
      </c>
      <c r="G116" s="108" t="s">
        <v>625</v>
      </c>
      <c r="H116" s="108">
        <v>468</v>
      </c>
      <c r="I116" s="126">
        <v>468</v>
      </c>
      <c r="J116" s="127" t="s">
        <v>626</v>
      </c>
      <c r="K116" s="128">
        <f t="shared" si="16"/>
        <v>75</v>
      </c>
      <c r="L116" s="129">
        <f t="shared" si="17"/>
        <v>0.19083969465648856</v>
      </c>
      <c r="M116" s="130" t="s">
        <v>600</v>
      </c>
      <c r="N116" s="131">
        <v>41863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</v>
      </c>
      <c r="B117" s="106">
        <v>41857</v>
      </c>
      <c r="C117" s="106"/>
      <c r="D117" s="107" t="s">
        <v>629</v>
      </c>
      <c r="E117" s="108" t="s">
        <v>601</v>
      </c>
      <c r="F117" s="109">
        <v>205</v>
      </c>
      <c r="G117" s="108" t="s">
        <v>625</v>
      </c>
      <c r="H117" s="108">
        <v>275</v>
      </c>
      <c r="I117" s="126">
        <v>250</v>
      </c>
      <c r="J117" s="127" t="s">
        <v>626</v>
      </c>
      <c r="K117" s="128">
        <f t="shared" si="16"/>
        <v>70</v>
      </c>
      <c r="L117" s="129">
        <f t="shared" si="17"/>
        <v>0.34146341463414637</v>
      </c>
      <c r="M117" s="130" t="s">
        <v>600</v>
      </c>
      <c r="N117" s="131">
        <v>41962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</v>
      </c>
      <c r="B118" s="106">
        <v>41886</v>
      </c>
      <c r="C118" s="106"/>
      <c r="D118" s="107" t="s">
        <v>630</v>
      </c>
      <c r="E118" s="108" t="s">
        <v>601</v>
      </c>
      <c r="F118" s="109">
        <v>162</v>
      </c>
      <c r="G118" s="108" t="s">
        <v>625</v>
      </c>
      <c r="H118" s="108">
        <v>190</v>
      </c>
      <c r="I118" s="126">
        <v>190</v>
      </c>
      <c r="J118" s="127" t="s">
        <v>626</v>
      </c>
      <c r="K118" s="128">
        <f t="shared" si="16"/>
        <v>28</v>
      </c>
      <c r="L118" s="129">
        <f t="shared" si="17"/>
        <v>0.1728395061728395</v>
      </c>
      <c r="M118" s="130" t="s">
        <v>600</v>
      </c>
      <c r="N118" s="131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6</v>
      </c>
      <c r="B119" s="106">
        <v>41886</v>
      </c>
      <c r="C119" s="106"/>
      <c r="D119" s="107" t="s">
        <v>631</v>
      </c>
      <c r="E119" s="108" t="s">
        <v>601</v>
      </c>
      <c r="F119" s="109">
        <v>75</v>
      </c>
      <c r="G119" s="108" t="s">
        <v>625</v>
      </c>
      <c r="H119" s="108">
        <v>91.5</v>
      </c>
      <c r="I119" s="126" t="s">
        <v>632</v>
      </c>
      <c r="J119" s="127" t="s">
        <v>633</v>
      </c>
      <c r="K119" s="128">
        <f t="shared" si="16"/>
        <v>16.5</v>
      </c>
      <c r="L119" s="129">
        <f t="shared" si="17"/>
        <v>0.22</v>
      </c>
      <c r="M119" s="130" t="s">
        <v>600</v>
      </c>
      <c r="N119" s="131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7</v>
      </c>
      <c r="B120" s="106">
        <v>41913</v>
      </c>
      <c r="C120" s="106"/>
      <c r="D120" s="107" t="s">
        <v>634</v>
      </c>
      <c r="E120" s="108" t="s">
        <v>601</v>
      </c>
      <c r="F120" s="109">
        <v>850</v>
      </c>
      <c r="G120" s="108" t="s">
        <v>625</v>
      </c>
      <c r="H120" s="108">
        <v>982.5</v>
      </c>
      <c r="I120" s="126">
        <v>1050</v>
      </c>
      <c r="J120" s="127" t="s">
        <v>635</v>
      </c>
      <c r="K120" s="128">
        <f t="shared" si="16"/>
        <v>132.5</v>
      </c>
      <c r="L120" s="129">
        <f t="shared" si="17"/>
        <v>0.15588235294117647</v>
      </c>
      <c r="M120" s="130" t="s">
        <v>600</v>
      </c>
      <c r="N120" s="131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8</v>
      </c>
      <c r="B121" s="106">
        <v>41913</v>
      </c>
      <c r="C121" s="106"/>
      <c r="D121" s="107" t="s">
        <v>636</v>
      </c>
      <c r="E121" s="108" t="s">
        <v>601</v>
      </c>
      <c r="F121" s="109">
        <v>475</v>
      </c>
      <c r="G121" s="108" t="s">
        <v>625</v>
      </c>
      <c r="H121" s="108">
        <v>515</v>
      </c>
      <c r="I121" s="126">
        <v>600</v>
      </c>
      <c r="J121" s="127" t="s">
        <v>637</v>
      </c>
      <c r="K121" s="128">
        <f t="shared" si="16"/>
        <v>40</v>
      </c>
      <c r="L121" s="129">
        <f t="shared" si="17"/>
        <v>8.4210526315789472E-2</v>
      </c>
      <c r="M121" s="130" t="s">
        <v>600</v>
      </c>
      <c r="N121" s="131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9</v>
      </c>
      <c r="B122" s="106">
        <v>41913</v>
      </c>
      <c r="C122" s="106"/>
      <c r="D122" s="107" t="s">
        <v>638</v>
      </c>
      <c r="E122" s="108" t="s">
        <v>601</v>
      </c>
      <c r="F122" s="109">
        <v>86</v>
      </c>
      <c r="G122" s="108" t="s">
        <v>625</v>
      </c>
      <c r="H122" s="108">
        <v>99</v>
      </c>
      <c r="I122" s="126">
        <v>140</v>
      </c>
      <c r="J122" s="127" t="s">
        <v>639</v>
      </c>
      <c r="K122" s="128">
        <f t="shared" si="16"/>
        <v>13</v>
      </c>
      <c r="L122" s="129">
        <f t="shared" si="17"/>
        <v>0.15116279069767441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10</v>
      </c>
      <c r="B123" s="106">
        <v>41926</v>
      </c>
      <c r="C123" s="106"/>
      <c r="D123" s="107" t="s">
        <v>640</v>
      </c>
      <c r="E123" s="108" t="s">
        <v>601</v>
      </c>
      <c r="F123" s="109">
        <v>496.6</v>
      </c>
      <c r="G123" s="108" t="s">
        <v>625</v>
      </c>
      <c r="H123" s="108">
        <v>621</v>
      </c>
      <c r="I123" s="126">
        <v>580</v>
      </c>
      <c r="J123" s="127" t="s">
        <v>626</v>
      </c>
      <c r="K123" s="128">
        <f t="shared" si="16"/>
        <v>124.39999999999998</v>
      </c>
      <c r="L123" s="129">
        <f t="shared" si="17"/>
        <v>0.25050342327829234</v>
      </c>
      <c r="M123" s="130" t="s">
        <v>600</v>
      </c>
      <c r="N123" s="131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11</v>
      </c>
      <c r="B124" s="106">
        <v>41926</v>
      </c>
      <c r="C124" s="106"/>
      <c r="D124" s="107" t="s">
        <v>641</v>
      </c>
      <c r="E124" s="108" t="s">
        <v>601</v>
      </c>
      <c r="F124" s="109">
        <v>2481.9</v>
      </c>
      <c r="G124" s="108" t="s">
        <v>625</v>
      </c>
      <c r="H124" s="108">
        <v>2840</v>
      </c>
      <c r="I124" s="126">
        <v>2870</v>
      </c>
      <c r="J124" s="127" t="s">
        <v>642</v>
      </c>
      <c r="K124" s="128">
        <f t="shared" si="16"/>
        <v>358.09999999999991</v>
      </c>
      <c r="L124" s="129">
        <f t="shared" si="17"/>
        <v>0.14428462065353154</v>
      </c>
      <c r="M124" s="130" t="s">
        <v>600</v>
      </c>
      <c r="N124" s="131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12</v>
      </c>
      <c r="B125" s="106">
        <v>41928</v>
      </c>
      <c r="C125" s="106"/>
      <c r="D125" s="107" t="s">
        <v>643</v>
      </c>
      <c r="E125" s="108" t="s">
        <v>601</v>
      </c>
      <c r="F125" s="109">
        <v>84.5</v>
      </c>
      <c r="G125" s="108" t="s">
        <v>625</v>
      </c>
      <c r="H125" s="108">
        <v>93</v>
      </c>
      <c r="I125" s="126">
        <v>110</v>
      </c>
      <c r="J125" s="127" t="s">
        <v>644</v>
      </c>
      <c r="K125" s="128">
        <f t="shared" si="16"/>
        <v>8.5</v>
      </c>
      <c r="L125" s="129">
        <f t="shared" si="17"/>
        <v>0.10059171597633136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13</v>
      </c>
      <c r="B126" s="106">
        <v>41928</v>
      </c>
      <c r="C126" s="106"/>
      <c r="D126" s="107" t="s">
        <v>645</v>
      </c>
      <c r="E126" s="108" t="s">
        <v>601</v>
      </c>
      <c r="F126" s="109">
        <v>401</v>
      </c>
      <c r="G126" s="108" t="s">
        <v>625</v>
      </c>
      <c r="H126" s="108">
        <v>428</v>
      </c>
      <c r="I126" s="126">
        <v>450</v>
      </c>
      <c r="J126" s="127" t="s">
        <v>646</v>
      </c>
      <c r="K126" s="128">
        <f t="shared" si="16"/>
        <v>27</v>
      </c>
      <c r="L126" s="129">
        <f t="shared" si="17"/>
        <v>6.7331670822942641E-2</v>
      </c>
      <c r="M126" s="130" t="s">
        <v>600</v>
      </c>
      <c r="N126" s="131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14</v>
      </c>
      <c r="B127" s="106">
        <v>41928</v>
      </c>
      <c r="C127" s="106"/>
      <c r="D127" s="107" t="s">
        <v>647</v>
      </c>
      <c r="E127" s="108" t="s">
        <v>601</v>
      </c>
      <c r="F127" s="109">
        <v>101</v>
      </c>
      <c r="G127" s="108" t="s">
        <v>625</v>
      </c>
      <c r="H127" s="108">
        <v>112</v>
      </c>
      <c r="I127" s="126">
        <v>120</v>
      </c>
      <c r="J127" s="127" t="s">
        <v>648</v>
      </c>
      <c r="K127" s="128">
        <f t="shared" si="16"/>
        <v>11</v>
      </c>
      <c r="L127" s="129">
        <f t="shared" si="17"/>
        <v>0.10891089108910891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15</v>
      </c>
      <c r="B128" s="106">
        <v>41954</v>
      </c>
      <c r="C128" s="106"/>
      <c r="D128" s="107" t="s">
        <v>649</v>
      </c>
      <c r="E128" s="108" t="s">
        <v>601</v>
      </c>
      <c r="F128" s="109">
        <v>59</v>
      </c>
      <c r="G128" s="108" t="s">
        <v>625</v>
      </c>
      <c r="H128" s="108">
        <v>76</v>
      </c>
      <c r="I128" s="126">
        <v>76</v>
      </c>
      <c r="J128" s="127" t="s">
        <v>626</v>
      </c>
      <c r="K128" s="128">
        <f t="shared" si="16"/>
        <v>17</v>
      </c>
      <c r="L128" s="129">
        <f t="shared" si="17"/>
        <v>0.28813559322033899</v>
      </c>
      <c r="M128" s="130" t="s">
        <v>600</v>
      </c>
      <c r="N128" s="131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16</v>
      </c>
      <c r="B129" s="106">
        <v>41954</v>
      </c>
      <c r="C129" s="106"/>
      <c r="D129" s="107" t="s">
        <v>638</v>
      </c>
      <c r="E129" s="108" t="s">
        <v>601</v>
      </c>
      <c r="F129" s="109">
        <v>99</v>
      </c>
      <c r="G129" s="108" t="s">
        <v>625</v>
      </c>
      <c r="H129" s="108">
        <v>120</v>
      </c>
      <c r="I129" s="126">
        <v>120</v>
      </c>
      <c r="J129" s="127" t="s">
        <v>650</v>
      </c>
      <c r="K129" s="128">
        <f t="shared" si="16"/>
        <v>21</v>
      </c>
      <c r="L129" s="129">
        <f t="shared" si="17"/>
        <v>0.21212121212121213</v>
      </c>
      <c r="M129" s="130" t="s">
        <v>600</v>
      </c>
      <c r="N129" s="131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17</v>
      </c>
      <c r="B130" s="106">
        <v>41956</v>
      </c>
      <c r="C130" s="106"/>
      <c r="D130" s="107" t="s">
        <v>651</v>
      </c>
      <c r="E130" s="108" t="s">
        <v>601</v>
      </c>
      <c r="F130" s="109">
        <v>22</v>
      </c>
      <c r="G130" s="108" t="s">
        <v>625</v>
      </c>
      <c r="H130" s="108">
        <v>33.549999999999997</v>
      </c>
      <c r="I130" s="126">
        <v>32</v>
      </c>
      <c r="J130" s="127" t="s">
        <v>652</v>
      </c>
      <c r="K130" s="128">
        <f t="shared" si="16"/>
        <v>11.549999999999997</v>
      </c>
      <c r="L130" s="129">
        <f t="shared" si="17"/>
        <v>0.52499999999999991</v>
      </c>
      <c r="M130" s="130" t="s">
        <v>600</v>
      </c>
      <c r="N130" s="131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18</v>
      </c>
      <c r="B131" s="106">
        <v>41976</v>
      </c>
      <c r="C131" s="106"/>
      <c r="D131" s="107" t="s">
        <v>653</v>
      </c>
      <c r="E131" s="108" t="s">
        <v>601</v>
      </c>
      <c r="F131" s="109">
        <v>440</v>
      </c>
      <c r="G131" s="108" t="s">
        <v>625</v>
      </c>
      <c r="H131" s="108">
        <v>520</v>
      </c>
      <c r="I131" s="126">
        <v>520</v>
      </c>
      <c r="J131" s="127" t="s">
        <v>654</v>
      </c>
      <c r="K131" s="128">
        <f t="shared" si="16"/>
        <v>80</v>
      </c>
      <c r="L131" s="129">
        <f t="shared" si="17"/>
        <v>0.18181818181818182</v>
      </c>
      <c r="M131" s="130" t="s">
        <v>600</v>
      </c>
      <c r="N131" s="131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19</v>
      </c>
      <c r="B132" s="106">
        <v>41976</v>
      </c>
      <c r="C132" s="106"/>
      <c r="D132" s="107" t="s">
        <v>655</v>
      </c>
      <c r="E132" s="108" t="s">
        <v>601</v>
      </c>
      <c r="F132" s="109">
        <v>360</v>
      </c>
      <c r="G132" s="108" t="s">
        <v>625</v>
      </c>
      <c r="H132" s="108">
        <v>427</v>
      </c>
      <c r="I132" s="126">
        <v>425</v>
      </c>
      <c r="J132" s="127" t="s">
        <v>656</v>
      </c>
      <c r="K132" s="128">
        <f t="shared" si="16"/>
        <v>67</v>
      </c>
      <c r="L132" s="129">
        <f t="shared" si="17"/>
        <v>0.18611111111111112</v>
      </c>
      <c r="M132" s="130" t="s">
        <v>600</v>
      </c>
      <c r="N132" s="131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20</v>
      </c>
      <c r="B133" s="106">
        <v>42012</v>
      </c>
      <c r="C133" s="106"/>
      <c r="D133" s="107" t="s">
        <v>657</v>
      </c>
      <c r="E133" s="108" t="s">
        <v>601</v>
      </c>
      <c r="F133" s="109">
        <v>360</v>
      </c>
      <c r="G133" s="108" t="s">
        <v>625</v>
      </c>
      <c r="H133" s="108">
        <v>455</v>
      </c>
      <c r="I133" s="126">
        <v>420</v>
      </c>
      <c r="J133" s="127" t="s">
        <v>658</v>
      </c>
      <c r="K133" s="128">
        <f t="shared" si="16"/>
        <v>95</v>
      </c>
      <c r="L133" s="129">
        <f t="shared" si="17"/>
        <v>0.2638888888888889</v>
      </c>
      <c r="M133" s="130" t="s">
        <v>600</v>
      </c>
      <c r="N133" s="131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21</v>
      </c>
      <c r="B134" s="106">
        <v>42012</v>
      </c>
      <c r="C134" s="106"/>
      <c r="D134" s="107" t="s">
        <v>659</v>
      </c>
      <c r="E134" s="108" t="s">
        <v>601</v>
      </c>
      <c r="F134" s="109">
        <v>130</v>
      </c>
      <c r="G134" s="108"/>
      <c r="H134" s="108">
        <v>175.5</v>
      </c>
      <c r="I134" s="126">
        <v>165</v>
      </c>
      <c r="J134" s="127" t="s">
        <v>660</v>
      </c>
      <c r="K134" s="128">
        <f t="shared" si="16"/>
        <v>45.5</v>
      </c>
      <c r="L134" s="129">
        <f t="shared" si="17"/>
        <v>0.35</v>
      </c>
      <c r="M134" s="130" t="s">
        <v>600</v>
      </c>
      <c r="N134" s="131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22</v>
      </c>
      <c r="B135" s="106">
        <v>42040</v>
      </c>
      <c r="C135" s="106"/>
      <c r="D135" s="107" t="s">
        <v>390</v>
      </c>
      <c r="E135" s="108" t="s">
        <v>624</v>
      </c>
      <c r="F135" s="109">
        <v>98</v>
      </c>
      <c r="G135" s="108"/>
      <c r="H135" s="108">
        <v>120</v>
      </c>
      <c r="I135" s="126">
        <v>120</v>
      </c>
      <c r="J135" s="127" t="s">
        <v>626</v>
      </c>
      <c r="K135" s="128">
        <f t="shared" si="16"/>
        <v>22</v>
      </c>
      <c r="L135" s="129">
        <f t="shared" si="17"/>
        <v>0.22448979591836735</v>
      </c>
      <c r="M135" s="130" t="s">
        <v>600</v>
      </c>
      <c r="N135" s="131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23</v>
      </c>
      <c r="B136" s="106">
        <v>42040</v>
      </c>
      <c r="C136" s="106"/>
      <c r="D136" s="107" t="s">
        <v>661</v>
      </c>
      <c r="E136" s="108" t="s">
        <v>624</v>
      </c>
      <c r="F136" s="109">
        <v>196</v>
      </c>
      <c r="G136" s="108"/>
      <c r="H136" s="108">
        <v>262</v>
      </c>
      <c r="I136" s="126">
        <v>255</v>
      </c>
      <c r="J136" s="127" t="s">
        <v>626</v>
      </c>
      <c r="K136" s="128">
        <f t="shared" si="16"/>
        <v>66</v>
      </c>
      <c r="L136" s="129">
        <f t="shared" si="17"/>
        <v>0.33673469387755101</v>
      </c>
      <c r="M136" s="130" t="s">
        <v>600</v>
      </c>
      <c r="N136" s="131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24</v>
      </c>
      <c r="B137" s="110">
        <v>42067</v>
      </c>
      <c r="C137" s="110"/>
      <c r="D137" s="111" t="s">
        <v>389</v>
      </c>
      <c r="E137" s="112" t="s">
        <v>624</v>
      </c>
      <c r="F137" s="113">
        <v>235</v>
      </c>
      <c r="G137" s="113"/>
      <c r="H137" s="114">
        <v>77</v>
      </c>
      <c r="I137" s="132" t="s">
        <v>662</v>
      </c>
      <c r="J137" s="133" t="s">
        <v>663</v>
      </c>
      <c r="K137" s="134">
        <f t="shared" si="16"/>
        <v>-158</v>
      </c>
      <c r="L137" s="135">
        <f t="shared" si="17"/>
        <v>-0.67234042553191486</v>
      </c>
      <c r="M137" s="136" t="s">
        <v>664</v>
      </c>
      <c r="N137" s="137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25</v>
      </c>
      <c r="B138" s="106">
        <v>42067</v>
      </c>
      <c r="C138" s="106"/>
      <c r="D138" s="107" t="s">
        <v>481</v>
      </c>
      <c r="E138" s="108" t="s">
        <v>624</v>
      </c>
      <c r="F138" s="109">
        <v>185</v>
      </c>
      <c r="G138" s="108"/>
      <c r="H138" s="108">
        <v>224</v>
      </c>
      <c r="I138" s="126" t="s">
        <v>665</v>
      </c>
      <c r="J138" s="127" t="s">
        <v>626</v>
      </c>
      <c r="K138" s="128">
        <f t="shared" si="16"/>
        <v>39</v>
      </c>
      <c r="L138" s="129">
        <f t="shared" si="17"/>
        <v>0.21081081081081082</v>
      </c>
      <c r="M138" s="130" t="s">
        <v>600</v>
      </c>
      <c r="N138" s="131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4">
        <v>26</v>
      </c>
      <c r="B139" s="115">
        <v>42090</v>
      </c>
      <c r="C139" s="115"/>
      <c r="D139" s="116" t="s">
        <v>666</v>
      </c>
      <c r="E139" s="117" t="s">
        <v>624</v>
      </c>
      <c r="F139" s="118">
        <v>49.5</v>
      </c>
      <c r="G139" s="119"/>
      <c r="H139" s="119">
        <v>15.85</v>
      </c>
      <c r="I139" s="119">
        <v>67</v>
      </c>
      <c r="J139" s="138" t="s">
        <v>667</v>
      </c>
      <c r="K139" s="119">
        <f t="shared" si="16"/>
        <v>-33.65</v>
      </c>
      <c r="L139" s="139">
        <f t="shared" si="17"/>
        <v>-0.67979797979797973</v>
      </c>
      <c r="M139" s="136" t="s">
        <v>664</v>
      </c>
      <c r="N139" s="140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27</v>
      </c>
      <c r="B140" s="106">
        <v>42093</v>
      </c>
      <c r="C140" s="106"/>
      <c r="D140" s="107" t="s">
        <v>668</v>
      </c>
      <c r="E140" s="108" t="s">
        <v>624</v>
      </c>
      <c r="F140" s="109">
        <v>183.5</v>
      </c>
      <c r="G140" s="108"/>
      <c r="H140" s="108">
        <v>219</v>
      </c>
      <c r="I140" s="126">
        <v>218</v>
      </c>
      <c r="J140" s="127" t="s">
        <v>669</v>
      </c>
      <c r="K140" s="128">
        <f t="shared" si="16"/>
        <v>35.5</v>
      </c>
      <c r="L140" s="129">
        <f t="shared" si="17"/>
        <v>0.19346049046321526</v>
      </c>
      <c r="M140" s="130" t="s">
        <v>600</v>
      </c>
      <c r="N140" s="131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28</v>
      </c>
      <c r="B141" s="106">
        <v>42114</v>
      </c>
      <c r="C141" s="106"/>
      <c r="D141" s="107" t="s">
        <v>670</v>
      </c>
      <c r="E141" s="108" t="s">
        <v>624</v>
      </c>
      <c r="F141" s="109">
        <f>(227+237)/2</f>
        <v>232</v>
      </c>
      <c r="G141" s="108"/>
      <c r="H141" s="108">
        <v>298</v>
      </c>
      <c r="I141" s="126">
        <v>298</v>
      </c>
      <c r="J141" s="127" t="s">
        <v>626</v>
      </c>
      <c r="K141" s="128">
        <f t="shared" si="16"/>
        <v>66</v>
      </c>
      <c r="L141" s="129">
        <f t="shared" si="17"/>
        <v>0.28448275862068967</v>
      </c>
      <c r="M141" s="130" t="s">
        <v>600</v>
      </c>
      <c r="N141" s="131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29</v>
      </c>
      <c r="B142" s="106">
        <v>42128</v>
      </c>
      <c r="C142" s="106"/>
      <c r="D142" s="107" t="s">
        <v>671</v>
      </c>
      <c r="E142" s="108" t="s">
        <v>601</v>
      </c>
      <c r="F142" s="109">
        <v>385</v>
      </c>
      <c r="G142" s="108"/>
      <c r="H142" s="108">
        <f>212.5+331</f>
        <v>543.5</v>
      </c>
      <c r="I142" s="126">
        <v>510</v>
      </c>
      <c r="J142" s="127" t="s">
        <v>672</v>
      </c>
      <c r="K142" s="128">
        <f t="shared" si="16"/>
        <v>158.5</v>
      </c>
      <c r="L142" s="129">
        <f t="shared" si="17"/>
        <v>0.41168831168831171</v>
      </c>
      <c r="M142" s="130" t="s">
        <v>600</v>
      </c>
      <c r="N142" s="131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30</v>
      </c>
      <c r="B143" s="106">
        <v>42128</v>
      </c>
      <c r="C143" s="106"/>
      <c r="D143" s="107" t="s">
        <v>673</v>
      </c>
      <c r="E143" s="108" t="s">
        <v>601</v>
      </c>
      <c r="F143" s="109">
        <v>115.5</v>
      </c>
      <c r="G143" s="108"/>
      <c r="H143" s="108">
        <v>146</v>
      </c>
      <c r="I143" s="126">
        <v>142</v>
      </c>
      <c r="J143" s="127" t="s">
        <v>674</v>
      </c>
      <c r="K143" s="128">
        <f t="shared" si="16"/>
        <v>30.5</v>
      </c>
      <c r="L143" s="129">
        <f t="shared" si="17"/>
        <v>0.26406926406926406</v>
      </c>
      <c r="M143" s="130" t="s">
        <v>600</v>
      </c>
      <c r="N143" s="131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31</v>
      </c>
      <c r="B144" s="106">
        <v>42151</v>
      </c>
      <c r="C144" s="106"/>
      <c r="D144" s="107" t="s">
        <v>675</v>
      </c>
      <c r="E144" s="108" t="s">
        <v>601</v>
      </c>
      <c r="F144" s="109">
        <v>237.5</v>
      </c>
      <c r="G144" s="108"/>
      <c r="H144" s="108">
        <v>279.5</v>
      </c>
      <c r="I144" s="126">
        <v>278</v>
      </c>
      <c r="J144" s="127" t="s">
        <v>626</v>
      </c>
      <c r="K144" s="128">
        <f t="shared" si="16"/>
        <v>42</v>
      </c>
      <c r="L144" s="129">
        <f t="shared" si="17"/>
        <v>0.17684210526315788</v>
      </c>
      <c r="M144" s="130" t="s">
        <v>600</v>
      </c>
      <c r="N144" s="131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32</v>
      </c>
      <c r="B145" s="106">
        <v>42174</v>
      </c>
      <c r="C145" s="106"/>
      <c r="D145" s="107" t="s">
        <v>645</v>
      </c>
      <c r="E145" s="108" t="s">
        <v>624</v>
      </c>
      <c r="F145" s="109">
        <v>340</v>
      </c>
      <c r="G145" s="108"/>
      <c r="H145" s="108">
        <v>448</v>
      </c>
      <c r="I145" s="126">
        <v>448</v>
      </c>
      <c r="J145" s="127" t="s">
        <v>626</v>
      </c>
      <c r="K145" s="128">
        <f t="shared" si="16"/>
        <v>108</v>
      </c>
      <c r="L145" s="129">
        <f t="shared" si="17"/>
        <v>0.31764705882352939</v>
      </c>
      <c r="M145" s="130" t="s">
        <v>600</v>
      </c>
      <c r="N145" s="131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33</v>
      </c>
      <c r="B146" s="106">
        <v>42191</v>
      </c>
      <c r="C146" s="106"/>
      <c r="D146" s="107" t="s">
        <v>676</v>
      </c>
      <c r="E146" s="108" t="s">
        <v>624</v>
      </c>
      <c r="F146" s="109">
        <v>390</v>
      </c>
      <c r="G146" s="108"/>
      <c r="H146" s="108">
        <v>460</v>
      </c>
      <c r="I146" s="126">
        <v>460</v>
      </c>
      <c r="J146" s="127" t="s">
        <v>626</v>
      </c>
      <c r="K146" s="128">
        <f t="shared" ref="K146:K166" si="18">H146-F146</f>
        <v>70</v>
      </c>
      <c r="L146" s="129">
        <f t="shared" ref="L146:L166" si="19">K146/F146</f>
        <v>0.17948717948717949</v>
      </c>
      <c r="M146" s="130" t="s">
        <v>600</v>
      </c>
      <c r="N146" s="131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34</v>
      </c>
      <c r="B147" s="110">
        <v>42195</v>
      </c>
      <c r="C147" s="110"/>
      <c r="D147" s="111" t="s">
        <v>677</v>
      </c>
      <c r="E147" s="112" t="s">
        <v>624</v>
      </c>
      <c r="F147" s="113">
        <v>122.5</v>
      </c>
      <c r="G147" s="113"/>
      <c r="H147" s="114">
        <v>61</v>
      </c>
      <c r="I147" s="132">
        <v>172</v>
      </c>
      <c r="J147" s="133" t="s">
        <v>678</v>
      </c>
      <c r="K147" s="134">
        <f t="shared" si="18"/>
        <v>-61.5</v>
      </c>
      <c r="L147" s="135">
        <f t="shared" si="19"/>
        <v>-0.50204081632653064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35</v>
      </c>
      <c r="B148" s="106">
        <v>42219</v>
      </c>
      <c r="C148" s="106"/>
      <c r="D148" s="107" t="s">
        <v>679</v>
      </c>
      <c r="E148" s="108" t="s">
        <v>624</v>
      </c>
      <c r="F148" s="109">
        <v>297.5</v>
      </c>
      <c r="G148" s="108"/>
      <c r="H148" s="108">
        <v>350</v>
      </c>
      <c r="I148" s="126">
        <v>360</v>
      </c>
      <c r="J148" s="127" t="s">
        <v>680</v>
      </c>
      <c r="K148" s="128">
        <f t="shared" si="18"/>
        <v>52.5</v>
      </c>
      <c r="L148" s="129">
        <f t="shared" si="19"/>
        <v>0.17647058823529413</v>
      </c>
      <c r="M148" s="130" t="s">
        <v>600</v>
      </c>
      <c r="N148" s="131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36</v>
      </c>
      <c r="B149" s="106">
        <v>42219</v>
      </c>
      <c r="C149" s="106"/>
      <c r="D149" s="107" t="s">
        <v>681</v>
      </c>
      <c r="E149" s="108" t="s">
        <v>624</v>
      </c>
      <c r="F149" s="109">
        <v>115.5</v>
      </c>
      <c r="G149" s="108"/>
      <c r="H149" s="108">
        <v>149</v>
      </c>
      <c r="I149" s="126">
        <v>140</v>
      </c>
      <c r="J149" s="141" t="s">
        <v>682</v>
      </c>
      <c r="K149" s="128">
        <f t="shared" si="18"/>
        <v>33.5</v>
      </c>
      <c r="L149" s="129">
        <f t="shared" si="19"/>
        <v>0.29004329004329005</v>
      </c>
      <c r="M149" s="130" t="s">
        <v>600</v>
      </c>
      <c r="N149" s="131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37</v>
      </c>
      <c r="B150" s="106">
        <v>42251</v>
      </c>
      <c r="C150" s="106"/>
      <c r="D150" s="107" t="s">
        <v>675</v>
      </c>
      <c r="E150" s="108" t="s">
        <v>624</v>
      </c>
      <c r="F150" s="109">
        <v>226</v>
      </c>
      <c r="G150" s="108"/>
      <c r="H150" s="108">
        <v>292</v>
      </c>
      <c r="I150" s="126">
        <v>292</v>
      </c>
      <c r="J150" s="127" t="s">
        <v>683</v>
      </c>
      <c r="K150" s="128">
        <f t="shared" si="18"/>
        <v>66</v>
      </c>
      <c r="L150" s="129">
        <f t="shared" si="19"/>
        <v>0.29203539823008851</v>
      </c>
      <c r="M150" s="130" t="s">
        <v>600</v>
      </c>
      <c r="N150" s="131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38</v>
      </c>
      <c r="B151" s="106">
        <v>42254</v>
      </c>
      <c r="C151" s="106"/>
      <c r="D151" s="107" t="s">
        <v>670</v>
      </c>
      <c r="E151" s="108" t="s">
        <v>624</v>
      </c>
      <c r="F151" s="109">
        <v>232.5</v>
      </c>
      <c r="G151" s="108"/>
      <c r="H151" s="108">
        <v>312.5</v>
      </c>
      <c r="I151" s="126">
        <v>310</v>
      </c>
      <c r="J151" s="127" t="s">
        <v>626</v>
      </c>
      <c r="K151" s="128">
        <f t="shared" si="18"/>
        <v>80</v>
      </c>
      <c r="L151" s="129">
        <f t="shared" si="19"/>
        <v>0.34408602150537637</v>
      </c>
      <c r="M151" s="130" t="s">
        <v>600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39</v>
      </c>
      <c r="B152" s="106">
        <v>42268</v>
      </c>
      <c r="C152" s="106"/>
      <c r="D152" s="107" t="s">
        <v>684</v>
      </c>
      <c r="E152" s="108" t="s">
        <v>624</v>
      </c>
      <c r="F152" s="109">
        <v>196.5</v>
      </c>
      <c r="G152" s="108"/>
      <c r="H152" s="108">
        <v>238</v>
      </c>
      <c r="I152" s="126">
        <v>238</v>
      </c>
      <c r="J152" s="127" t="s">
        <v>683</v>
      </c>
      <c r="K152" s="128">
        <f t="shared" si="18"/>
        <v>41.5</v>
      </c>
      <c r="L152" s="129">
        <f t="shared" si="19"/>
        <v>0.21119592875318066</v>
      </c>
      <c r="M152" s="130" t="s">
        <v>600</v>
      </c>
      <c r="N152" s="131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40</v>
      </c>
      <c r="B153" s="106">
        <v>42271</v>
      </c>
      <c r="C153" s="106"/>
      <c r="D153" s="107" t="s">
        <v>623</v>
      </c>
      <c r="E153" s="108" t="s">
        <v>624</v>
      </c>
      <c r="F153" s="109">
        <v>65</v>
      </c>
      <c r="G153" s="108"/>
      <c r="H153" s="108">
        <v>82</v>
      </c>
      <c r="I153" s="126">
        <v>82</v>
      </c>
      <c r="J153" s="127" t="s">
        <v>683</v>
      </c>
      <c r="K153" s="128">
        <f t="shared" si="18"/>
        <v>17</v>
      </c>
      <c r="L153" s="129">
        <f t="shared" si="19"/>
        <v>0.26153846153846155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41</v>
      </c>
      <c r="B154" s="106">
        <v>42291</v>
      </c>
      <c r="C154" s="106"/>
      <c r="D154" s="107" t="s">
        <v>685</v>
      </c>
      <c r="E154" s="108" t="s">
        <v>624</v>
      </c>
      <c r="F154" s="109">
        <v>144</v>
      </c>
      <c r="G154" s="108"/>
      <c r="H154" s="108">
        <v>182.5</v>
      </c>
      <c r="I154" s="126">
        <v>181</v>
      </c>
      <c r="J154" s="127" t="s">
        <v>683</v>
      </c>
      <c r="K154" s="128">
        <f t="shared" si="18"/>
        <v>38.5</v>
      </c>
      <c r="L154" s="129">
        <f t="shared" si="19"/>
        <v>0.2673611111111111</v>
      </c>
      <c r="M154" s="130" t="s">
        <v>600</v>
      </c>
      <c r="N154" s="131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42</v>
      </c>
      <c r="B155" s="106">
        <v>42291</v>
      </c>
      <c r="C155" s="106"/>
      <c r="D155" s="107" t="s">
        <v>686</v>
      </c>
      <c r="E155" s="108" t="s">
        <v>624</v>
      </c>
      <c r="F155" s="109">
        <v>264</v>
      </c>
      <c r="G155" s="108"/>
      <c r="H155" s="108">
        <v>311</v>
      </c>
      <c r="I155" s="126">
        <v>311</v>
      </c>
      <c r="J155" s="127" t="s">
        <v>683</v>
      </c>
      <c r="K155" s="128">
        <f t="shared" si="18"/>
        <v>47</v>
      </c>
      <c r="L155" s="129">
        <f t="shared" si="19"/>
        <v>0.17803030303030304</v>
      </c>
      <c r="M155" s="130" t="s">
        <v>600</v>
      </c>
      <c r="N155" s="131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43</v>
      </c>
      <c r="B156" s="106">
        <v>42318</v>
      </c>
      <c r="C156" s="106"/>
      <c r="D156" s="107" t="s">
        <v>687</v>
      </c>
      <c r="E156" s="108" t="s">
        <v>601</v>
      </c>
      <c r="F156" s="109">
        <v>549.5</v>
      </c>
      <c r="G156" s="108"/>
      <c r="H156" s="108">
        <v>630</v>
      </c>
      <c r="I156" s="126">
        <v>630</v>
      </c>
      <c r="J156" s="127" t="s">
        <v>683</v>
      </c>
      <c r="K156" s="128">
        <f t="shared" si="18"/>
        <v>80.5</v>
      </c>
      <c r="L156" s="129">
        <f t="shared" si="19"/>
        <v>0.1464968152866242</v>
      </c>
      <c r="M156" s="130" t="s">
        <v>600</v>
      </c>
      <c r="N156" s="131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44</v>
      </c>
      <c r="B157" s="106">
        <v>42342</v>
      </c>
      <c r="C157" s="106"/>
      <c r="D157" s="107" t="s">
        <v>688</v>
      </c>
      <c r="E157" s="108" t="s">
        <v>624</v>
      </c>
      <c r="F157" s="109">
        <v>1027.5</v>
      </c>
      <c r="G157" s="108"/>
      <c r="H157" s="108">
        <v>1315</v>
      </c>
      <c r="I157" s="126">
        <v>1250</v>
      </c>
      <c r="J157" s="127" t="s">
        <v>683</v>
      </c>
      <c r="K157" s="128">
        <f t="shared" si="18"/>
        <v>287.5</v>
      </c>
      <c r="L157" s="129">
        <f t="shared" si="19"/>
        <v>0.27980535279805352</v>
      </c>
      <c r="M157" s="130" t="s">
        <v>600</v>
      </c>
      <c r="N157" s="131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45</v>
      </c>
      <c r="B158" s="106">
        <v>42367</v>
      </c>
      <c r="C158" s="106"/>
      <c r="D158" s="107" t="s">
        <v>689</v>
      </c>
      <c r="E158" s="108" t="s">
        <v>624</v>
      </c>
      <c r="F158" s="109">
        <v>465</v>
      </c>
      <c r="G158" s="108"/>
      <c r="H158" s="108">
        <v>540</v>
      </c>
      <c r="I158" s="126">
        <v>540</v>
      </c>
      <c r="J158" s="127" t="s">
        <v>683</v>
      </c>
      <c r="K158" s="128">
        <f t="shared" si="18"/>
        <v>75</v>
      </c>
      <c r="L158" s="129">
        <f t="shared" si="19"/>
        <v>0.16129032258064516</v>
      </c>
      <c r="M158" s="130" t="s">
        <v>600</v>
      </c>
      <c r="N158" s="131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46</v>
      </c>
      <c r="B159" s="106">
        <v>42380</v>
      </c>
      <c r="C159" s="106"/>
      <c r="D159" s="107" t="s">
        <v>390</v>
      </c>
      <c r="E159" s="108" t="s">
        <v>601</v>
      </c>
      <c r="F159" s="109">
        <v>81</v>
      </c>
      <c r="G159" s="108"/>
      <c r="H159" s="108">
        <v>110</v>
      </c>
      <c r="I159" s="126">
        <v>110</v>
      </c>
      <c r="J159" s="127" t="s">
        <v>683</v>
      </c>
      <c r="K159" s="128">
        <f t="shared" si="18"/>
        <v>29</v>
      </c>
      <c r="L159" s="129">
        <f t="shared" si="19"/>
        <v>0.35802469135802467</v>
      </c>
      <c r="M159" s="130" t="s">
        <v>600</v>
      </c>
      <c r="N159" s="131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47</v>
      </c>
      <c r="B160" s="106">
        <v>42382</v>
      </c>
      <c r="C160" s="106"/>
      <c r="D160" s="107" t="s">
        <v>690</v>
      </c>
      <c r="E160" s="108" t="s">
        <v>601</v>
      </c>
      <c r="F160" s="109">
        <v>417.5</v>
      </c>
      <c r="G160" s="108"/>
      <c r="H160" s="108">
        <v>547</v>
      </c>
      <c r="I160" s="126">
        <v>535</v>
      </c>
      <c r="J160" s="127" t="s">
        <v>683</v>
      </c>
      <c r="K160" s="128">
        <f t="shared" si="18"/>
        <v>129.5</v>
      </c>
      <c r="L160" s="129">
        <f t="shared" si="19"/>
        <v>0.31017964071856285</v>
      </c>
      <c r="M160" s="130" t="s">
        <v>600</v>
      </c>
      <c r="N160" s="131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48</v>
      </c>
      <c r="B161" s="106">
        <v>42408</v>
      </c>
      <c r="C161" s="106"/>
      <c r="D161" s="107" t="s">
        <v>691</v>
      </c>
      <c r="E161" s="108" t="s">
        <v>624</v>
      </c>
      <c r="F161" s="109">
        <v>650</v>
      </c>
      <c r="G161" s="108"/>
      <c r="H161" s="108">
        <v>800</v>
      </c>
      <c r="I161" s="126">
        <v>800</v>
      </c>
      <c r="J161" s="127" t="s">
        <v>683</v>
      </c>
      <c r="K161" s="128">
        <f t="shared" si="18"/>
        <v>150</v>
      </c>
      <c r="L161" s="129">
        <f t="shared" si="19"/>
        <v>0.23076923076923078</v>
      </c>
      <c r="M161" s="130" t="s">
        <v>600</v>
      </c>
      <c r="N161" s="131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49</v>
      </c>
      <c r="B162" s="106">
        <v>42433</v>
      </c>
      <c r="C162" s="106"/>
      <c r="D162" s="107" t="s">
        <v>197</v>
      </c>
      <c r="E162" s="108" t="s">
        <v>624</v>
      </c>
      <c r="F162" s="109">
        <v>437.5</v>
      </c>
      <c r="G162" s="108"/>
      <c r="H162" s="108">
        <v>504.5</v>
      </c>
      <c r="I162" s="126">
        <v>522</v>
      </c>
      <c r="J162" s="127" t="s">
        <v>692</v>
      </c>
      <c r="K162" s="128">
        <f t="shared" si="18"/>
        <v>67</v>
      </c>
      <c r="L162" s="129">
        <f t="shared" si="19"/>
        <v>0.15314285714285714</v>
      </c>
      <c r="M162" s="130" t="s">
        <v>600</v>
      </c>
      <c r="N162" s="131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50</v>
      </c>
      <c r="B163" s="106">
        <v>42438</v>
      </c>
      <c r="C163" s="106"/>
      <c r="D163" s="107" t="s">
        <v>693</v>
      </c>
      <c r="E163" s="108" t="s">
        <v>624</v>
      </c>
      <c r="F163" s="109">
        <v>189.5</v>
      </c>
      <c r="G163" s="108"/>
      <c r="H163" s="108">
        <v>218</v>
      </c>
      <c r="I163" s="126">
        <v>218</v>
      </c>
      <c r="J163" s="127" t="s">
        <v>683</v>
      </c>
      <c r="K163" s="128">
        <f t="shared" si="18"/>
        <v>28.5</v>
      </c>
      <c r="L163" s="129">
        <f t="shared" si="19"/>
        <v>0.15039577836411611</v>
      </c>
      <c r="M163" s="130" t="s">
        <v>600</v>
      </c>
      <c r="N163" s="131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51</v>
      </c>
      <c r="B164" s="115">
        <v>42471</v>
      </c>
      <c r="C164" s="115"/>
      <c r="D164" s="116" t="s">
        <v>694</v>
      </c>
      <c r="E164" s="117" t="s">
        <v>624</v>
      </c>
      <c r="F164" s="118">
        <v>36.5</v>
      </c>
      <c r="G164" s="119"/>
      <c r="H164" s="119">
        <v>15.85</v>
      </c>
      <c r="I164" s="119">
        <v>60</v>
      </c>
      <c r="J164" s="138" t="s">
        <v>695</v>
      </c>
      <c r="K164" s="134">
        <f t="shared" si="18"/>
        <v>-20.65</v>
      </c>
      <c r="L164" s="168">
        <f t="shared" si="19"/>
        <v>-0.5657534246575342</v>
      </c>
      <c r="M164" s="136" t="s">
        <v>664</v>
      </c>
      <c r="N164" s="16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52</v>
      </c>
      <c r="B165" s="106">
        <v>42472</v>
      </c>
      <c r="C165" s="106"/>
      <c r="D165" s="107" t="s">
        <v>696</v>
      </c>
      <c r="E165" s="108" t="s">
        <v>624</v>
      </c>
      <c r="F165" s="109">
        <v>93</v>
      </c>
      <c r="G165" s="108"/>
      <c r="H165" s="108">
        <v>149</v>
      </c>
      <c r="I165" s="126">
        <v>140</v>
      </c>
      <c r="J165" s="141" t="s">
        <v>697</v>
      </c>
      <c r="K165" s="128">
        <f t="shared" si="18"/>
        <v>56</v>
      </c>
      <c r="L165" s="129">
        <f t="shared" si="19"/>
        <v>0.60215053763440862</v>
      </c>
      <c r="M165" s="130" t="s">
        <v>600</v>
      </c>
      <c r="N165" s="131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53</v>
      </c>
      <c r="B166" s="106">
        <v>42472</v>
      </c>
      <c r="C166" s="106"/>
      <c r="D166" s="107" t="s">
        <v>698</v>
      </c>
      <c r="E166" s="108" t="s">
        <v>624</v>
      </c>
      <c r="F166" s="109">
        <v>130</v>
      </c>
      <c r="G166" s="108"/>
      <c r="H166" s="108">
        <v>150</v>
      </c>
      <c r="I166" s="126" t="s">
        <v>699</v>
      </c>
      <c r="J166" s="127" t="s">
        <v>683</v>
      </c>
      <c r="K166" s="128">
        <f t="shared" si="18"/>
        <v>20</v>
      </c>
      <c r="L166" s="129">
        <f t="shared" si="19"/>
        <v>0.15384615384615385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54</v>
      </c>
      <c r="B167" s="106">
        <v>42473</v>
      </c>
      <c r="C167" s="106"/>
      <c r="D167" s="107" t="s">
        <v>354</v>
      </c>
      <c r="E167" s="108" t="s">
        <v>624</v>
      </c>
      <c r="F167" s="109">
        <v>196</v>
      </c>
      <c r="G167" s="108"/>
      <c r="H167" s="108">
        <v>299</v>
      </c>
      <c r="I167" s="126">
        <v>299</v>
      </c>
      <c r="J167" s="127" t="s">
        <v>683</v>
      </c>
      <c r="K167" s="128">
        <v>103</v>
      </c>
      <c r="L167" s="129">
        <v>0.52551020408163296</v>
      </c>
      <c r="M167" s="130" t="s">
        <v>600</v>
      </c>
      <c r="N167" s="131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55</v>
      </c>
      <c r="B168" s="106">
        <v>42473</v>
      </c>
      <c r="C168" s="106"/>
      <c r="D168" s="107" t="s">
        <v>757</v>
      </c>
      <c r="E168" s="108" t="s">
        <v>624</v>
      </c>
      <c r="F168" s="109">
        <v>88</v>
      </c>
      <c r="G168" s="108"/>
      <c r="H168" s="108">
        <v>103</v>
      </c>
      <c r="I168" s="126">
        <v>103</v>
      </c>
      <c r="J168" s="127" t="s">
        <v>683</v>
      </c>
      <c r="K168" s="128">
        <v>15</v>
      </c>
      <c r="L168" s="129">
        <v>0.170454545454545</v>
      </c>
      <c r="M168" s="130" t="s">
        <v>600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56</v>
      </c>
      <c r="B169" s="106">
        <v>42492</v>
      </c>
      <c r="C169" s="106"/>
      <c r="D169" s="107" t="s">
        <v>700</v>
      </c>
      <c r="E169" s="108" t="s">
        <v>624</v>
      </c>
      <c r="F169" s="109">
        <v>127.5</v>
      </c>
      <c r="G169" s="108"/>
      <c r="H169" s="108">
        <v>148</v>
      </c>
      <c r="I169" s="126" t="s">
        <v>701</v>
      </c>
      <c r="J169" s="127" t="s">
        <v>683</v>
      </c>
      <c r="K169" s="128">
        <f>H169-F169</f>
        <v>20.5</v>
      </c>
      <c r="L169" s="129">
        <f>K169/F169</f>
        <v>0.16078431372549021</v>
      </c>
      <c r="M169" s="130" t="s">
        <v>600</v>
      </c>
      <c r="N169" s="131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57</v>
      </c>
      <c r="B170" s="106">
        <v>42493</v>
      </c>
      <c r="C170" s="106"/>
      <c r="D170" s="107" t="s">
        <v>702</v>
      </c>
      <c r="E170" s="108" t="s">
        <v>624</v>
      </c>
      <c r="F170" s="109">
        <v>675</v>
      </c>
      <c r="G170" s="108"/>
      <c r="H170" s="108">
        <v>815</v>
      </c>
      <c r="I170" s="126" t="s">
        <v>703</v>
      </c>
      <c r="J170" s="127" t="s">
        <v>683</v>
      </c>
      <c r="K170" s="128">
        <f>H170-F170</f>
        <v>140</v>
      </c>
      <c r="L170" s="129">
        <f>K170/F170</f>
        <v>0.2074074074074074</v>
      </c>
      <c r="M170" s="130" t="s">
        <v>600</v>
      </c>
      <c r="N170" s="131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58</v>
      </c>
      <c r="B171" s="110">
        <v>42522</v>
      </c>
      <c r="C171" s="110"/>
      <c r="D171" s="111" t="s">
        <v>758</v>
      </c>
      <c r="E171" s="112" t="s">
        <v>624</v>
      </c>
      <c r="F171" s="113">
        <v>500</v>
      </c>
      <c r="G171" s="113"/>
      <c r="H171" s="114">
        <v>232.5</v>
      </c>
      <c r="I171" s="132" t="s">
        <v>759</v>
      </c>
      <c r="J171" s="133" t="s">
        <v>760</v>
      </c>
      <c r="K171" s="134">
        <f>H171-F171</f>
        <v>-267.5</v>
      </c>
      <c r="L171" s="135">
        <f>K171/F171</f>
        <v>-0.53500000000000003</v>
      </c>
      <c r="M171" s="136" t="s">
        <v>664</v>
      </c>
      <c r="N171" s="137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59</v>
      </c>
      <c r="B172" s="106">
        <v>42527</v>
      </c>
      <c r="C172" s="106"/>
      <c r="D172" s="107" t="s">
        <v>704</v>
      </c>
      <c r="E172" s="108" t="s">
        <v>624</v>
      </c>
      <c r="F172" s="109">
        <v>110</v>
      </c>
      <c r="G172" s="108"/>
      <c r="H172" s="108">
        <v>126.5</v>
      </c>
      <c r="I172" s="126">
        <v>125</v>
      </c>
      <c r="J172" s="127" t="s">
        <v>633</v>
      </c>
      <c r="K172" s="128">
        <f>H172-F172</f>
        <v>16.5</v>
      </c>
      <c r="L172" s="129">
        <f>K172/F172</f>
        <v>0.15</v>
      </c>
      <c r="M172" s="130" t="s">
        <v>600</v>
      </c>
      <c r="N172" s="131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60</v>
      </c>
      <c r="B173" s="106">
        <v>42538</v>
      </c>
      <c r="C173" s="106"/>
      <c r="D173" s="107" t="s">
        <v>705</v>
      </c>
      <c r="E173" s="108" t="s">
        <v>624</v>
      </c>
      <c r="F173" s="109">
        <v>44</v>
      </c>
      <c r="G173" s="108"/>
      <c r="H173" s="108">
        <v>69.5</v>
      </c>
      <c r="I173" s="126">
        <v>69.5</v>
      </c>
      <c r="J173" s="127" t="s">
        <v>706</v>
      </c>
      <c r="K173" s="128">
        <f>H173-F173</f>
        <v>25.5</v>
      </c>
      <c r="L173" s="129">
        <f>K173/F173</f>
        <v>0.57954545454545459</v>
      </c>
      <c r="M173" s="130" t="s">
        <v>600</v>
      </c>
      <c r="N173" s="131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61</v>
      </c>
      <c r="B174" s="106">
        <v>42549</v>
      </c>
      <c r="C174" s="106"/>
      <c r="D174" s="148" t="s">
        <v>761</v>
      </c>
      <c r="E174" s="108" t="s">
        <v>624</v>
      </c>
      <c r="F174" s="109">
        <v>262.5</v>
      </c>
      <c r="G174" s="108"/>
      <c r="H174" s="108">
        <v>340</v>
      </c>
      <c r="I174" s="126">
        <v>333</v>
      </c>
      <c r="J174" s="127" t="s">
        <v>762</v>
      </c>
      <c r="K174" s="128">
        <v>77.5</v>
      </c>
      <c r="L174" s="129">
        <v>0.29523809523809502</v>
      </c>
      <c r="M174" s="130" t="s">
        <v>600</v>
      </c>
      <c r="N174" s="131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62</v>
      </c>
      <c r="B175" s="106">
        <v>42549</v>
      </c>
      <c r="C175" s="106"/>
      <c r="D175" s="148" t="s">
        <v>763</v>
      </c>
      <c r="E175" s="108" t="s">
        <v>624</v>
      </c>
      <c r="F175" s="109">
        <v>840</v>
      </c>
      <c r="G175" s="108"/>
      <c r="H175" s="108">
        <v>1230</v>
      </c>
      <c r="I175" s="126">
        <v>1230</v>
      </c>
      <c r="J175" s="127" t="s">
        <v>683</v>
      </c>
      <c r="K175" s="128">
        <v>390</v>
      </c>
      <c r="L175" s="129">
        <v>0.46428571428571402</v>
      </c>
      <c r="M175" s="130" t="s">
        <v>600</v>
      </c>
      <c r="N175" s="131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5">
        <v>63</v>
      </c>
      <c r="B176" s="143">
        <v>42556</v>
      </c>
      <c r="C176" s="143"/>
      <c r="D176" s="144" t="s">
        <v>707</v>
      </c>
      <c r="E176" s="145" t="s">
        <v>624</v>
      </c>
      <c r="F176" s="146">
        <v>395</v>
      </c>
      <c r="G176" s="147"/>
      <c r="H176" s="147">
        <f>(468.5+342.5)/2</f>
        <v>405.5</v>
      </c>
      <c r="I176" s="147">
        <v>510</v>
      </c>
      <c r="J176" s="170" t="s">
        <v>708</v>
      </c>
      <c r="K176" s="171">
        <f t="shared" ref="K176:K182" si="20">H176-F176</f>
        <v>10.5</v>
      </c>
      <c r="L176" s="172">
        <f t="shared" ref="L176:L182" si="21">K176/F176</f>
        <v>2.6582278481012658E-2</v>
      </c>
      <c r="M176" s="173" t="s">
        <v>709</v>
      </c>
      <c r="N176" s="174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64</v>
      </c>
      <c r="B177" s="110">
        <v>42584</v>
      </c>
      <c r="C177" s="110"/>
      <c r="D177" s="111" t="s">
        <v>710</v>
      </c>
      <c r="E177" s="112" t="s">
        <v>601</v>
      </c>
      <c r="F177" s="113">
        <f>169.5-12.8</f>
        <v>156.69999999999999</v>
      </c>
      <c r="G177" s="113"/>
      <c r="H177" s="114">
        <v>77</v>
      </c>
      <c r="I177" s="132" t="s">
        <v>711</v>
      </c>
      <c r="J177" s="384" t="s">
        <v>3402</v>
      </c>
      <c r="K177" s="134">
        <f t="shared" si="20"/>
        <v>-79.699999999999989</v>
      </c>
      <c r="L177" s="135">
        <f t="shared" si="21"/>
        <v>-0.50861518825781749</v>
      </c>
      <c r="M177" s="136" t="s">
        <v>664</v>
      </c>
      <c r="N177" s="137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65</v>
      </c>
      <c r="B178" s="110">
        <v>42586</v>
      </c>
      <c r="C178" s="110"/>
      <c r="D178" s="111" t="s">
        <v>712</v>
      </c>
      <c r="E178" s="112" t="s">
        <v>624</v>
      </c>
      <c r="F178" s="113">
        <v>400</v>
      </c>
      <c r="G178" s="113"/>
      <c r="H178" s="114">
        <v>305</v>
      </c>
      <c r="I178" s="132">
        <v>475</v>
      </c>
      <c r="J178" s="133" t="s">
        <v>713</v>
      </c>
      <c r="K178" s="134">
        <f t="shared" si="20"/>
        <v>-95</v>
      </c>
      <c r="L178" s="135">
        <f t="shared" si="21"/>
        <v>-0.23749999999999999</v>
      </c>
      <c r="M178" s="136" t="s">
        <v>664</v>
      </c>
      <c r="N178" s="137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66</v>
      </c>
      <c r="B179" s="106">
        <v>42593</v>
      </c>
      <c r="C179" s="106"/>
      <c r="D179" s="107" t="s">
        <v>714</v>
      </c>
      <c r="E179" s="108" t="s">
        <v>624</v>
      </c>
      <c r="F179" s="109">
        <v>86.5</v>
      </c>
      <c r="G179" s="108"/>
      <c r="H179" s="108">
        <v>130</v>
      </c>
      <c r="I179" s="126">
        <v>130</v>
      </c>
      <c r="J179" s="141" t="s">
        <v>715</v>
      </c>
      <c r="K179" s="128">
        <f t="shared" si="20"/>
        <v>43.5</v>
      </c>
      <c r="L179" s="129">
        <f t="shared" si="21"/>
        <v>0.50289017341040465</v>
      </c>
      <c r="M179" s="130" t="s">
        <v>600</v>
      </c>
      <c r="N179" s="131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67</v>
      </c>
      <c r="B180" s="110">
        <v>42600</v>
      </c>
      <c r="C180" s="110"/>
      <c r="D180" s="111" t="s">
        <v>381</v>
      </c>
      <c r="E180" s="112" t="s">
        <v>624</v>
      </c>
      <c r="F180" s="113">
        <v>133.5</v>
      </c>
      <c r="G180" s="113"/>
      <c r="H180" s="114">
        <v>126.5</v>
      </c>
      <c r="I180" s="132">
        <v>178</v>
      </c>
      <c r="J180" s="133" t="s">
        <v>716</v>
      </c>
      <c r="K180" s="134">
        <f t="shared" si="20"/>
        <v>-7</v>
      </c>
      <c r="L180" s="135">
        <f t="shared" si="21"/>
        <v>-5.2434456928838954E-2</v>
      </c>
      <c r="M180" s="136" t="s">
        <v>664</v>
      </c>
      <c r="N180" s="137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68</v>
      </c>
      <c r="B181" s="106">
        <v>42613</v>
      </c>
      <c r="C181" s="106"/>
      <c r="D181" s="107" t="s">
        <v>717</v>
      </c>
      <c r="E181" s="108" t="s">
        <v>624</v>
      </c>
      <c r="F181" s="109">
        <v>560</v>
      </c>
      <c r="G181" s="108"/>
      <c r="H181" s="108">
        <v>725</v>
      </c>
      <c r="I181" s="126">
        <v>725</v>
      </c>
      <c r="J181" s="127" t="s">
        <v>626</v>
      </c>
      <c r="K181" s="128">
        <f t="shared" si="20"/>
        <v>165</v>
      </c>
      <c r="L181" s="129">
        <f t="shared" si="21"/>
        <v>0.29464285714285715</v>
      </c>
      <c r="M181" s="130" t="s">
        <v>600</v>
      </c>
      <c r="N181" s="131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69</v>
      </c>
      <c r="B182" s="106">
        <v>42614</v>
      </c>
      <c r="C182" s="106"/>
      <c r="D182" s="107" t="s">
        <v>718</v>
      </c>
      <c r="E182" s="108" t="s">
        <v>624</v>
      </c>
      <c r="F182" s="109">
        <v>160.5</v>
      </c>
      <c r="G182" s="108"/>
      <c r="H182" s="108">
        <v>210</v>
      </c>
      <c r="I182" s="126">
        <v>210</v>
      </c>
      <c r="J182" s="127" t="s">
        <v>626</v>
      </c>
      <c r="K182" s="128">
        <f t="shared" si="20"/>
        <v>49.5</v>
      </c>
      <c r="L182" s="129">
        <f t="shared" si="21"/>
        <v>0.30841121495327101</v>
      </c>
      <c r="M182" s="130" t="s">
        <v>600</v>
      </c>
      <c r="N182" s="131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70</v>
      </c>
      <c r="B183" s="106">
        <v>42646</v>
      </c>
      <c r="C183" s="106"/>
      <c r="D183" s="148" t="s">
        <v>405</v>
      </c>
      <c r="E183" s="108" t="s">
        <v>624</v>
      </c>
      <c r="F183" s="109">
        <v>430</v>
      </c>
      <c r="G183" s="108"/>
      <c r="H183" s="108">
        <v>596</v>
      </c>
      <c r="I183" s="126">
        <v>575</v>
      </c>
      <c r="J183" s="127" t="s">
        <v>764</v>
      </c>
      <c r="K183" s="128">
        <v>166</v>
      </c>
      <c r="L183" s="129">
        <v>0.38604651162790699</v>
      </c>
      <c r="M183" s="130" t="s">
        <v>600</v>
      </c>
      <c r="N183" s="131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71</v>
      </c>
      <c r="B184" s="106">
        <v>42657</v>
      </c>
      <c r="C184" s="106"/>
      <c r="D184" s="107" t="s">
        <v>719</v>
      </c>
      <c r="E184" s="108" t="s">
        <v>624</v>
      </c>
      <c r="F184" s="109">
        <v>280</v>
      </c>
      <c r="G184" s="108"/>
      <c r="H184" s="108">
        <v>345</v>
      </c>
      <c r="I184" s="126">
        <v>345</v>
      </c>
      <c r="J184" s="127" t="s">
        <v>626</v>
      </c>
      <c r="K184" s="128">
        <f t="shared" ref="K184:K189" si="22">H184-F184</f>
        <v>65</v>
      </c>
      <c r="L184" s="129">
        <f>K184/F184</f>
        <v>0.23214285714285715</v>
      </c>
      <c r="M184" s="130" t="s">
        <v>600</v>
      </c>
      <c r="N184" s="131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72</v>
      </c>
      <c r="B185" s="106">
        <v>42657</v>
      </c>
      <c r="C185" s="106"/>
      <c r="D185" s="107" t="s">
        <v>720</v>
      </c>
      <c r="E185" s="108" t="s">
        <v>624</v>
      </c>
      <c r="F185" s="109">
        <v>245</v>
      </c>
      <c r="G185" s="108"/>
      <c r="H185" s="108">
        <v>325.5</v>
      </c>
      <c r="I185" s="126">
        <v>330</v>
      </c>
      <c r="J185" s="127" t="s">
        <v>721</v>
      </c>
      <c r="K185" s="128">
        <f t="shared" si="22"/>
        <v>80.5</v>
      </c>
      <c r="L185" s="129">
        <f>K185/F185</f>
        <v>0.32857142857142857</v>
      </c>
      <c r="M185" s="130" t="s">
        <v>600</v>
      </c>
      <c r="N185" s="131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73</v>
      </c>
      <c r="B186" s="106">
        <v>42660</v>
      </c>
      <c r="C186" s="106"/>
      <c r="D186" s="107" t="s">
        <v>349</v>
      </c>
      <c r="E186" s="108" t="s">
        <v>624</v>
      </c>
      <c r="F186" s="109">
        <v>125</v>
      </c>
      <c r="G186" s="108"/>
      <c r="H186" s="108">
        <v>160</v>
      </c>
      <c r="I186" s="126">
        <v>160</v>
      </c>
      <c r="J186" s="127" t="s">
        <v>683</v>
      </c>
      <c r="K186" s="128">
        <f t="shared" si="22"/>
        <v>35</v>
      </c>
      <c r="L186" s="129">
        <v>0.28000000000000003</v>
      </c>
      <c r="M186" s="130" t="s">
        <v>600</v>
      </c>
      <c r="N186" s="131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74</v>
      </c>
      <c r="B187" s="106">
        <v>42660</v>
      </c>
      <c r="C187" s="106"/>
      <c r="D187" s="107" t="s">
        <v>483</v>
      </c>
      <c r="E187" s="108" t="s">
        <v>624</v>
      </c>
      <c r="F187" s="109">
        <v>114</v>
      </c>
      <c r="G187" s="108"/>
      <c r="H187" s="108">
        <v>145</v>
      </c>
      <c r="I187" s="126">
        <v>145</v>
      </c>
      <c r="J187" s="127" t="s">
        <v>683</v>
      </c>
      <c r="K187" s="128">
        <f t="shared" si="22"/>
        <v>31</v>
      </c>
      <c r="L187" s="129">
        <f>K187/F187</f>
        <v>0.27192982456140352</v>
      </c>
      <c r="M187" s="130" t="s">
        <v>600</v>
      </c>
      <c r="N187" s="131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75</v>
      </c>
      <c r="B188" s="106">
        <v>42660</v>
      </c>
      <c r="C188" s="106"/>
      <c r="D188" s="107" t="s">
        <v>722</v>
      </c>
      <c r="E188" s="108" t="s">
        <v>624</v>
      </c>
      <c r="F188" s="109">
        <v>212</v>
      </c>
      <c r="G188" s="108"/>
      <c r="H188" s="108">
        <v>280</v>
      </c>
      <c r="I188" s="126">
        <v>276</v>
      </c>
      <c r="J188" s="127" t="s">
        <v>723</v>
      </c>
      <c r="K188" s="128">
        <f t="shared" si="22"/>
        <v>68</v>
      </c>
      <c r="L188" s="129">
        <f>K188/F188</f>
        <v>0.32075471698113206</v>
      </c>
      <c r="M188" s="130" t="s">
        <v>600</v>
      </c>
      <c r="N188" s="131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76</v>
      </c>
      <c r="B189" s="106">
        <v>42678</v>
      </c>
      <c r="C189" s="106"/>
      <c r="D189" s="107" t="s">
        <v>151</v>
      </c>
      <c r="E189" s="108" t="s">
        <v>624</v>
      </c>
      <c r="F189" s="109">
        <v>155</v>
      </c>
      <c r="G189" s="108"/>
      <c r="H189" s="108">
        <v>210</v>
      </c>
      <c r="I189" s="126">
        <v>210</v>
      </c>
      <c r="J189" s="127" t="s">
        <v>724</v>
      </c>
      <c r="K189" s="128">
        <f t="shared" si="22"/>
        <v>55</v>
      </c>
      <c r="L189" s="129">
        <f>K189/F189</f>
        <v>0.35483870967741937</v>
      </c>
      <c r="M189" s="130" t="s">
        <v>600</v>
      </c>
      <c r="N189" s="131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77</v>
      </c>
      <c r="B190" s="110">
        <v>42710</v>
      </c>
      <c r="C190" s="110"/>
      <c r="D190" s="111" t="s">
        <v>765</v>
      </c>
      <c r="E190" s="112" t="s">
        <v>624</v>
      </c>
      <c r="F190" s="113">
        <v>150.5</v>
      </c>
      <c r="G190" s="113"/>
      <c r="H190" s="114">
        <v>72.5</v>
      </c>
      <c r="I190" s="132">
        <v>174</v>
      </c>
      <c r="J190" s="133" t="s">
        <v>766</v>
      </c>
      <c r="K190" s="134">
        <v>-78</v>
      </c>
      <c r="L190" s="135">
        <v>-0.51827242524916906</v>
      </c>
      <c r="M190" s="136" t="s">
        <v>664</v>
      </c>
      <c r="N190" s="137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78</v>
      </c>
      <c r="B191" s="106">
        <v>42712</v>
      </c>
      <c r="C191" s="106"/>
      <c r="D191" s="107" t="s">
        <v>125</v>
      </c>
      <c r="E191" s="108" t="s">
        <v>624</v>
      </c>
      <c r="F191" s="109">
        <v>380</v>
      </c>
      <c r="G191" s="108"/>
      <c r="H191" s="108">
        <v>478</v>
      </c>
      <c r="I191" s="126">
        <v>468</v>
      </c>
      <c r="J191" s="127" t="s">
        <v>683</v>
      </c>
      <c r="K191" s="128">
        <f>H191-F191</f>
        <v>98</v>
      </c>
      <c r="L191" s="129">
        <f>K191/F191</f>
        <v>0.25789473684210529</v>
      </c>
      <c r="M191" s="130" t="s">
        <v>600</v>
      </c>
      <c r="N191" s="131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79</v>
      </c>
      <c r="B192" s="106">
        <v>42734</v>
      </c>
      <c r="C192" s="106"/>
      <c r="D192" s="107" t="s">
        <v>248</v>
      </c>
      <c r="E192" s="108" t="s">
        <v>624</v>
      </c>
      <c r="F192" s="109">
        <v>305</v>
      </c>
      <c r="G192" s="108"/>
      <c r="H192" s="108">
        <v>375</v>
      </c>
      <c r="I192" s="126">
        <v>375</v>
      </c>
      <c r="J192" s="127" t="s">
        <v>683</v>
      </c>
      <c r="K192" s="128">
        <f>H192-F192</f>
        <v>70</v>
      </c>
      <c r="L192" s="129">
        <f>K192/F192</f>
        <v>0.22950819672131148</v>
      </c>
      <c r="M192" s="130" t="s">
        <v>600</v>
      </c>
      <c r="N192" s="131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80</v>
      </c>
      <c r="B193" s="106">
        <v>42739</v>
      </c>
      <c r="C193" s="106"/>
      <c r="D193" s="107" t="s">
        <v>351</v>
      </c>
      <c r="E193" s="108" t="s">
        <v>624</v>
      </c>
      <c r="F193" s="109">
        <v>99.5</v>
      </c>
      <c r="G193" s="108"/>
      <c r="H193" s="108">
        <v>158</v>
      </c>
      <c r="I193" s="126">
        <v>158</v>
      </c>
      <c r="J193" s="127" t="s">
        <v>683</v>
      </c>
      <c r="K193" s="128">
        <f>H193-F193</f>
        <v>58.5</v>
      </c>
      <c r="L193" s="129">
        <f>K193/F193</f>
        <v>0.5879396984924623</v>
      </c>
      <c r="M193" s="130" t="s">
        <v>600</v>
      </c>
      <c r="N193" s="131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81</v>
      </c>
      <c r="B194" s="106">
        <v>42739</v>
      </c>
      <c r="C194" s="106"/>
      <c r="D194" s="107" t="s">
        <v>351</v>
      </c>
      <c r="E194" s="108" t="s">
        <v>624</v>
      </c>
      <c r="F194" s="109">
        <v>99.5</v>
      </c>
      <c r="G194" s="108"/>
      <c r="H194" s="108">
        <v>158</v>
      </c>
      <c r="I194" s="126">
        <v>158</v>
      </c>
      <c r="J194" s="127" t="s">
        <v>683</v>
      </c>
      <c r="K194" s="128">
        <v>58.5</v>
      </c>
      <c r="L194" s="129">
        <v>0.58793969849246197</v>
      </c>
      <c r="M194" s="130" t="s">
        <v>600</v>
      </c>
      <c r="N194" s="131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82</v>
      </c>
      <c r="B195" s="106">
        <v>42786</v>
      </c>
      <c r="C195" s="106"/>
      <c r="D195" s="107" t="s">
        <v>169</v>
      </c>
      <c r="E195" s="108" t="s">
        <v>624</v>
      </c>
      <c r="F195" s="109">
        <v>140.5</v>
      </c>
      <c r="G195" s="108"/>
      <c r="H195" s="108">
        <v>220</v>
      </c>
      <c r="I195" s="126">
        <v>220</v>
      </c>
      <c r="J195" s="127" t="s">
        <v>683</v>
      </c>
      <c r="K195" s="128">
        <f>H195-F195</f>
        <v>79.5</v>
      </c>
      <c r="L195" s="129">
        <f>K195/F195</f>
        <v>0.5658362989323843</v>
      </c>
      <c r="M195" s="130" t="s">
        <v>600</v>
      </c>
      <c r="N195" s="131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83</v>
      </c>
      <c r="B196" s="106">
        <v>42786</v>
      </c>
      <c r="C196" s="106"/>
      <c r="D196" s="107" t="s">
        <v>767</v>
      </c>
      <c r="E196" s="108" t="s">
        <v>624</v>
      </c>
      <c r="F196" s="109">
        <v>202.5</v>
      </c>
      <c r="G196" s="108"/>
      <c r="H196" s="108">
        <v>234</v>
      </c>
      <c r="I196" s="126">
        <v>234</v>
      </c>
      <c r="J196" s="127" t="s">
        <v>683</v>
      </c>
      <c r="K196" s="128">
        <v>31.5</v>
      </c>
      <c r="L196" s="129">
        <v>0.155555555555556</v>
      </c>
      <c r="M196" s="130" t="s">
        <v>600</v>
      </c>
      <c r="N196" s="131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84</v>
      </c>
      <c r="B197" s="106">
        <v>42818</v>
      </c>
      <c r="C197" s="106"/>
      <c r="D197" s="107" t="s">
        <v>557</v>
      </c>
      <c r="E197" s="108" t="s">
        <v>624</v>
      </c>
      <c r="F197" s="109">
        <v>300.5</v>
      </c>
      <c r="G197" s="108"/>
      <c r="H197" s="108">
        <v>417.5</v>
      </c>
      <c r="I197" s="126">
        <v>420</v>
      </c>
      <c r="J197" s="127" t="s">
        <v>725</v>
      </c>
      <c r="K197" s="128">
        <f>H197-F197</f>
        <v>117</v>
      </c>
      <c r="L197" s="129">
        <f>K197/F197</f>
        <v>0.38935108153078202</v>
      </c>
      <c r="M197" s="130" t="s">
        <v>600</v>
      </c>
      <c r="N197" s="131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85</v>
      </c>
      <c r="B198" s="106">
        <v>42818</v>
      </c>
      <c r="C198" s="106"/>
      <c r="D198" s="107" t="s">
        <v>763</v>
      </c>
      <c r="E198" s="108" t="s">
        <v>624</v>
      </c>
      <c r="F198" s="109">
        <v>850</v>
      </c>
      <c r="G198" s="108"/>
      <c r="H198" s="108">
        <v>1042.5</v>
      </c>
      <c r="I198" s="126">
        <v>1023</v>
      </c>
      <c r="J198" s="127" t="s">
        <v>768</v>
      </c>
      <c r="K198" s="128">
        <v>192.5</v>
      </c>
      <c r="L198" s="129">
        <v>0.22647058823529401</v>
      </c>
      <c r="M198" s="130" t="s">
        <v>600</v>
      </c>
      <c r="N198" s="131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86</v>
      </c>
      <c r="B199" s="106">
        <v>42830</v>
      </c>
      <c r="C199" s="106"/>
      <c r="D199" s="107" t="s">
        <v>501</v>
      </c>
      <c r="E199" s="108" t="s">
        <v>624</v>
      </c>
      <c r="F199" s="109">
        <v>785</v>
      </c>
      <c r="G199" s="108"/>
      <c r="H199" s="108">
        <v>930</v>
      </c>
      <c r="I199" s="126">
        <v>920</v>
      </c>
      <c r="J199" s="127" t="s">
        <v>726</v>
      </c>
      <c r="K199" s="128">
        <f>H199-F199</f>
        <v>145</v>
      </c>
      <c r="L199" s="129">
        <f>K199/F199</f>
        <v>0.18471337579617833</v>
      </c>
      <c r="M199" s="130" t="s">
        <v>600</v>
      </c>
      <c r="N199" s="131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87</v>
      </c>
      <c r="B200" s="110">
        <v>42831</v>
      </c>
      <c r="C200" s="110"/>
      <c r="D200" s="111" t="s">
        <v>769</v>
      </c>
      <c r="E200" s="112" t="s">
        <v>624</v>
      </c>
      <c r="F200" s="113">
        <v>40</v>
      </c>
      <c r="G200" s="113"/>
      <c r="H200" s="114">
        <v>13.1</v>
      </c>
      <c r="I200" s="132">
        <v>60</v>
      </c>
      <c r="J200" s="138" t="s">
        <v>770</v>
      </c>
      <c r="K200" s="134">
        <v>-26.9</v>
      </c>
      <c r="L200" s="135">
        <v>-0.67249999999999999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88</v>
      </c>
      <c r="B201" s="106">
        <v>42837</v>
      </c>
      <c r="C201" s="106"/>
      <c r="D201" s="107" t="s">
        <v>88</v>
      </c>
      <c r="E201" s="108" t="s">
        <v>624</v>
      </c>
      <c r="F201" s="109">
        <v>289.5</v>
      </c>
      <c r="G201" s="108"/>
      <c r="H201" s="108">
        <v>354</v>
      </c>
      <c r="I201" s="126">
        <v>360</v>
      </c>
      <c r="J201" s="127" t="s">
        <v>727</v>
      </c>
      <c r="K201" s="128">
        <f t="shared" ref="K201:K209" si="23">H201-F201</f>
        <v>64.5</v>
      </c>
      <c r="L201" s="129">
        <f t="shared" ref="L201:L209" si="24">K201/F201</f>
        <v>0.22279792746113988</v>
      </c>
      <c r="M201" s="130" t="s">
        <v>600</v>
      </c>
      <c r="N201" s="131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89</v>
      </c>
      <c r="B202" s="106">
        <v>42845</v>
      </c>
      <c r="C202" s="106"/>
      <c r="D202" s="107" t="s">
        <v>438</v>
      </c>
      <c r="E202" s="108" t="s">
        <v>624</v>
      </c>
      <c r="F202" s="109">
        <v>700</v>
      </c>
      <c r="G202" s="108"/>
      <c r="H202" s="108">
        <v>840</v>
      </c>
      <c r="I202" s="126">
        <v>840</v>
      </c>
      <c r="J202" s="127" t="s">
        <v>728</v>
      </c>
      <c r="K202" s="128">
        <f t="shared" si="23"/>
        <v>140</v>
      </c>
      <c r="L202" s="129">
        <f t="shared" si="24"/>
        <v>0.2</v>
      </c>
      <c r="M202" s="130" t="s">
        <v>600</v>
      </c>
      <c r="N202" s="131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90</v>
      </c>
      <c r="B203" s="106">
        <v>42887</v>
      </c>
      <c r="C203" s="106"/>
      <c r="D203" s="148" t="s">
        <v>363</v>
      </c>
      <c r="E203" s="108" t="s">
        <v>624</v>
      </c>
      <c r="F203" s="109">
        <v>130</v>
      </c>
      <c r="G203" s="108"/>
      <c r="H203" s="108">
        <v>144.25</v>
      </c>
      <c r="I203" s="126">
        <v>170</v>
      </c>
      <c r="J203" s="127" t="s">
        <v>729</v>
      </c>
      <c r="K203" s="128">
        <f t="shared" si="23"/>
        <v>14.25</v>
      </c>
      <c r="L203" s="129">
        <f t="shared" si="24"/>
        <v>0.10961538461538461</v>
      </c>
      <c r="M203" s="130" t="s">
        <v>600</v>
      </c>
      <c r="N203" s="131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91</v>
      </c>
      <c r="B204" s="106">
        <v>42901</v>
      </c>
      <c r="C204" s="106"/>
      <c r="D204" s="148" t="s">
        <v>730</v>
      </c>
      <c r="E204" s="108" t="s">
        <v>624</v>
      </c>
      <c r="F204" s="109">
        <v>214.5</v>
      </c>
      <c r="G204" s="108"/>
      <c r="H204" s="108">
        <v>262</v>
      </c>
      <c r="I204" s="126">
        <v>262</v>
      </c>
      <c r="J204" s="127" t="s">
        <v>731</v>
      </c>
      <c r="K204" s="128">
        <f t="shared" si="23"/>
        <v>47.5</v>
      </c>
      <c r="L204" s="129">
        <f t="shared" si="24"/>
        <v>0.22144522144522144</v>
      </c>
      <c r="M204" s="130" t="s">
        <v>600</v>
      </c>
      <c r="N204" s="131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92</v>
      </c>
      <c r="B205" s="154">
        <v>42933</v>
      </c>
      <c r="C205" s="154"/>
      <c r="D205" s="155" t="s">
        <v>732</v>
      </c>
      <c r="E205" s="156" t="s">
        <v>624</v>
      </c>
      <c r="F205" s="157">
        <v>370</v>
      </c>
      <c r="G205" s="156"/>
      <c r="H205" s="156">
        <v>447.5</v>
      </c>
      <c r="I205" s="178">
        <v>450</v>
      </c>
      <c r="J205" s="231" t="s">
        <v>683</v>
      </c>
      <c r="K205" s="128">
        <f t="shared" si="23"/>
        <v>77.5</v>
      </c>
      <c r="L205" s="180">
        <f t="shared" si="24"/>
        <v>0.20945945945945946</v>
      </c>
      <c r="M205" s="181" t="s">
        <v>600</v>
      </c>
      <c r="N205" s="182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93</v>
      </c>
      <c r="B206" s="154">
        <v>42943</v>
      </c>
      <c r="C206" s="154"/>
      <c r="D206" s="155" t="s">
        <v>167</v>
      </c>
      <c r="E206" s="156" t="s">
        <v>624</v>
      </c>
      <c r="F206" s="157">
        <v>657.5</v>
      </c>
      <c r="G206" s="156"/>
      <c r="H206" s="156">
        <v>825</v>
      </c>
      <c r="I206" s="178">
        <v>820</v>
      </c>
      <c r="J206" s="231" t="s">
        <v>683</v>
      </c>
      <c r="K206" s="128">
        <f t="shared" si="23"/>
        <v>167.5</v>
      </c>
      <c r="L206" s="180">
        <f t="shared" si="24"/>
        <v>0.25475285171102663</v>
      </c>
      <c r="M206" s="181" t="s">
        <v>600</v>
      </c>
      <c r="N206" s="182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94</v>
      </c>
      <c r="B207" s="106">
        <v>42964</v>
      </c>
      <c r="C207" s="106"/>
      <c r="D207" s="107" t="s">
        <v>368</v>
      </c>
      <c r="E207" s="108" t="s">
        <v>624</v>
      </c>
      <c r="F207" s="109">
        <v>605</v>
      </c>
      <c r="G207" s="108"/>
      <c r="H207" s="108">
        <v>750</v>
      </c>
      <c r="I207" s="126">
        <v>750</v>
      </c>
      <c r="J207" s="127" t="s">
        <v>726</v>
      </c>
      <c r="K207" s="128">
        <f t="shared" si="23"/>
        <v>145</v>
      </c>
      <c r="L207" s="129">
        <f t="shared" si="24"/>
        <v>0.23966942148760331</v>
      </c>
      <c r="M207" s="130" t="s">
        <v>600</v>
      </c>
      <c r="N207" s="131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6">
        <v>95</v>
      </c>
      <c r="B208" s="149">
        <v>42979</v>
      </c>
      <c r="C208" s="149"/>
      <c r="D208" s="150" t="s">
        <v>509</v>
      </c>
      <c r="E208" s="151" t="s">
        <v>624</v>
      </c>
      <c r="F208" s="152">
        <v>255</v>
      </c>
      <c r="G208" s="153"/>
      <c r="H208" s="153">
        <v>217.25</v>
      </c>
      <c r="I208" s="153">
        <v>320</v>
      </c>
      <c r="J208" s="175" t="s">
        <v>733</v>
      </c>
      <c r="K208" s="134">
        <f t="shared" si="23"/>
        <v>-37.75</v>
      </c>
      <c r="L208" s="176">
        <f t="shared" si="24"/>
        <v>-0.14803921568627451</v>
      </c>
      <c r="M208" s="136" t="s">
        <v>664</v>
      </c>
      <c r="N208" s="177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96</v>
      </c>
      <c r="B209" s="106">
        <v>42997</v>
      </c>
      <c r="C209" s="106"/>
      <c r="D209" s="107" t="s">
        <v>734</v>
      </c>
      <c r="E209" s="108" t="s">
        <v>624</v>
      </c>
      <c r="F209" s="109">
        <v>215</v>
      </c>
      <c r="G209" s="108"/>
      <c r="H209" s="108">
        <v>258</v>
      </c>
      <c r="I209" s="126">
        <v>258</v>
      </c>
      <c r="J209" s="127" t="s">
        <v>683</v>
      </c>
      <c r="K209" s="128">
        <f t="shared" si="23"/>
        <v>43</v>
      </c>
      <c r="L209" s="129">
        <f t="shared" si="24"/>
        <v>0.2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97</v>
      </c>
      <c r="B210" s="106">
        <v>42997</v>
      </c>
      <c r="C210" s="106"/>
      <c r="D210" s="107" t="s">
        <v>734</v>
      </c>
      <c r="E210" s="108" t="s">
        <v>624</v>
      </c>
      <c r="F210" s="109">
        <v>215</v>
      </c>
      <c r="G210" s="108"/>
      <c r="H210" s="108">
        <v>258</v>
      </c>
      <c r="I210" s="126">
        <v>258</v>
      </c>
      <c r="J210" s="231" t="s">
        <v>683</v>
      </c>
      <c r="K210" s="128">
        <v>43</v>
      </c>
      <c r="L210" s="129">
        <v>0.2</v>
      </c>
      <c r="M210" s="130" t="s">
        <v>600</v>
      </c>
      <c r="N210" s="131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98</v>
      </c>
      <c r="B211" s="207">
        <v>42998</v>
      </c>
      <c r="C211" s="207"/>
      <c r="D211" s="375" t="s">
        <v>2980</v>
      </c>
      <c r="E211" s="208" t="s">
        <v>624</v>
      </c>
      <c r="F211" s="209">
        <v>75</v>
      </c>
      <c r="G211" s="208"/>
      <c r="H211" s="208">
        <v>90</v>
      </c>
      <c r="I211" s="232">
        <v>90</v>
      </c>
      <c r="J211" s="127" t="s">
        <v>735</v>
      </c>
      <c r="K211" s="128">
        <f t="shared" ref="K211:K216" si="25">H211-F211</f>
        <v>15</v>
      </c>
      <c r="L211" s="129">
        <f t="shared" ref="L211:L216" si="26">K211/F211</f>
        <v>0.2</v>
      </c>
      <c r="M211" s="130" t="s">
        <v>600</v>
      </c>
      <c r="N211" s="131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99</v>
      </c>
      <c r="B212" s="154">
        <v>43011</v>
      </c>
      <c r="C212" s="154"/>
      <c r="D212" s="155" t="s">
        <v>736</v>
      </c>
      <c r="E212" s="156" t="s">
        <v>624</v>
      </c>
      <c r="F212" s="157">
        <v>315</v>
      </c>
      <c r="G212" s="156"/>
      <c r="H212" s="156">
        <v>392</v>
      </c>
      <c r="I212" s="178">
        <v>384</v>
      </c>
      <c r="J212" s="231" t="s">
        <v>737</v>
      </c>
      <c r="K212" s="128">
        <f t="shared" si="25"/>
        <v>77</v>
      </c>
      <c r="L212" s="180">
        <f t="shared" si="26"/>
        <v>0.24444444444444444</v>
      </c>
      <c r="M212" s="181" t="s">
        <v>600</v>
      </c>
      <c r="N212" s="182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100</v>
      </c>
      <c r="B213" s="154">
        <v>43013</v>
      </c>
      <c r="C213" s="154"/>
      <c r="D213" s="155" t="s">
        <v>738</v>
      </c>
      <c r="E213" s="156" t="s">
        <v>624</v>
      </c>
      <c r="F213" s="157">
        <v>145</v>
      </c>
      <c r="G213" s="156"/>
      <c r="H213" s="156">
        <v>179</v>
      </c>
      <c r="I213" s="178">
        <v>180</v>
      </c>
      <c r="J213" s="231" t="s">
        <v>614</v>
      </c>
      <c r="K213" s="128">
        <f t="shared" si="25"/>
        <v>34</v>
      </c>
      <c r="L213" s="180">
        <f t="shared" si="26"/>
        <v>0.23448275862068965</v>
      </c>
      <c r="M213" s="181" t="s">
        <v>600</v>
      </c>
      <c r="N213" s="182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101</v>
      </c>
      <c r="B214" s="154">
        <v>43014</v>
      </c>
      <c r="C214" s="154"/>
      <c r="D214" s="155" t="s">
        <v>339</v>
      </c>
      <c r="E214" s="156" t="s">
        <v>624</v>
      </c>
      <c r="F214" s="157">
        <v>256</v>
      </c>
      <c r="G214" s="156"/>
      <c r="H214" s="156">
        <v>323</v>
      </c>
      <c r="I214" s="178">
        <v>320</v>
      </c>
      <c r="J214" s="231" t="s">
        <v>683</v>
      </c>
      <c r="K214" s="128">
        <f t="shared" si="25"/>
        <v>67</v>
      </c>
      <c r="L214" s="180">
        <f t="shared" si="26"/>
        <v>0.26171875</v>
      </c>
      <c r="M214" s="181" t="s">
        <v>600</v>
      </c>
      <c r="N214" s="182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102</v>
      </c>
      <c r="B215" s="154">
        <v>43017</v>
      </c>
      <c r="C215" s="154"/>
      <c r="D215" s="155" t="s">
        <v>360</v>
      </c>
      <c r="E215" s="156" t="s">
        <v>624</v>
      </c>
      <c r="F215" s="157">
        <v>137.5</v>
      </c>
      <c r="G215" s="156"/>
      <c r="H215" s="156">
        <v>184</v>
      </c>
      <c r="I215" s="178">
        <v>183</v>
      </c>
      <c r="J215" s="179" t="s">
        <v>739</v>
      </c>
      <c r="K215" s="128">
        <f t="shared" si="25"/>
        <v>46.5</v>
      </c>
      <c r="L215" s="180">
        <f t="shared" si="26"/>
        <v>0.33818181818181819</v>
      </c>
      <c r="M215" s="181" t="s">
        <v>600</v>
      </c>
      <c r="N215" s="182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103</v>
      </c>
      <c r="B216" s="154">
        <v>43018</v>
      </c>
      <c r="C216" s="154"/>
      <c r="D216" s="155" t="s">
        <v>740</v>
      </c>
      <c r="E216" s="156" t="s">
        <v>624</v>
      </c>
      <c r="F216" s="157">
        <v>125.5</v>
      </c>
      <c r="G216" s="156"/>
      <c r="H216" s="156">
        <v>158</v>
      </c>
      <c r="I216" s="178">
        <v>155</v>
      </c>
      <c r="J216" s="179" t="s">
        <v>741</v>
      </c>
      <c r="K216" s="128">
        <f t="shared" si="25"/>
        <v>32.5</v>
      </c>
      <c r="L216" s="180">
        <f t="shared" si="26"/>
        <v>0.25896414342629481</v>
      </c>
      <c r="M216" s="181" t="s">
        <v>600</v>
      </c>
      <c r="N216" s="182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104</v>
      </c>
      <c r="B217" s="154">
        <v>43018</v>
      </c>
      <c r="C217" s="154"/>
      <c r="D217" s="155" t="s">
        <v>771</v>
      </c>
      <c r="E217" s="156" t="s">
        <v>624</v>
      </c>
      <c r="F217" s="157">
        <v>895</v>
      </c>
      <c r="G217" s="156"/>
      <c r="H217" s="156">
        <v>1122.5</v>
      </c>
      <c r="I217" s="178">
        <v>1078</v>
      </c>
      <c r="J217" s="179" t="s">
        <v>772</v>
      </c>
      <c r="K217" s="128">
        <v>227.5</v>
      </c>
      <c r="L217" s="180">
        <v>0.25418994413407803</v>
      </c>
      <c r="M217" s="181" t="s">
        <v>600</v>
      </c>
      <c r="N217" s="182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105</v>
      </c>
      <c r="B218" s="154">
        <v>43020</v>
      </c>
      <c r="C218" s="154"/>
      <c r="D218" s="155" t="s">
        <v>347</v>
      </c>
      <c r="E218" s="156" t="s">
        <v>624</v>
      </c>
      <c r="F218" s="157">
        <v>525</v>
      </c>
      <c r="G218" s="156"/>
      <c r="H218" s="156">
        <v>629</v>
      </c>
      <c r="I218" s="178">
        <v>629</v>
      </c>
      <c r="J218" s="231" t="s">
        <v>683</v>
      </c>
      <c r="K218" s="128">
        <v>104</v>
      </c>
      <c r="L218" s="180">
        <v>0.19809523809523799</v>
      </c>
      <c r="M218" s="181" t="s">
        <v>600</v>
      </c>
      <c r="N218" s="182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106</v>
      </c>
      <c r="B219" s="154">
        <v>43046</v>
      </c>
      <c r="C219" s="154"/>
      <c r="D219" s="155" t="s">
        <v>393</v>
      </c>
      <c r="E219" s="156" t="s">
        <v>624</v>
      </c>
      <c r="F219" s="157">
        <v>740</v>
      </c>
      <c r="G219" s="156"/>
      <c r="H219" s="156">
        <v>892.5</v>
      </c>
      <c r="I219" s="178">
        <v>900</v>
      </c>
      <c r="J219" s="179" t="s">
        <v>742</v>
      </c>
      <c r="K219" s="128">
        <f>H219-F219</f>
        <v>152.5</v>
      </c>
      <c r="L219" s="180">
        <f>K219/F219</f>
        <v>0.20608108108108109</v>
      </c>
      <c r="M219" s="181" t="s">
        <v>600</v>
      </c>
      <c r="N219" s="182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107</v>
      </c>
      <c r="B220" s="106">
        <v>43073</v>
      </c>
      <c r="C220" s="106"/>
      <c r="D220" s="107" t="s">
        <v>743</v>
      </c>
      <c r="E220" s="108" t="s">
        <v>624</v>
      </c>
      <c r="F220" s="109">
        <v>118.5</v>
      </c>
      <c r="G220" s="108"/>
      <c r="H220" s="108">
        <v>143.5</v>
      </c>
      <c r="I220" s="126">
        <v>145</v>
      </c>
      <c r="J220" s="141" t="s">
        <v>744</v>
      </c>
      <c r="K220" s="128">
        <f>H220-F220</f>
        <v>25</v>
      </c>
      <c r="L220" s="129">
        <f>K220/F220</f>
        <v>0.2109704641350211</v>
      </c>
      <c r="M220" s="130" t="s">
        <v>600</v>
      </c>
      <c r="N220" s="131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108</v>
      </c>
      <c r="B221" s="110">
        <v>43090</v>
      </c>
      <c r="C221" s="110"/>
      <c r="D221" s="158" t="s">
        <v>443</v>
      </c>
      <c r="E221" s="112" t="s">
        <v>624</v>
      </c>
      <c r="F221" s="113">
        <v>715</v>
      </c>
      <c r="G221" s="113"/>
      <c r="H221" s="114">
        <v>500</v>
      </c>
      <c r="I221" s="132">
        <v>872</v>
      </c>
      <c r="J221" s="138" t="s">
        <v>745</v>
      </c>
      <c r="K221" s="134">
        <f>H221-F221</f>
        <v>-215</v>
      </c>
      <c r="L221" s="135">
        <f>K221/F221</f>
        <v>-0.30069930069930068</v>
      </c>
      <c r="M221" s="136" t="s">
        <v>664</v>
      </c>
      <c r="N221" s="137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109</v>
      </c>
      <c r="B222" s="106">
        <v>43098</v>
      </c>
      <c r="C222" s="106"/>
      <c r="D222" s="107" t="s">
        <v>736</v>
      </c>
      <c r="E222" s="108" t="s">
        <v>624</v>
      </c>
      <c r="F222" s="109">
        <v>435</v>
      </c>
      <c r="G222" s="108"/>
      <c r="H222" s="108">
        <v>542.5</v>
      </c>
      <c r="I222" s="126">
        <v>539</v>
      </c>
      <c r="J222" s="141" t="s">
        <v>683</v>
      </c>
      <c r="K222" s="128">
        <v>107.5</v>
      </c>
      <c r="L222" s="129">
        <v>0.247126436781609</v>
      </c>
      <c r="M222" s="130" t="s">
        <v>600</v>
      </c>
      <c r="N222" s="131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110</v>
      </c>
      <c r="B223" s="106">
        <v>43098</v>
      </c>
      <c r="C223" s="106"/>
      <c r="D223" s="107" t="s">
        <v>571</v>
      </c>
      <c r="E223" s="108" t="s">
        <v>624</v>
      </c>
      <c r="F223" s="109">
        <v>885</v>
      </c>
      <c r="G223" s="108"/>
      <c r="H223" s="108">
        <v>1090</v>
      </c>
      <c r="I223" s="126">
        <v>1084</v>
      </c>
      <c r="J223" s="141" t="s">
        <v>683</v>
      </c>
      <c r="K223" s="128">
        <v>205</v>
      </c>
      <c r="L223" s="129">
        <v>0.23163841807909599</v>
      </c>
      <c r="M223" s="130" t="s">
        <v>600</v>
      </c>
      <c r="N223" s="131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7">
        <v>111</v>
      </c>
      <c r="B224" s="348">
        <v>43192</v>
      </c>
      <c r="C224" s="348"/>
      <c r="D224" s="116" t="s">
        <v>753</v>
      </c>
      <c r="E224" s="351" t="s">
        <v>624</v>
      </c>
      <c r="F224" s="354">
        <v>478.5</v>
      </c>
      <c r="G224" s="351"/>
      <c r="H224" s="351">
        <v>442</v>
      </c>
      <c r="I224" s="357">
        <v>613</v>
      </c>
      <c r="J224" s="384" t="s">
        <v>3404</v>
      </c>
      <c r="K224" s="134">
        <f>H224-F224</f>
        <v>-36.5</v>
      </c>
      <c r="L224" s="135">
        <f>K224/F224</f>
        <v>-7.6280041797283177E-2</v>
      </c>
      <c r="M224" s="136" t="s">
        <v>664</v>
      </c>
      <c r="N224" s="137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112</v>
      </c>
      <c r="B225" s="110">
        <v>43194</v>
      </c>
      <c r="C225" s="110"/>
      <c r="D225" s="374" t="s">
        <v>2979</v>
      </c>
      <c r="E225" s="112" t="s">
        <v>624</v>
      </c>
      <c r="F225" s="113">
        <f>141.5-7.3</f>
        <v>134.19999999999999</v>
      </c>
      <c r="G225" s="113"/>
      <c r="H225" s="114">
        <v>77</v>
      </c>
      <c r="I225" s="132">
        <v>180</v>
      </c>
      <c r="J225" s="384" t="s">
        <v>3403</v>
      </c>
      <c r="K225" s="134">
        <f>H225-F225</f>
        <v>-57.199999999999989</v>
      </c>
      <c r="L225" s="135">
        <f>K225/F225</f>
        <v>-0.42622950819672129</v>
      </c>
      <c r="M225" s="136" t="s">
        <v>664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113</v>
      </c>
      <c r="B226" s="110">
        <v>43209</v>
      </c>
      <c r="C226" s="110"/>
      <c r="D226" s="111" t="s">
        <v>746</v>
      </c>
      <c r="E226" s="112" t="s">
        <v>624</v>
      </c>
      <c r="F226" s="113">
        <v>430</v>
      </c>
      <c r="G226" s="113"/>
      <c r="H226" s="114">
        <v>220</v>
      </c>
      <c r="I226" s="132">
        <v>537</v>
      </c>
      <c r="J226" s="138" t="s">
        <v>747</v>
      </c>
      <c r="K226" s="134">
        <f>H226-F226</f>
        <v>-210</v>
      </c>
      <c r="L226" s="135">
        <f>K226/F226</f>
        <v>-0.48837209302325579</v>
      </c>
      <c r="M226" s="136" t="s">
        <v>664</v>
      </c>
      <c r="N226" s="137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114</v>
      </c>
      <c r="B227" s="159">
        <v>43220</v>
      </c>
      <c r="C227" s="159"/>
      <c r="D227" s="160" t="s">
        <v>394</v>
      </c>
      <c r="E227" s="161" t="s">
        <v>624</v>
      </c>
      <c r="F227" s="163">
        <v>153.5</v>
      </c>
      <c r="G227" s="163"/>
      <c r="H227" s="163">
        <v>196</v>
      </c>
      <c r="I227" s="163">
        <v>196</v>
      </c>
      <c r="J227" s="359" t="s">
        <v>3495</v>
      </c>
      <c r="K227" s="183">
        <f>H227-F227</f>
        <v>42.5</v>
      </c>
      <c r="L227" s="184">
        <f>K227/F227</f>
        <v>0.27687296416938112</v>
      </c>
      <c r="M227" s="162" t="s">
        <v>600</v>
      </c>
      <c r="N227" s="185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115</v>
      </c>
      <c r="B228" s="110">
        <v>43306</v>
      </c>
      <c r="C228" s="110"/>
      <c r="D228" s="111" t="s">
        <v>769</v>
      </c>
      <c r="E228" s="112" t="s">
        <v>624</v>
      </c>
      <c r="F228" s="113">
        <v>27.5</v>
      </c>
      <c r="G228" s="113"/>
      <c r="H228" s="114">
        <v>13.1</v>
      </c>
      <c r="I228" s="132">
        <v>60</v>
      </c>
      <c r="J228" s="138" t="s">
        <v>773</v>
      </c>
      <c r="K228" s="134">
        <v>-14.4</v>
      </c>
      <c r="L228" s="135">
        <v>-0.52363636363636401</v>
      </c>
      <c r="M228" s="136" t="s">
        <v>664</v>
      </c>
      <c r="N228" s="137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116</v>
      </c>
      <c r="B229" s="348">
        <v>43318</v>
      </c>
      <c r="C229" s="348"/>
      <c r="D229" s="116" t="s">
        <v>748</v>
      </c>
      <c r="E229" s="351" t="s">
        <v>624</v>
      </c>
      <c r="F229" s="351">
        <v>148.5</v>
      </c>
      <c r="G229" s="351"/>
      <c r="H229" s="351">
        <v>102</v>
      </c>
      <c r="I229" s="357">
        <v>182</v>
      </c>
      <c r="J229" s="138" t="s">
        <v>3494</v>
      </c>
      <c r="K229" s="134">
        <f>H229-F229</f>
        <v>-46.5</v>
      </c>
      <c r="L229" s="135">
        <f>K229/F229</f>
        <v>-0.31313131313131315</v>
      </c>
      <c r="M229" s="136" t="s">
        <v>664</v>
      </c>
      <c r="N229" s="13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117</v>
      </c>
      <c r="B230" s="106">
        <v>43335</v>
      </c>
      <c r="C230" s="106"/>
      <c r="D230" s="107" t="s">
        <v>774</v>
      </c>
      <c r="E230" s="108" t="s">
        <v>624</v>
      </c>
      <c r="F230" s="156">
        <v>285</v>
      </c>
      <c r="G230" s="108"/>
      <c r="H230" s="108">
        <v>355</v>
      </c>
      <c r="I230" s="126">
        <v>364</v>
      </c>
      <c r="J230" s="141" t="s">
        <v>775</v>
      </c>
      <c r="K230" s="128">
        <v>70</v>
      </c>
      <c r="L230" s="129">
        <v>0.24561403508771901</v>
      </c>
      <c r="M230" s="130" t="s">
        <v>600</v>
      </c>
      <c r="N230" s="131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118</v>
      </c>
      <c r="B231" s="106">
        <v>43341</v>
      </c>
      <c r="C231" s="106"/>
      <c r="D231" s="107" t="s">
        <v>384</v>
      </c>
      <c r="E231" s="108" t="s">
        <v>624</v>
      </c>
      <c r="F231" s="156">
        <v>525</v>
      </c>
      <c r="G231" s="108"/>
      <c r="H231" s="108">
        <v>585</v>
      </c>
      <c r="I231" s="126">
        <v>635</v>
      </c>
      <c r="J231" s="141" t="s">
        <v>749</v>
      </c>
      <c r="K231" s="128">
        <f t="shared" ref="K231:K243" si="27">H231-F231</f>
        <v>60</v>
      </c>
      <c r="L231" s="129">
        <f t="shared" ref="L231:L243" si="28">K231/F231</f>
        <v>0.11428571428571428</v>
      </c>
      <c r="M231" s="130" t="s">
        <v>600</v>
      </c>
      <c r="N231" s="131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119</v>
      </c>
      <c r="B232" s="106">
        <v>43395</v>
      </c>
      <c r="C232" s="106"/>
      <c r="D232" s="107" t="s">
        <v>368</v>
      </c>
      <c r="E232" s="108" t="s">
        <v>624</v>
      </c>
      <c r="F232" s="156">
        <v>475</v>
      </c>
      <c r="G232" s="108"/>
      <c r="H232" s="108">
        <v>574</v>
      </c>
      <c r="I232" s="126">
        <v>570</v>
      </c>
      <c r="J232" s="141" t="s">
        <v>683</v>
      </c>
      <c r="K232" s="128">
        <f t="shared" si="27"/>
        <v>99</v>
      </c>
      <c r="L232" s="129">
        <f t="shared" si="28"/>
        <v>0.20842105263157895</v>
      </c>
      <c r="M232" s="130" t="s">
        <v>600</v>
      </c>
      <c r="N232" s="131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120</v>
      </c>
      <c r="B233" s="154">
        <v>43397</v>
      </c>
      <c r="C233" s="154"/>
      <c r="D233" s="413" t="s">
        <v>391</v>
      </c>
      <c r="E233" s="156" t="s">
        <v>624</v>
      </c>
      <c r="F233" s="156">
        <v>707.5</v>
      </c>
      <c r="G233" s="156"/>
      <c r="H233" s="156">
        <v>872</v>
      </c>
      <c r="I233" s="178">
        <v>872</v>
      </c>
      <c r="J233" s="179" t="s">
        <v>683</v>
      </c>
      <c r="K233" s="128">
        <f t="shared" si="27"/>
        <v>164.5</v>
      </c>
      <c r="L233" s="180">
        <f t="shared" si="28"/>
        <v>0.23250883392226149</v>
      </c>
      <c r="M233" s="181" t="s">
        <v>600</v>
      </c>
      <c r="N233" s="182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121</v>
      </c>
      <c r="B234" s="154">
        <v>43398</v>
      </c>
      <c r="C234" s="154"/>
      <c r="D234" s="413" t="s">
        <v>348</v>
      </c>
      <c r="E234" s="156" t="s">
        <v>624</v>
      </c>
      <c r="F234" s="156">
        <v>162</v>
      </c>
      <c r="G234" s="156"/>
      <c r="H234" s="156">
        <v>204</v>
      </c>
      <c r="I234" s="178">
        <v>209</v>
      </c>
      <c r="J234" s="179" t="s">
        <v>3493</v>
      </c>
      <c r="K234" s="128">
        <f t="shared" si="27"/>
        <v>42</v>
      </c>
      <c r="L234" s="180">
        <f t="shared" si="28"/>
        <v>0.25925925925925924</v>
      </c>
      <c r="M234" s="181" t="s">
        <v>600</v>
      </c>
      <c r="N234" s="182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122</v>
      </c>
      <c r="B235" s="207">
        <v>43399</v>
      </c>
      <c r="C235" s="207"/>
      <c r="D235" s="155" t="s">
        <v>495</v>
      </c>
      <c r="E235" s="208" t="s">
        <v>624</v>
      </c>
      <c r="F235" s="208">
        <v>240</v>
      </c>
      <c r="G235" s="208"/>
      <c r="H235" s="208">
        <v>297</v>
      </c>
      <c r="I235" s="232">
        <v>297</v>
      </c>
      <c r="J235" s="179" t="s">
        <v>683</v>
      </c>
      <c r="K235" s="233">
        <f t="shared" si="27"/>
        <v>57</v>
      </c>
      <c r="L235" s="234">
        <f t="shared" si="28"/>
        <v>0.23749999999999999</v>
      </c>
      <c r="M235" s="235" t="s">
        <v>600</v>
      </c>
      <c r="N235" s="236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123</v>
      </c>
      <c r="B236" s="106">
        <v>43439</v>
      </c>
      <c r="C236" s="106"/>
      <c r="D236" s="148" t="s">
        <v>750</v>
      </c>
      <c r="E236" s="108" t="s">
        <v>624</v>
      </c>
      <c r="F236" s="108">
        <v>202.5</v>
      </c>
      <c r="G236" s="108"/>
      <c r="H236" s="108">
        <v>255</v>
      </c>
      <c r="I236" s="126">
        <v>252</v>
      </c>
      <c r="J236" s="141" t="s">
        <v>683</v>
      </c>
      <c r="K236" s="128">
        <f t="shared" si="27"/>
        <v>52.5</v>
      </c>
      <c r="L236" s="129">
        <f t="shared" si="28"/>
        <v>0.25925925925925924</v>
      </c>
      <c r="M236" s="130" t="s">
        <v>600</v>
      </c>
      <c r="N236" s="131">
        <v>43542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124</v>
      </c>
      <c r="B237" s="207">
        <v>43465</v>
      </c>
      <c r="C237" s="106"/>
      <c r="D237" s="413" t="s">
        <v>423</v>
      </c>
      <c r="E237" s="208" t="s">
        <v>624</v>
      </c>
      <c r="F237" s="208">
        <v>710</v>
      </c>
      <c r="G237" s="208"/>
      <c r="H237" s="208">
        <v>866</v>
      </c>
      <c r="I237" s="232">
        <v>866</v>
      </c>
      <c r="J237" s="179" t="s">
        <v>683</v>
      </c>
      <c r="K237" s="128">
        <f t="shared" si="27"/>
        <v>156</v>
      </c>
      <c r="L237" s="129">
        <f t="shared" si="28"/>
        <v>0.21971830985915494</v>
      </c>
      <c r="M237" s="130" t="s">
        <v>600</v>
      </c>
      <c r="N237" s="362">
        <v>43553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125</v>
      </c>
      <c r="B238" s="207">
        <v>43522</v>
      </c>
      <c r="C238" s="207"/>
      <c r="D238" s="413" t="s">
        <v>141</v>
      </c>
      <c r="E238" s="208" t="s">
        <v>624</v>
      </c>
      <c r="F238" s="208">
        <v>337.25</v>
      </c>
      <c r="G238" s="208"/>
      <c r="H238" s="208">
        <v>398.5</v>
      </c>
      <c r="I238" s="232">
        <v>411</v>
      </c>
      <c r="J238" s="141" t="s">
        <v>3492</v>
      </c>
      <c r="K238" s="128">
        <f t="shared" si="27"/>
        <v>61.25</v>
      </c>
      <c r="L238" s="129">
        <f t="shared" si="28"/>
        <v>0.1816160118606375</v>
      </c>
      <c r="M238" s="130" t="s">
        <v>600</v>
      </c>
      <c r="N238" s="362">
        <v>43760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126</v>
      </c>
      <c r="B239" s="164">
        <v>43559</v>
      </c>
      <c r="C239" s="164"/>
      <c r="D239" s="165" t="s">
        <v>410</v>
      </c>
      <c r="E239" s="166" t="s">
        <v>624</v>
      </c>
      <c r="F239" s="166">
        <v>130</v>
      </c>
      <c r="G239" s="166"/>
      <c r="H239" s="166">
        <v>65</v>
      </c>
      <c r="I239" s="186">
        <v>158</v>
      </c>
      <c r="J239" s="138" t="s">
        <v>751</v>
      </c>
      <c r="K239" s="134">
        <f t="shared" si="27"/>
        <v>-65</v>
      </c>
      <c r="L239" s="135">
        <f t="shared" si="28"/>
        <v>-0.5</v>
      </c>
      <c r="M239" s="136" t="s">
        <v>664</v>
      </c>
      <c r="N239" s="137">
        <v>43726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127</v>
      </c>
      <c r="B240" s="187">
        <v>43017</v>
      </c>
      <c r="C240" s="187"/>
      <c r="D240" s="188" t="s">
        <v>169</v>
      </c>
      <c r="E240" s="189" t="s">
        <v>624</v>
      </c>
      <c r="F240" s="190">
        <v>141.5</v>
      </c>
      <c r="G240" s="191"/>
      <c r="H240" s="191">
        <v>183.5</v>
      </c>
      <c r="I240" s="191">
        <v>210</v>
      </c>
      <c r="J240" s="218" t="s">
        <v>3441</v>
      </c>
      <c r="K240" s="219">
        <f t="shared" si="27"/>
        <v>42</v>
      </c>
      <c r="L240" s="220">
        <f t="shared" si="28"/>
        <v>0.29681978798586572</v>
      </c>
      <c r="M240" s="190" t="s">
        <v>600</v>
      </c>
      <c r="N240" s="221">
        <v>43042</v>
      </c>
      <c r="O240" s="57"/>
      <c r="P240" s="16"/>
      <c r="Q240" s="16"/>
      <c r="R240" s="9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9">
        <v>128</v>
      </c>
      <c r="B241" s="164">
        <v>43074</v>
      </c>
      <c r="C241" s="164"/>
      <c r="D241" s="165" t="s">
        <v>303</v>
      </c>
      <c r="E241" s="166" t="s">
        <v>624</v>
      </c>
      <c r="F241" s="167">
        <v>172</v>
      </c>
      <c r="G241" s="166"/>
      <c r="H241" s="166">
        <v>155.25</v>
      </c>
      <c r="I241" s="186">
        <v>230</v>
      </c>
      <c r="J241" s="384" t="s">
        <v>3401</v>
      </c>
      <c r="K241" s="134">
        <f t="shared" ref="K241" si="29">H241-F241</f>
        <v>-16.75</v>
      </c>
      <c r="L241" s="135">
        <f t="shared" ref="L241" si="30">K241/F241</f>
        <v>-9.7383720930232565E-2</v>
      </c>
      <c r="M241" s="136" t="s">
        <v>664</v>
      </c>
      <c r="N241" s="137">
        <v>43787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129</v>
      </c>
      <c r="B242" s="187">
        <v>43398</v>
      </c>
      <c r="C242" s="187"/>
      <c r="D242" s="188" t="s">
        <v>104</v>
      </c>
      <c r="E242" s="189" t="s">
        <v>624</v>
      </c>
      <c r="F242" s="191">
        <v>698.5</v>
      </c>
      <c r="G242" s="191"/>
      <c r="H242" s="191">
        <v>850</v>
      </c>
      <c r="I242" s="191">
        <v>890</v>
      </c>
      <c r="J242" s="222" t="s">
        <v>3489</v>
      </c>
      <c r="K242" s="219">
        <f t="shared" si="27"/>
        <v>151.5</v>
      </c>
      <c r="L242" s="220">
        <f t="shared" si="28"/>
        <v>0.21689334287759485</v>
      </c>
      <c r="M242" s="190" t="s">
        <v>600</v>
      </c>
      <c r="N242" s="221">
        <v>43453</v>
      </c>
      <c r="O242" s="57"/>
      <c r="P242" s="16"/>
      <c r="Q242" s="16"/>
      <c r="R242" s="9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130</v>
      </c>
      <c r="B243" s="159">
        <v>42877</v>
      </c>
      <c r="C243" s="159"/>
      <c r="D243" s="160" t="s">
        <v>383</v>
      </c>
      <c r="E243" s="161" t="s">
        <v>624</v>
      </c>
      <c r="F243" s="162">
        <v>127.6</v>
      </c>
      <c r="G243" s="163"/>
      <c r="H243" s="163">
        <v>138</v>
      </c>
      <c r="I243" s="163">
        <v>190</v>
      </c>
      <c r="J243" s="385" t="s">
        <v>3405</v>
      </c>
      <c r="K243" s="183">
        <f t="shared" si="27"/>
        <v>10.400000000000006</v>
      </c>
      <c r="L243" s="184">
        <f t="shared" si="28"/>
        <v>8.1504702194357417E-2</v>
      </c>
      <c r="M243" s="162" t="s">
        <v>600</v>
      </c>
      <c r="N243" s="185">
        <v>43774</v>
      </c>
      <c r="O243" s="57"/>
      <c r="P243" s="16"/>
      <c r="Q243" s="16"/>
      <c r="R243" s="17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131</v>
      </c>
      <c r="B244" s="195">
        <v>43158</v>
      </c>
      <c r="C244" s="195"/>
      <c r="D244" s="192" t="s">
        <v>755</v>
      </c>
      <c r="E244" s="196" t="s">
        <v>624</v>
      </c>
      <c r="F244" s="197">
        <v>317</v>
      </c>
      <c r="G244" s="196"/>
      <c r="H244" s="196"/>
      <c r="I244" s="225">
        <v>398</v>
      </c>
      <c r="J244" s="238" t="s">
        <v>602</v>
      </c>
      <c r="K244" s="194"/>
      <c r="L244" s="193"/>
      <c r="M244" s="224" t="s">
        <v>602</v>
      </c>
      <c r="N244" s="223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132</v>
      </c>
      <c r="B245" s="164">
        <v>43164</v>
      </c>
      <c r="C245" s="164"/>
      <c r="D245" s="165" t="s">
        <v>135</v>
      </c>
      <c r="E245" s="166" t="s">
        <v>624</v>
      </c>
      <c r="F245" s="167">
        <f>510-14.4</f>
        <v>495.6</v>
      </c>
      <c r="G245" s="166"/>
      <c r="H245" s="166">
        <v>350</v>
      </c>
      <c r="I245" s="186">
        <v>672</v>
      </c>
      <c r="J245" s="384" t="s">
        <v>3462</v>
      </c>
      <c r="K245" s="134">
        <f t="shared" ref="K245" si="31">H245-F245</f>
        <v>-145.60000000000002</v>
      </c>
      <c r="L245" s="135">
        <f t="shared" ref="L245" si="32">K245/F245</f>
        <v>-0.29378531073446329</v>
      </c>
      <c r="M245" s="136" t="s">
        <v>664</v>
      </c>
      <c r="N245" s="137">
        <v>43887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133</v>
      </c>
      <c r="B246" s="164">
        <v>43237</v>
      </c>
      <c r="C246" s="164"/>
      <c r="D246" s="165" t="s">
        <v>489</v>
      </c>
      <c r="E246" s="166" t="s">
        <v>624</v>
      </c>
      <c r="F246" s="167">
        <v>230.3</v>
      </c>
      <c r="G246" s="166"/>
      <c r="H246" s="166">
        <v>102.5</v>
      </c>
      <c r="I246" s="186">
        <v>348</v>
      </c>
      <c r="J246" s="384" t="s">
        <v>3483</v>
      </c>
      <c r="K246" s="134">
        <f t="shared" ref="K246" si="33">H246-F246</f>
        <v>-127.80000000000001</v>
      </c>
      <c r="L246" s="135">
        <f t="shared" ref="L246" si="34">K246/F246</f>
        <v>-0.55492835432045162</v>
      </c>
      <c r="M246" s="136" t="s">
        <v>664</v>
      </c>
      <c r="N246" s="137">
        <v>43896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5">
        <v>134</v>
      </c>
      <c r="B247" s="198">
        <v>43258</v>
      </c>
      <c r="C247" s="198"/>
      <c r="D247" s="201" t="s">
        <v>449</v>
      </c>
      <c r="E247" s="199" t="s">
        <v>624</v>
      </c>
      <c r="F247" s="197">
        <f>342.5-5.1</f>
        <v>337.4</v>
      </c>
      <c r="G247" s="199"/>
      <c r="H247" s="199"/>
      <c r="I247" s="226">
        <v>439</v>
      </c>
      <c r="J247" s="238" t="s">
        <v>602</v>
      </c>
      <c r="K247" s="228"/>
      <c r="L247" s="229"/>
      <c r="M247" s="227" t="s">
        <v>602</v>
      </c>
      <c r="N247" s="230"/>
      <c r="O247" s="57"/>
      <c r="P247" s="16"/>
      <c r="Q247" s="16"/>
      <c r="R247" s="94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5">
        <v>135</v>
      </c>
      <c r="B248" s="198">
        <v>43285</v>
      </c>
      <c r="C248" s="198"/>
      <c r="D248" s="202" t="s">
        <v>49</v>
      </c>
      <c r="E248" s="199" t="s">
        <v>624</v>
      </c>
      <c r="F248" s="197">
        <f>127.5-5.53</f>
        <v>121.97</v>
      </c>
      <c r="G248" s="199"/>
      <c r="H248" s="199"/>
      <c r="I248" s="226">
        <v>170</v>
      </c>
      <c r="J248" s="238" t="s">
        <v>602</v>
      </c>
      <c r="K248" s="228"/>
      <c r="L248" s="229"/>
      <c r="M248" s="227" t="s">
        <v>602</v>
      </c>
      <c r="N248" s="230"/>
      <c r="O248" s="57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136</v>
      </c>
      <c r="B249" s="164">
        <v>43294</v>
      </c>
      <c r="C249" s="164"/>
      <c r="D249" s="165" t="s">
        <v>243</v>
      </c>
      <c r="E249" s="166" t="s">
        <v>624</v>
      </c>
      <c r="F249" s="167">
        <v>46.5</v>
      </c>
      <c r="G249" s="166"/>
      <c r="H249" s="166">
        <v>17</v>
      </c>
      <c r="I249" s="186">
        <v>59</v>
      </c>
      <c r="J249" s="384" t="s">
        <v>3461</v>
      </c>
      <c r="K249" s="134">
        <f t="shared" ref="K249" si="35">H249-F249</f>
        <v>-29.5</v>
      </c>
      <c r="L249" s="135">
        <f t="shared" ref="L249" si="36">K249/F249</f>
        <v>-0.63440860215053763</v>
      </c>
      <c r="M249" s="136" t="s">
        <v>664</v>
      </c>
      <c r="N249" s="137">
        <v>43887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137</v>
      </c>
      <c r="B250" s="195">
        <v>43396</v>
      </c>
      <c r="C250" s="195"/>
      <c r="D250" s="202" t="s">
        <v>425</v>
      </c>
      <c r="E250" s="199" t="s">
        <v>624</v>
      </c>
      <c r="F250" s="200">
        <v>156.5</v>
      </c>
      <c r="G250" s="199"/>
      <c r="H250" s="199"/>
      <c r="I250" s="226">
        <v>191</v>
      </c>
      <c r="J250" s="238" t="s">
        <v>602</v>
      </c>
      <c r="K250" s="228"/>
      <c r="L250" s="229"/>
      <c r="M250" s="227" t="s">
        <v>602</v>
      </c>
      <c r="N250" s="230"/>
      <c r="O250" s="57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138</v>
      </c>
      <c r="B251" s="195">
        <v>43439</v>
      </c>
      <c r="C251" s="195"/>
      <c r="D251" s="202" t="s">
        <v>330</v>
      </c>
      <c r="E251" s="199" t="s">
        <v>624</v>
      </c>
      <c r="F251" s="200">
        <v>259.5</v>
      </c>
      <c r="G251" s="199"/>
      <c r="H251" s="199"/>
      <c r="I251" s="226">
        <v>321</v>
      </c>
      <c r="J251" s="238" t="s">
        <v>602</v>
      </c>
      <c r="K251" s="228"/>
      <c r="L251" s="229"/>
      <c r="M251" s="227" t="s">
        <v>602</v>
      </c>
      <c r="N251" s="230"/>
      <c r="O251" s="16"/>
      <c r="P251" s="16"/>
      <c r="Q251" s="16"/>
      <c r="R251" s="342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139</v>
      </c>
      <c r="B252" s="164">
        <v>43439</v>
      </c>
      <c r="C252" s="164"/>
      <c r="D252" s="165" t="s">
        <v>776</v>
      </c>
      <c r="E252" s="166" t="s">
        <v>624</v>
      </c>
      <c r="F252" s="166">
        <v>715</v>
      </c>
      <c r="G252" s="166"/>
      <c r="H252" s="166">
        <v>445</v>
      </c>
      <c r="I252" s="186">
        <v>840</v>
      </c>
      <c r="J252" s="138" t="s">
        <v>2995</v>
      </c>
      <c r="K252" s="134">
        <f t="shared" ref="K252:K255" si="37">H252-F252</f>
        <v>-270</v>
      </c>
      <c r="L252" s="135">
        <f t="shared" ref="L252:L255" si="38">K252/F252</f>
        <v>-0.3776223776223776</v>
      </c>
      <c r="M252" s="136" t="s">
        <v>664</v>
      </c>
      <c r="N252" s="137">
        <v>43800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140</v>
      </c>
      <c r="B253" s="207">
        <v>43469</v>
      </c>
      <c r="C253" s="207"/>
      <c r="D253" s="155" t="s">
        <v>145</v>
      </c>
      <c r="E253" s="208" t="s">
        <v>624</v>
      </c>
      <c r="F253" s="208">
        <v>875</v>
      </c>
      <c r="G253" s="208"/>
      <c r="H253" s="208">
        <v>1165</v>
      </c>
      <c r="I253" s="232">
        <v>1185</v>
      </c>
      <c r="J253" s="141" t="s">
        <v>3490</v>
      </c>
      <c r="K253" s="128">
        <f t="shared" si="37"/>
        <v>290</v>
      </c>
      <c r="L253" s="129">
        <f t="shared" si="38"/>
        <v>0.33142857142857141</v>
      </c>
      <c r="M253" s="130" t="s">
        <v>600</v>
      </c>
      <c r="N253" s="362">
        <v>43847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141</v>
      </c>
      <c r="B254" s="207">
        <v>43559</v>
      </c>
      <c r="C254" s="207"/>
      <c r="D254" s="413" t="s">
        <v>345</v>
      </c>
      <c r="E254" s="208" t="s">
        <v>624</v>
      </c>
      <c r="F254" s="208">
        <f>387-14.63</f>
        <v>372.37</v>
      </c>
      <c r="G254" s="208"/>
      <c r="H254" s="208">
        <v>490</v>
      </c>
      <c r="I254" s="232">
        <v>490</v>
      </c>
      <c r="J254" s="141" t="s">
        <v>683</v>
      </c>
      <c r="K254" s="128">
        <f t="shared" si="37"/>
        <v>117.63</v>
      </c>
      <c r="L254" s="129">
        <f t="shared" si="38"/>
        <v>0.31589548030185027</v>
      </c>
      <c r="M254" s="130" t="s">
        <v>600</v>
      </c>
      <c r="N254" s="362">
        <v>43850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142</v>
      </c>
      <c r="B255" s="164">
        <v>43578</v>
      </c>
      <c r="C255" s="164"/>
      <c r="D255" s="165" t="s">
        <v>777</v>
      </c>
      <c r="E255" s="166" t="s">
        <v>601</v>
      </c>
      <c r="F255" s="166">
        <v>220</v>
      </c>
      <c r="G255" s="166"/>
      <c r="H255" s="166">
        <v>127.5</v>
      </c>
      <c r="I255" s="186">
        <v>284</v>
      </c>
      <c r="J255" s="384" t="s">
        <v>3484</v>
      </c>
      <c r="K255" s="134">
        <f t="shared" si="37"/>
        <v>-92.5</v>
      </c>
      <c r="L255" s="135">
        <f t="shared" si="38"/>
        <v>-0.42045454545454547</v>
      </c>
      <c r="M255" s="136" t="s">
        <v>664</v>
      </c>
      <c r="N255" s="137">
        <v>43896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143</v>
      </c>
      <c r="B256" s="207">
        <v>43622</v>
      </c>
      <c r="C256" s="207"/>
      <c r="D256" s="413" t="s">
        <v>496</v>
      </c>
      <c r="E256" s="208" t="s">
        <v>601</v>
      </c>
      <c r="F256" s="208">
        <v>332.8</v>
      </c>
      <c r="G256" s="208"/>
      <c r="H256" s="208">
        <v>405</v>
      </c>
      <c r="I256" s="232">
        <v>419</v>
      </c>
      <c r="J256" s="141" t="s">
        <v>3491</v>
      </c>
      <c r="K256" s="128">
        <f t="shared" ref="K256" si="39">H256-F256</f>
        <v>72.199999999999989</v>
      </c>
      <c r="L256" s="129">
        <f t="shared" ref="L256" si="40">K256/F256</f>
        <v>0.21694711538461534</v>
      </c>
      <c r="M256" s="130" t="s">
        <v>600</v>
      </c>
      <c r="N256" s="362">
        <v>43860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4">
        <v>144</v>
      </c>
      <c r="B257" s="143">
        <v>43641</v>
      </c>
      <c r="C257" s="143"/>
      <c r="D257" s="144" t="s">
        <v>139</v>
      </c>
      <c r="E257" s="145" t="s">
        <v>624</v>
      </c>
      <c r="F257" s="146">
        <v>386</v>
      </c>
      <c r="G257" s="147"/>
      <c r="H257" s="147">
        <v>395</v>
      </c>
      <c r="I257" s="147">
        <v>452</v>
      </c>
      <c r="J257" s="170" t="s">
        <v>3406</v>
      </c>
      <c r="K257" s="171">
        <f t="shared" ref="K257" si="41">H257-F257</f>
        <v>9</v>
      </c>
      <c r="L257" s="172">
        <f t="shared" ref="L257" si="42">K257/F257</f>
        <v>2.3316062176165803E-2</v>
      </c>
      <c r="M257" s="173" t="s">
        <v>709</v>
      </c>
      <c r="N257" s="174">
        <v>43868</v>
      </c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145</v>
      </c>
      <c r="B258" s="195">
        <v>43707</v>
      </c>
      <c r="C258" s="195"/>
      <c r="D258" s="202" t="s">
        <v>260</v>
      </c>
      <c r="E258" s="199" t="s">
        <v>624</v>
      </c>
      <c r="F258" s="199" t="s">
        <v>756</v>
      </c>
      <c r="G258" s="199"/>
      <c r="H258" s="199"/>
      <c r="I258" s="226">
        <v>190</v>
      </c>
      <c r="J258" s="238" t="s">
        <v>602</v>
      </c>
      <c r="K258" s="228"/>
      <c r="L258" s="229"/>
      <c r="M258" s="358" t="s">
        <v>602</v>
      </c>
      <c r="N258" s="230"/>
      <c r="O258" s="16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146</v>
      </c>
      <c r="B259" s="207">
        <v>43731</v>
      </c>
      <c r="C259" s="207"/>
      <c r="D259" s="155" t="s">
        <v>440</v>
      </c>
      <c r="E259" s="208" t="s">
        <v>624</v>
      </c>
      <c r="F259" s="208">
        <v>235</v>
      </c>
      <c r="G259" s="208"/>
      <c r="H259" s="208">
        <v>295</v>
      </c>
      <c r="I259" s="232">
        <v>296</v>
      </c>
      <c r="J259" s="141" t="s">
        <v>3148</v>
      </c>
      <c r="K259" s="128">
        <f t="shared" ref="K259" si="43">H259-F259</f>
        <v>60</v>
      </c>
      <c r="L259" s="129">
        <f t="shared" ref="L259" si="44">K259/F259</f>
        <v>0.25531914893617019</v>
      </c>
      <c r="M259" s="130" t="s">
        <v>600</v>
      </c>
      <c r="N259" s="362">
        <v>43844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147</v>
      </c>
      <c r="B260" s="207">
        <v>43752</v>
      </c>
      <c r="C260" s="207"/>
      <c r="D260" s="155" t="s">
        <v>2978</v>
      </c>
      <c r="E260" s="208" t="s">
        <v>624</v>
      </c>
      <c r="F260" s="208">
        <v>277.5</v>
      </c>
      <c r="G260" s="208"/>
      <c r="H260" s="208">
        <v>333</v>
      </c>
      <c r="I260" s="232">
        <v>333</v>
      </c>
      <c r="J260" s="141" t="s">
        <v>3149</v>
      </c>
      <c r="K260" s="128">
        <f t="shared" ref="K260" si="45">H260-F260</f>
        <v>55.5</v>
      </c>
      <c r="L260" s="129">
        <f t="shared" ref="L260" si="46">K260/F260</f>
        <v>0.2</v>
      </c>
      <c r="M260" s="130" t="s">
        <v>600</v>
      </c>
      <c r="N260" s="362">
        <v>43846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148</v>
      </c>
      <c r="B261" s="207">
        <v>43752</v>
      </c>
      <c r="C261" s="207"/>
      <c r="D261" s="155" t="s">
        <v>2977</v>
      </c>
      <c r="E261" s="208" t="s">
        <v>624</v>
      </c>
      <c r="F261" s="208">
        <v>930</v>
      </c>
      <c r="G261" s="208"/>
      <c r="H261" s="208">
        <v>1165</v>
      </c>
      <c r="I261" s="232">
        <v>1200</v>
      </c>
      <c r="J261" s="141" t="s">
        <v>3151</v>
      </c>
      <c r="K261" s="128">
        <f t="shared" ref="K261" si="47">H261-F261</f>
        <v>235</v>
      </c>
      <c r="L261" s="129">
        <f t="shared" ref="L261" si="48">K261/F261</f>
        <v>0.25268817204301075</v>
      </c>
      <c r="M261" s="130" t="s">
        <v>600</v>
      </c>
      <c r="N261" s="362">
        <v>43847</v>
      </c>
      <c r="O261" s="57"/>
      <c r="P261" s="16"/>
      <c r="Q261" s="16"/>
      <c r="R261" s="17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149</v>
      </c>
      <c r="B262" s="347">
        <v>43753</v>
      </c>
      <c r="C262" s="212"/>
      <c r="D262" s="373" t="s">
        <v>2976</v>
      </c>
      <c r="E262" s="350" t="s">
        <v>624</v>
      </c>
      <c r="F262" s="353">
        <v>111</v>
      </c>
      <c r="G262" s="350"/>
      <c r="H262" s="350"/>
      <c r="I262" s="356">
        <v>141</v>
      </c>
      <c r="J262" s="238" t="s">
        <v>602</v>
      </c>
      <c r="K262" s="238"/>
      <c r="L262" s="123"/>
      <c r="M262" s="361" t="s">
        <v>602</v>
      </c>
      <c r="N262" s="24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150</v>
      </c>
      <c r="B263" s="207">
        <v>43753</v>
      </c>
      <c r="C263" s="207"/>
      <c r="D263" s="155" t="s">
        <v>2975</v>
      </c>
      <c r="E263" s="208" t="s">
        <v>624</v>
      </c>
      <c r="F263" s="209">
        <v>296</v>
      </c>
      <c r="G263" s="208"/>
      <c r="H263" s="208">
        <v>370</v>
      </c>
      <c r="I263" s="232">
        <v>370</v>
      </c>
      <c r="J263" s="141" t="s">
        <v>683</v>
      </c>
      <c r="K263" s="128">
        <f t="shared" ref="K263" si="49">H263-F263</f>
        <v>74</v>
      </c>
      <c r="L263" s="129">
        <f t="shared" ref="L263" si="50">K263/F263</f>
        <v>0.25</v>
      </c>
      <c r="M263" s="130" t="s">
        <v>600</v>
      </c>
      <c r="N263" s="362">
        <v>43853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151</v>
      </c>
      <c r="B264" s="211">
        <v>43754</v>
      </c>
      <c r="C264" s="211"/>
      <c r="D264" s="192" t="s">
        <v>2974</v>
      </c>
      <c r="E264" s="349" t="s">
        <v>624</v>
      </c>
      <c r="F264" s="352" t="s">
        <v>2940</v>
      </c>
      <c r="G264" s="349"/>
      <c r="H264" s="349"/>
      <c r="I264" s="355">
        <v>344</v>
      </c>
      <c r="J264" s="238" t="s">
        <v>602</v>
      </c>
      <c r="K264" s="241"/>
      <c r="L264" s="360"/>
      <c r="M264" s="343" t="s">
        <v>602</v>
      </c>
      <c r="N264" s="363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6">
        <v>152</v>
      </c>
      <c r="B265" s="212">
        <v>43832</v>
      </c>
      <c r="C265" s="212"/>
      <c r="D265" s="216" t="s">
        <v>2254</v>
      </c>
      <c r="E265" s="213" t="s">
        <v>624</v>
      </c>
      <c r="F265" s="214" t="s">
        <v>3136</v>
      </c>
      <c r="G265" s="213"/>
      <c r="H265" s="213"/>
      <c r="I265" s="237">
        <v>590</v>
      </c>
      <c r="J265" s="238" t="s">
        <v>602</v>
      </c>
      <c r="K265" s="238"/>
      <c r="L265" s="123"/>
      <c r="M265" s="343" t="s">
        <v>602</v>
      </c>
      <c r="N265" s="240"/>
      <c r="O265" s="16"/>
      <c r="P265" s="16"/>
      <c r="Q265" s="16"/>
      <c r="R265" s="344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153</v>
      </c>
      <c r="B266" s="207">
        <v>43966</v>
      </c>
      <c r="C266" s="207"/>
      <c r="D266" s="155" t="s">
        <v>65</v>
      </c>
      <c r="E266" s="208" t="s">
        <v>624</v>
      </c>
      <c r="F266" s="209">
        <v>67.5</v>
      </c>
      <c r="G266" s="208"/>
      <c r="H266" s="208">
        <v>86</v>
      </c>
      <c r="I266" s="232">
        <v>86</v>
      </c>
      <c r="J266" s="141" t="s">
        <v>3629</v>
      </c>
      <c r="K266" s="128">
        <f t="shared" ref="K266" si="51">H266-F266</f>
        <v>18.5</v>
      </c>
      <c r="L266" s="129">
        <f t="shared" ref="L266" si="52">K266/F266</f>
        <v>0.27407407407407408</v>
      </c>
      <c r="M266" s="130" t="s">
        <v>600</v>
      </c>
      <c r="N266" s="362">
        <v>44008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>
        <v>154</v>
      </c>
      <c r="B267" s="3">
        <v>44035</v>
      </c>
      <c r="C267" s="212"/>
      <c r="D267" s="216" t="s">
        <v>495</v>
      </c>
      <c r="E267" s="213" t="s">
        <v>624</v>
      </c>
      <c r="F267" s="214" t="s">
        <v>3634</v>
      </c>
      <c r="G267" s="213"/>
      <c r="H267" s="213"/>
      <c r="I267" s="237">
        <v>296</v>
      </c>
      <c r="J267" s="238" t="s">
        <v>602</v>
      </c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R276" s="344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R277" s="344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R278" s="344"/>
    </row>
    <row r="279" spans="1:26">
      <c r="A279" s="210"/>
      <c r="B279" s="200" t="s">
        <v>2981</v>
      </c>
      <c r="O279" s="16"/>
      <c r="P279" s="16"/>
      <c r="R279" s="344"/>
    </row>
    <row r="280" spans="1:26">
      <c r="R280" s="242"/>
    </row>
    <row r="281" spans="1:26">
      <c r="R281" s="242"/>
    </row>
    <row r="282" spans="1:26">
      <c r="R282" s="242"/>
    </row>
    <row r="283" spans="1:26">
      <c r="R283" s="242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6" spans="1:18">
      <c r="A296" s="217"/>
    </row>
    <row r="297" spans="1:18">
      <c r="A297" s="217"/>
    </row>
    <row r="298" spans="1:18">
      <c r="A298" s="213"/>
    </row>
  </sheetData>
  <autoFilter ref="R1:R29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2020-09-02T02:48:46Z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