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2" i="7"/>
  <c r="K52"/>
  <c r="K30" l="1"/>
  <c r="L30" s="1"/>
  <c r="K29"/>
  <c r="L29" s="1"/>
  <c r="K28"/>
  <c r="L28" s="1"/>
  <c r="K26"/>
  <c r="L26" s="1"/>
  <c r="K10"/>
  <c r="L10" s="1"/>
  <c r="K12"/>
  <c r="L12" s="1"/>
  <c r="K25"/>
  <c r="L25" s="1"/>
  <c r="M7" l="1"/>
  <c r="F208" l="1"/>
  <c r="K209"/>
  <c r="L209" s="1"/>
  <c r="K200"/>
  <c r="L200" s="1"/>
  <c r="K203"/>
  <c r="L203" s="1"/>
  <c r="K211" l="1"/>
  <c r="L211" s="1"/>
  <c r="F202"/>
  <c r="F201"/>
  <c r="F199"/>
  <c r="K199" s="1"/>
  <c r="L199" s="1"/>
  <c r="F179"/>
  <c r="F131"/>
  <c r="K210" l="1"/>
  <c r="L210" s="1"/>
  <c r="K208"/>
  <c r="L208" s="1"/>
  <c r="K214"/>
  <c r="L214" s="1"/>
  <c r="K215"/>
  <c r="L215" s="1"/>
  <c r="K207"/>
  <c r="L207" s="1"/>
  <c r="K217"/>
  <c r="L217" s="1"/>
  <c r="K213"/>
  <c r="L213" s="1"/>
  <c r="K206" l="1"/>
  <c r="L206" s="1"/>
  <c r="K195"/>
  <c r="L195" s="1"/>
  <c r="K197"/>
  <c r="L197" s="1"/>
  <c r="K194"/>
  <c r="L194" s="1"/>
  <c r="K196"/>
  <c r="L196" s="1"/>
  <c r="K125"/>
  <c r="L125" s="1"/>
  <c r="K178"/>
  <c r="L178" s="1"/>
  <c r="K192"/>
  <c r="L192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3"/>
  <c r="L183" s="1"/>
  <c r="K181"/>
  <c r="L181" s="1"/>
  <c r="K180"/>
  <c r="L180" s="1"/>
  <c r="K179"/>
  <c r="L179" s="1"/>
  <c r="K175"/>
  <c r="L175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3"/>
  <c r="L153" s="1"/>
  <c r="K151"/>
  <c r="L151" s="1"/>
  <c r="K149"/>
  <c r="L149" s="1"/>
  <c r="K147"/>
  <c r="L147" s="1"/>
  <c r="K146"/>
  <c r="L146" s="1"/>
  <c r="K145"/>
  <c r="L145" s="1"/>
  <c r="K143"/>
  <c r="L143" s="1"/>
  <c r="K142"/>
  <c r="L142" s="1"/>
  <c r="K141"/>
  <c r="L141" s="1"/>
  <c r="K140"/>
  <c r="K139"/>
  <c r="L139" s="1"/>
  <c r="K138"/>
  <c r="L138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K127"/>
  <c r="L127" s="1"/>
  <c r="K126"/>
  <c r="L126" s="1"/>
  <c r="K124"/>
  <c r="L124" s="1"/>
  <c r="K123"/>
  <c r="L123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H96"/>
  <c r="K96" s="1"/>
  <c r="L96" s="1"/>
  <c r="F95"/>
  <c r="K95" s="1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D7" i="6"/>
  <c r="K6" i="4"/>
  <c r="K6" i="3"/>
  <c r="L6" i="2"/>
</calcChain>
</file>

<file path=xl/sharedStrings.xml><?xml version="1.0" encoding="utf-8"?>
<sst xmlns="http://schemas.openxmlformats.org/spreadsheetml/2006/main" count="7204" uniqueCount="3710">
  <si>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</si>
  <si>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</si>
  <si>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</si>
  <si>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</si>
  <si>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</si>
  <si>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</si>
  <si>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</si>
  <si>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</si>
  <si>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</si>
  <si>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</si>
  <si>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</si>
  <si>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</si>
  <si>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</si>
  <si>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</si>
  <si>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</si>
  <si>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</si>
  <si>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</si>
  <si>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</si>
  <si>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</si>
  <si>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</si>
  <si>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</si>
  <si>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</si>
  <si>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</si>
  <si>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</si>
  <si>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</si>
  <si>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</si>
  <si>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</si>
  <si>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</si>
  <si>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</si>
  <si>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</si>
  <si>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</si>
  <si>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</si>
  <si>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</si>
  <si>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</si>
  <si>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</si>
  <si>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</si>
  <si>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</si>
  <si>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</si>
  <si>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</si>
  <si>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</si>
  <si>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</si>
  <si>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</si>
  <si>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</si>
  <si>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</si>
  <si>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</si>
  <si>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</si>
  <si>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</si>
  <si>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</si>
  <si>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</si>
  <si>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</si>
  <si>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</si>
  <si>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</si>
  <si>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</si>
  <si>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</si>
  <si>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</si>
  <si>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</si>
  <si>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</si>
  <si>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</si>
  <si>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</si>
  <si>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</si>
  <si>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</si>
  <si>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</si>
  <si>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</si>
  <si>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</si>
  <si>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</si>
  <si>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</si>
  <si>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</si>
  <si>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</si>
  <si>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</si>
  <si>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</si>
  <si>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</si>
  <si>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</si>
  <si>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</si>
  <si>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</si>
  <si>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</si>
  <si>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</si>
  <si>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</si>
  <si>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</si>
  <si>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</si>
  <si>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</si>
  <si>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</si>
  <si>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</si>
  <si>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</si>
  <si>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</si>
  <si>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</si>
  <si>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</si>
  <si>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</si>
  <si>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</si>
  <si>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</si>
  <si>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</si>
  <si>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</si>
  <si>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</si>
  <si>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</si>
  <si>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</si>
  <si>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</si>
  <si>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</si>
  <si>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</si>
  <si>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</si>
  <si>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</si>
  <si>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</si>
  <si>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</si>
  <si>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</si>
  <si>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</si>
  <si>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</si>
  <si>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</si>
  <si>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</si>
  <si>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</si>
  <si>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</si>
  <si>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</si>
  <si>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</si>
  <si>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</si>
  <si>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</si>
  <si>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</si>
  <si>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</si>
  <si>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</si>
  <si>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</si>
  <si>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</si>
  <si>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</si>
  <si>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</si>
  <si>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</si>
  <si>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</si>
  <si>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</si>
  <si>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</si>
  <si>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</si>
  <si>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</si>
  <si>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</si>
  <si>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</si>
  <si>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</si>
  <si>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</si>
  <si>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</si>
  <si>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</si>
  <si>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</si>
  <si>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</si>
  <si>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</si>
  <si>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</si>
  <si>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</si>
  <si>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</si>
  <si>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</si>
  <si>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</si>
  <si>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</si>
  <si>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</si>
  <si>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</si>
  <si>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</si>
  <si>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</si>
  <si>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</si>
  <si>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</si>
  <si>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</si>
  <si>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</si>
  <si>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</si>
  <si>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</si>
  <si>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</si>
  <si>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</si>
  <si>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</si>
  <si>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</si>
  <si>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</si>
  <si>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</si>
  <si>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</si>
  <si>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</si>
  <si>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</si>
  <si>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</si>
  <si>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</si>
  <si>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</si>
  <si>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</si>
  <si>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</si>
  <si>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</si>
  <si>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</si>
  <si>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</si>
  <si>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</si>
  <si>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</si>
  <si>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</si>
  <si>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</si>
  <si>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</si>
  <si>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</si>
  <si>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</si>
  <si>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</si>
  <si>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</si>
  <si>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</si>
  <si>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</si>
  <si>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</si>
  <si>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</si>
  <si>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</si>
  <si>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</si>
  <si>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</si>
  <si>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</si>
  <si>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</si>
  <si>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</si>
  <si>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</si>
  <si>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</si>
  <si>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</si>
  <si>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</si>
  <si>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</si>
  <si>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</si>
  <si>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</si>
  <si>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</si>
  <si>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</si>
  <si>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</si>
  <si>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</si>
  <si>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</si>
  <si>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</si>
  <si>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</si>
  <si>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</si>
  <si>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</si>
  <si>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</si>
  <si>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</si>
  <si>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</si>
  <si>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</si>
  <si>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</si>
  <si>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</si>
  <si>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</si>
  <si>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</si>
  <si>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</si>
  <si>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</si>
  <si>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</si>
  <si>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</si>
  <si>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</si>
  <si>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</si>
  <si>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</si>
  <si>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</si>
  <si>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</si>
  <si>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</si>
  <si>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</si>
  <si>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</si>
  <si>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</si>
  <si>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</si>
  <si>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</si>
  <si>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</si>
  <si>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</si>
  <si>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</si>
  <si>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</si>
  <si>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</si>
  <si>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</si>
  <si>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</si>
  <si>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</si>
  <si>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</si>
  <si>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</si>
  <si>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</si>
  <si>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</si>
  <si>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</si>
  <si>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</si>
  <si>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</si>
  <si>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</si>
  <si>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</si>
  <si>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</si>
  <si>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</si>
  <si>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</si>
  <si>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</si>
  <si>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</si>
  <si>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</si>
  <si>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</si>
  <si>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</si>
  <si>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</si>
  <si>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</si>
  <si>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</si>
  <si>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</si>
  <si>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</si>
  <si>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</si>
  <si>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</si>
  <si>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</si>
  <si>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</si>
  <si>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</si>
  <si>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</si>
  <si>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</si>
  <si>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</si>
  <si>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</si>
  <si>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</si>
  <si>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</si>
  <si>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</si>
  <si>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</si>
  <si>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</si>
  <si>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</si>
  <si>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</si>
  <si>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</si>
  <si>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</si>
  <si>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</si>
  <si>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</si>
  <si>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</si>
  <si>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</si>
  <si>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</si>
  <si>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</si>
  <si>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</si>
  <si>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</si>
  <si>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</si>
  <si>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</si>
  <si>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</si>
  <si>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</si>
  <si>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</si>
  <si>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</si>
  <si>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</si>
  <si>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</si>
  <si>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</si>
  <si>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</si>
  <si>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</si>
  <si>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</si>
  <si>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</si>
  <si>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</si>
  <si>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</si>
  <si>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</si>
  <si>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</si>
  <si>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</si>
  <si>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</si>
  <si>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</si>
  <si>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</si>
  <si>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</si>
  <si>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</si>
  <si>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</si>
  <si>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</si>
  <si>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</si>
  <si>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</si>
  <si>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</si>
  <si>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</si>
  <si>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</si>
  <si>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</si>
  <si>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</si>
  <si>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</si>
  <si>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</si>
  <si>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</si>
  <si>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</si>
  <si>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</si>
  <si>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</si>
  <si>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</si>
  <si>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</si>
  <si>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</si>
  <si>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</si>
  <si>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</si>
  <si>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</si>
  <si>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</si>
  <si>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</si>
  <si>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</si>
  <si>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</si>
  <si>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</si>
  <si>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</si>
  <si>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</si>
  <si>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</si>
  <si>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</si>
  <si>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</si>
  <si>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</si>
  <si>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</si>
  <si>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</si>
  <si>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</si>
  <si>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</si>
  <si>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</si>
  <si>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</si>
  <si>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</si>
  <si>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</si>
  <si>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</si>
  <si>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</si>
  <si>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</si>
  <si>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</si>
  <si>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</si>
  <si>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</si>
  <si>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</si>
  <si>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</si>
  <si>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</si>
  <si>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</si>
  <si>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</si>
  <si>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</si>
  <si>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</si>
  <si>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</si>
  <si>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</si>
  <si>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</si>
  <si>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</si>
  <si>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</si>
  <si>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</si>
  <si>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</si>
  <si>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</si>
  <si>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</si>
  <si>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</si>
  <si>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</si>
  <si>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</si>
  <si>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</si>
  <si>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</si>
  <si>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</si>
  <si>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</si>
  <si>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</si>
  <si>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</si>
  <si>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</si>
  <si>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</si>
  <si>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</si>
  <si>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</si>
  <si>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</si>
  <si>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</si>
  <si>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</si>
  <si>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</si>
  <si>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</si>
  <si>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</si>
  <si>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</si>
  <si>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</si>
  <si>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</si>
  <si>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</si>
  <si>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</si>
  <si>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</si>
  <si>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</si>
  <si>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</si>
  <si>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</si>
  <si>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</si>
  <si>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</si>
  <si>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</si>
  <si>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</si>
  <si>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</si>
  <si>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</si>
  <si>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</si>
  <si>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</si>
  <si>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</si>
  <si>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</si>
  <si>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</si>
  <si>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</si>
  <si>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</si>
  <si>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</si>
  <si>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</si>
  <si>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</si>
  <si>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</si>
  <si>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</si>
  <si>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</si>
  <si>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</si>
  <si>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</si>
  <si>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</si>
  <si>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</si>
  <si>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</si>
  <si>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</si>
  <si>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</si>
  <si>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</si>
  <si>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</si>
  <si>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</si>
  <si>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</si>
  <si>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</si>
  <si>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</si>
  <si>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</si>
  <si>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</si>
  <si>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</si>
  <si>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</si>
  <si>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</si>
  <si>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</si>
  <si>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</si>
  <si>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</si>
  <si>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</si>
  <si>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</si>
  <si>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</si>
  <si>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</si>
  <si>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</si>
  <si>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</si>
  <si>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</si>
  <si>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</si>
  <si>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</si>
  <si>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</si>
  <si>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</si>
  <si>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</si>
  <si>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</si>
  <si>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</si>
  <si>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</si>
  <si>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</si>
  <si>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</si>
  <si>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</si>
  <si>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</si>
  <si>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</si>
  <si>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</si>
  <si>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</si>
  <si>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</si>
  <si>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</si>
  <si>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</si>
  <si>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</si>
  <si>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</si>
  <si>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</si>
  <si>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</si>
  <si>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</si>
  <si>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</si>
  <si>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</si>
  <si>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</si>
  <si>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</si>
  <si>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</si>
  <si>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</si>
  <si>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</si>
  <si>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</si>
  <si>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</si>
  <si>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</si>
  <si>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</si>
  <si>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</si>
  <si>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</si>
  <si>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</si>
  <si>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</si>
  <si>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</si>
  <si>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</si>
  <si>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</si>
  <si>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</si>
  <si>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</si>
  <si>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</si>
  <si>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</si>
  <si>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</si>
  <si>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</si>
  <si>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</si>
  <si>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</si>
  <si>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</si>
  <si>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</si>
  <si>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</si>
  <si>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</si>
  <si>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</si>
  <si>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</si>
  <si>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</si>
  <si>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</si>
  <si>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</si>
  <si>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</si>
  <si>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</si>
  <si>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</si>
  <si>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</si>
  <si>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</si>
  <si>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</si>
  <si>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</si>
  <si>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</si>
  <si>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</si>
  <si>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</si>
  <si>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</si>
  <si>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</si>
  <si>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</si>
  <si>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</si>
  <si>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</si>
  <si>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</si>
  <si>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</si>
  <si>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</si>
  <si>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</si>
  <si>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</si>
  <si>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</si>
  <si>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</si>
  <si>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</si>
  <si>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</si>
  <si>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</si>
  <si>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</si>
  <si>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</si>
  <si>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</si>
  <si>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</si>
  <si>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</si>
  <si>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</si>
  <si>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</si>
  <si>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</si>
  <si>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</si>
  <si>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</si>
  <si>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</si>
  <si>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</si>
  <si>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</si>
  <si>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</si>
  <si>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</si>
  <si>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</si>
  <si>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</si>
  <si>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</si>
  <si>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</si>
  <si>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</si>
  <si>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</si>
  <si>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</si>
  <si>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</si>
  <si>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</si>
  <si>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</si>
  <si>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</si>
  <si>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</si>
  <si>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</si>
  <si>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</si>
  <si>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</si>
  <si>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</si>
  <si>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</si>
  <si>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</si>
  <si>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</si>
  <si>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</si>
  <si>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</si>
  <si>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</si>
  <si>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</si>
  <si>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</si>
  <si>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</si>
  <si>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</si>
  <si>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</si>
  <si>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</si>
  <si>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</si>
  <si>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</si>
  <si>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</si>
  <si>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</si>
  <si>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</si>
  <si>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</si>
  <si>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</si>
  <si>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</si>
  <si>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</si>
  <si>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</si>
  <si>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</si>
  <si>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</si>
  <si>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</si>
  <si>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</si>
  <si>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</si>
  <si>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</si>
  <si>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</si>
  <si>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</si>
  <si>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</si>
  <si>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</si>
  <si>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</si>
  <si>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</si>
  <si>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</si>
  <si>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</si>
  <si>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</si>
  <si>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</si>
  <si>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</si>
  <si>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</si>
  <si>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</si>
  <si>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</si>
  <si>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</si>
  <si>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</si>
  <si>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</si>
  <si>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</si>
  <si>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</si>
  <si>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</si>
  <si>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</si>
  <si>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</si>
  <si>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</si>
  <si>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</si>
  <si>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</si>
  <si>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</si>
  <si>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</si>
  <si>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</si>
  <si>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</si>
  <si>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</si>
  <si>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</si>
  <si>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</si>
  <si>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</si>
  <si>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</si>
  <si>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</si>
  <si>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</si>
  <si>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</si>
  <si>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</si>
  <si>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</si>
  <si>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</si>
  <si>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</si>
  <si>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</si>
  <si>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</si>
  <si>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</si>
  <si>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</si>
  <si>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</si>
  <si>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</si>
  <si>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</si>
  <si>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</si>
  <si>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</si>
  <si>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</si>
  <si>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</si>
  <si>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</si>
  <si>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</si>
  <si>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</si>
  <si>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</si>
  <si>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</si>
  <si>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</si>
  <si>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</si>
  <si>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</si>
  <si>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</si>
  <si>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</si>
  <si>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</si>
  <si>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</si>
  <si>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</si>
  <si>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</si>
  <si>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</si>
  <si>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</si>
  <si>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</si>
  <si>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</si>
  <si>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</si>
  <si>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</si>
  <si>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</si>
  <si>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</si>
  <si>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</si>
  <si>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</si>
  <si>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</si>
  <si>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</si>
  <si>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</si>
  <si>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</si>
  <si>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</si>
  <si>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</si>
  <si>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</si>
  <si>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</si>
  <si>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</si>
  <si>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</si>
  <si>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</si>
  <si>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</si>
  <si>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</si>
  <si>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</si>
  <si>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</si>
  <si>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</si>
  <si>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</si>
  <si>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</si>
  <si>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</si>
  <si>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</si>
  <si>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</si>
  <si>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</si>
  <si>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</si>
  <si>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</si>
  <si>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</si>
  <si>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</si>
  <si>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</si>
  <si>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</si>
  <si>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</si>
  <si>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</si>
  <si>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</si>
  <si>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</si>
  <si>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</si>
  <si>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</si>
  <si>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</si>
  <si>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</si>
  <si>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</si>
  <si>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</si>
  <si>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</si>
  <si>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</si>
  <si>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</si>
  <si>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</si>
  <si>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</si>
  <si>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</si>
  <si>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</si>
  <si>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</si>
  <si>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</si>
  <si>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</si>
  <si>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</si>
  <si>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</si>
  <si>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</si>
  <si>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</si>
  <si>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</si>
  <si>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</si>
  <si>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</si>
  <si>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</si>
  <si>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</si>
  <si>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</si>
  <si>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</si>
  <si>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</si>
  <si>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</si>
  <si>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</si>
  <si>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</si>
  <si>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</si>
  <si>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</si>
  <si>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</si>
  <si>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</si>
  <si>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</si>
  <si>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</si>
  <si>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</si>
  <si>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</si>
  <si>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</si>
  <si>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</si>
  <si>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</si>
  <si>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</si>
  <si>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</si>
  <si>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</si>
  <si>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</si>
  <si>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</si>
  <si>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</si>
  <si>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</si>
  <si>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</si>
  <si>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</si>
  <si>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</si>
  <si>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</si>
  <si>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</si>
  <si>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</si>
  <si>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</si>
  <si>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</si>
  <si>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</si>
  <si>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</si>
  <si>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</si>
  <si>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</si>
  <si>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</si>
  <si>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</si>
  <si>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</si>
  <si>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</si>
  <si>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</si>
  <si>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</si>
  <si>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</si>
  <si>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</si>
  <si>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</si>
  <si>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</si>
  <si>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</si>
  <si>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</si>
  <si>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</si>
  <si>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</si>
  <si>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</si>
  <si>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</si>
  <si>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</si>
  <si>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</si>
  <si>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</si>
  <si>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</si>
  <si>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</si>
  <si>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</si>
  <si>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</si>
  <si>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</si>
  <si>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</si>
  <si>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</si>
  <si>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</si>
  <si>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</si>
  <si>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</si>
  <si>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</si>
  <si>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</si>
  <si>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</si>
  <si>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</si>
  <si>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</si>
  <si>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</si>
  <si>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</si>
  <si>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</si>
  <si>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</si>
  <si>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</si>
  <si>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</si>
  <si>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</si>
  <si>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</si>
  <si>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</si>
  <si>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</si>
  <si>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</si>
  <si>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</si>
  <si>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</si>
  <si>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</si>
  <si>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</si>
  <si>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</si>
  <si>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</si>
  <si>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</si>
  <si>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</si>
  <si>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</si>
  <si>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</si>
  <si>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</si>
  <si>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</si>
  <si>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</si>
  <si>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</si>
  <si>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</si>
  <si>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</si>
  <si>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</si>
  <si>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</si>
  <si>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</si>
  <si>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</si>
  <si>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</si>
  <si>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</si>
  <si>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</si>
  <si>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</si>
  <si>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</si>
  <si>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</si>
  <si>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</si>
  <si>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</si>
  <si>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</si>
  <si>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</si>
  <si>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</si>
  <si>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</si>
  <si>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</si>
  <si>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</si>
  <si>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</si>
  <si>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</si>
  <si>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</si>
  <si>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</si>
  <si>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</si>
  <si>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</si>
  <si>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</si>
  <si>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</si>
  <si>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</si>
  <si>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</si>
  <si>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</si>
  <si>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</si>
  <si>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</si>
  <si>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</si>
  <si>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</si>
  <si>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</si>
  <si>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</si>
  <si>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</si>
  <si>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</si>
  <si>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</si>
  <si>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</si>
  <si>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</si>
  <si>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</si>
  <si>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</si>
  <si>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</si>
  <si>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</si>
  <si>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</si>
  <si>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</si>
  <si>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</si>
  <si>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</si>
  <si>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</si>
  <si>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</si>
  <si>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</si>
  <si>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</si>
  <si>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</si>
  <si>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</si>
  <si>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</si>
  <si>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</si>
  <si>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</si>
  <si>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</si>
  <si>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</si>
  <si>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</si>
  <si>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</si>
  <si>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</si>
  <si>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</si>
  <si>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</si>
  <si>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</si>
  <si>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</si>
  <si>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</si>
  <si>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</si>
  <si>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</si>
  <si>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</si>
  <si>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</si>
  <si>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</si>
  <si>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</si>
  <si>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</si>
  <si>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</si>
  <si>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</si>
  <si>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</si>
  <si>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</si>
  <si>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</si>
  <si>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</si>
  <si>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</si>
  <si>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</si>
  <si>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</si>
  <si>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</si>
  <si>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</si>
  <si>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</si>
  <si>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</si>
  <si>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</si>
  <si>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</si>
  <si>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</si>
  <si>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</si>
  <si>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</si>
  <si>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</si>
  <si>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</si>
  <si>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</si>
  <si>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</si>
  <si>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</si>
  <si>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</si>
  <si>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</si>
  <si>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</si>
  <si>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</si>
  <si>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</si>
  <si>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</si>
  <si>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</si>
  <si>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</si>
  <si>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</si>
  <si>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</si>
  <si>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</si>
  <si>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</si>
  <si>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</si>
  <si>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</si>
  <si>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</si>
  <si>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</si>
  <si>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</si>
  <si>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</si>
  <si>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</si>
  <si>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</si>
  <si>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</si>
  <si>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</si>
  <si>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</si>
  <si>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</si>
  <si>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</si>
  <si>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</si>
  <si>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</si>
  <si>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</si>
  <si>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</si>
  <si>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</si>
  <si>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</si>
  <si>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</si>
  <si>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</si>
  <si>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</si>
  <si>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</si>
  <si>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</si>
  <si>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</si>
  <si>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</si>
  <si>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</si>
  <si>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</si>
  <si>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</si>
  <si>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</si>
  <si>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</si>
  <si>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</si>
  <si>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</si>
  <si>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</si>
  <si>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</si>
  <si>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</si>
  <si>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</si>
  <si>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</si>
  <si>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</si>
  <si>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</si>
  <si>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</si>
  <si>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</si>
  <si>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</si>
  <si>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</si>
  <si>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</si>
  <si>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</si>
  <si>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</si>
  <si>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</si>
  <si>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</si>
  <si>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</si>
  <si>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</si>
  <si>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</si>
  <si>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</si>
  <si>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</si>
  <si>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</si>
  <si>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</si>
  <si>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</si>
  <si>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</si>
  <si>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</si>
  <si>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</si>
  <si>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</si>
  <si>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</si>
  <si>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</si>
  <si>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</si>
  <si>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</si>
  <si>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</si>
  <si>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</si>
  <si>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</si>
  <si>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</si>
  <si>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</si>
  <si>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</si>
  <si>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</si>
  <si>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</si>
  <si>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</si>
  <si>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</si>
  <si>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</si>
  <si>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</si>
  <si>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</si>
  <si>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</si>
  <si>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</si>
  <si>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</si>
  <si>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</si>
  <si>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</si>
  <si>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</si>
  <si>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</si>
  <si>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</si>
  <si>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</si>
  <si>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</si>
  <si>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</si>
  <si>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</si>
  <si>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</si>
  <si>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</si>
  <si>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</si>
  <si>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</si>
  <si>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</si>
  <si>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</si>
  <si>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</si>
  <si>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</si>
  <si>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</si>
  <si>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</si>
  <si>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</si>
  <si>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</si>
  <si>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</si>
  <si>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</si>
  <si>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</si>
  <si>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</si>
  <si>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</si>
  <si>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</si>
  <si>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</si>
  <si>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</si>
  <si>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</si>
  <si>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</si>
  <si>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</si>
  <si>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</si>
  <si>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</si>
  <si>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</si>
  <si>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</si>
  <si>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</si>
  <si>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</si>
  <si>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</si>
  <si>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</si>
  <si>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</si>
  <si>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</si>
  <si>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</si>
  <si>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</si>
  <si>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</si>
  <si>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</si>
  <si>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</si>
  <si>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</si>
  <si>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</si>
  <si>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</si>
  <si>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</si>
  <si>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</si>
  <si>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</si>
  <si>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</si>
  <si>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</si>
  <si>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</si>
  <si>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</si>
  <si>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</si>
  <si>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</si>
  <si>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</si>
  <si>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</si>
  <si>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</si>
  <si>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</si>
  <si>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</si>
  <si>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</si>
  <si>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</si>
  <si>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</si>
  <si>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</si>
  <si>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</si>
  <si>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</si>
  <si>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</si>
  <si>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</si>
  <si>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</si>
  <si>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</si>
  <si>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</si>
  <si>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</si>
  <si>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</si>
  <si>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</si>
  <si>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</si>
  <si>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</si>
  <si>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</si>
  <si>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</si>
  <si>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</si>
  <si>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</si>
  <si>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</si>
  <si>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</si>
  <si>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</si>
  <si>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</si>
  <si>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</si>
  <si>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</si>
  <si>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</si>
  <si>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</si>
  <si>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</si>
  <si>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</si>
  <si>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</si>
  <si>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</si>
  <si>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</si>
  <si>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</si>
  <si>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</si>
  <si>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</si>
  <si>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</si>
  <si>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</si>
  <si>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</si>
  <si>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</si>
  <si>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</si>
  <si>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</si>
  <si>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</si>
  <si>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</si>
  <si>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</si>
  <si>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</si>
  <si>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</si>
  <si>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</si>
  <si>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</si>
  <si>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</si>
  <si>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</si>
  <si>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</si>
  <si>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</si>
  <si>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</si>
  <si>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</si>
  <si>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</si>
  <si>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</si>
  <si>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</si>
  <si>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</si>
  <si>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</si>
  <si>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</si>
  <si>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</si>
  <si>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</si>
  <si>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</si>
  <si>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</si>
  <si>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</si>
  <si>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</si>
  <si>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</si>
  <si>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</si>
  <si>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</si>
  <si>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</si>
  <si>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</si>
  <si>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</si>
  <si>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</si>
  <si>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</si>
  <si>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</si>
  <si>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</si>
  <si>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</si>
  <si>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</si>
  <si>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</si>
  <si>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</si>
  <si>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</si>
  <si>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</si>
  <si>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</si>
  <si>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</si>
  <si>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</si>
  <si>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</si>
  <si>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</si>
  <si>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</si>
  <si>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</si>
  <si>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</si>
  <si>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</si>
  <si>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</si>
  <si>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</si>
  <si>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</si>
  <si>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</si>
  <si>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</si>
  <si>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</si>
  <si>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</si>
  <si>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</si>
  <si>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</si>
  <si>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</si>
  <si>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</si>
  <si>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</si>
  <si>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</si>
  <si>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</si>
  <si>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</si>
  <si>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</si>
  <si>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</si>
  <si>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</si>
  <si>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</si>
  <si>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</si>
  <si>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</si>
  <si>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</si>
  <si>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</si>
  <si>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</si>
  <si>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</si>
  <si>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</si>
  <si>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</si>
  <si>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</si>
  <si>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</si>
  <si>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</si>
  <si>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</si>
  <si>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</si>
  <si>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</si>
  <si>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</si>
  <si>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</si>
  <si>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</si>
  <si>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</si>
  <si>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</si>
  <si>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</si>
  <si>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</si>
  <si>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</si>
  <si>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</si>
  <si>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</si>
  <si>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</si>
  <si>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</si>
  <si>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</si>
  <si>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</si>
  <si>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</si>
  <si>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</si>
  <si>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</si>
  <si>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</si>
  <si>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</si>
  <si>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</si>
  <si>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</si>
  <si>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</si>
  <si>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</si>
  <si>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</si>
  <si>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</si>
  <si>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</si>
  <si>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</si>
  <si>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</si>
  <si>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</si>
  <si>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</si>
  <si>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</si>
  <si>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</si>
  <si>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</si>
  <si>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</si>
  <si>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</si>
  <si>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</si>
  <si>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</si>
  <si>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</si>
  <si>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</si>
  <si>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</si>
  <si>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</si>
  <si>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</si>
  <si>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</si>
  <si>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</si>
  <si>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</si>
  <si>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</si>
  <si>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</si>
  <si>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</si>
  <si>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</si>
  <si>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</si>
  <si>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</si>
  <si>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</si>
  <si>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</si>
  <si>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</si>
  <si>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</si>
  <si>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</si>
  <si>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</si>
  <si>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</si>
  <si>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</si>
  <si>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</si>
  <si>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</si>
  <si>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</si>
  <si>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</si>
  <si>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</si>
  <si>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</si>
  <si>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</si>
  <si>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</si>
  <si>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</si>
  <si>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</si>
  <si>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</si>
  <si>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</si>
  <si>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</si>
  <si>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</si>
  <si>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</si>
  <si>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</si>
  <si>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</si>
  <si>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</si>
  <si>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</si>
  <si>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</si>
  <si>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</si>
  <si>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</si>
  <si>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</si>
  <si>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</si>
  <si>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</si>
  <si>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</si>
  <si>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</si>
  <si>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</si>
  <si>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</si>
  <si>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</si>
  <si>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</si>
  <si>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</si>
  <si>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</si>
  <si>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</si>
  <si>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</si>
  <si>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</si>
  <si>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</si>
  <si>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</si>
  <si>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</si>
  <si>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</si>
  <si>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</si>
  <si>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</si>
  <si>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</si>
  <si>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</si>
  <si>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</si>
  <si>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</si>
  <si>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</si>
  <si>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</si>
  <si>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</si>
  <si>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</si>
  <si>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</si>
  <si>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</si>
  <si>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</si>
  <si>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</si>
  <si>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</si>
  <si>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</si>
  <si>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</si>
  <si>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</si>
  <si>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</si>
  <si>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</si>
  <si>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</si>
  <si>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</si>
  <si>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</si>
  <si>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</si>
  <si>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</si>
  <si>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</si>
  <si>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</si>
  <si>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</si>
  <si>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</si>
  <si>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</si>
  <si>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</si>
  <si>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</si>
  <si>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</si>
  <si>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</si>
  <si>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</si>
  <si>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</si>
  <si>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</si>
  <si>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</si>
  <si>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</si>
  <si>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</si>
  <si>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</si>
  <si>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</si>
  <si>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</si>
  <si>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</si>
  <si>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</si>
  <si>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</si>
  <si>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</si>
  <si>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</si>
  <si>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</si>
  <si>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</si>
  <si>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</si>
  <si>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</si>
  <si>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</si>
  <si>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</si>
  <si>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</si>
  <si>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</si>
  <si>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</si>
  <si>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</si>
  <si>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</si>
  <si>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</si>
  <si>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</si>
  <si>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</si>
  <si>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</si>
  <si>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</si>
  <si>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</si>
  <si>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</si>
  <si>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</si>
  <si>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</si>
  <si>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</si>
  <si>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</si>
  <si>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</si>
  <si>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</si>
  <si>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</si>
  <si>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</si>
  <si>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</si>
  <si>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</si>
  <si>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</si>
  <si>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</si>
  <si>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</si>
  <si>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</si>
  <si>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</si>
  <si>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</si>
  <si>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</si>
  <si>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</si>
  <si>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</si>
  <si>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</si>
  <si>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</si>
  <si>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</si>
  <si>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</si>
  <si>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</si>
  <si>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</si>
  <si>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</si>
  <si>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</si>
  <si>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</si>
  <si>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</si>
  <si>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</si>
  <si>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</si>
  <si>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</si>
  <si>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</si>
  <si>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</si>
  <si>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</si>
  <si>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</si>
  <si>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</si>
  <si>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</si>
  <si>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</si>
  <si>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</si>
  <si>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</si>
  <si>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</si>
  <si>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</si>
  <si>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</si>
  <si>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</si>
  <si>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</si>
  <si>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</si>
  <si>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</si>
  <si>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</si>
  <si>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</si>
  <si>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</si>
  <si>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</si>
  <si>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</si>
  <si>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</si>
  <si>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</si>
  <si>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</si>
  <si>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</si>
  <si>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</si>
  <si>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</si>
  <si>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</si>
  <si>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</si>
  <si>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</si>
  <si>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</si>
  <si>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</si>
  <si>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</si>
  <si>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</si>
  <si>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</si>
  <si>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</si>
  <si>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</si>
  <si>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</si>
  <si>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</si>
  <si>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</si>
  <si>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</si>
  <si>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</si>
  <si>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</si>
  <si>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</si>
  <si>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</si>
  <si>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</si>
  <si>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</si>
  <si>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</si>
  <si>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</si>
  <si>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</si>
  <si>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</si>
  <si>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</si>
  <si>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</si>
  <si>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</si>
  <si>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</si>
  <si>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</si>
  <si>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</si>
  <si>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</si>
  <si>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</si>
  <si>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</si>
  <si>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</si>
  <si>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</si>
  <si>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</si>
  <si>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</si>
  <si>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</si>
  <si>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</si>
  <si>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</si>
  <si>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</si>
  <si>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</si>
  <si>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</si>
  <si>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</si>
  <si>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</si>
  <si>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</si>
  <si>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</si>
  <si>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</si>
  <si>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</si>
  <si>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</si>
  <si>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</si>
  <si>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</si>
  <si>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</si>
  <si>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</si>
  <si>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</si>
  <si>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</si>
  <si>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</si>
  <si>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</si>
  <si>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</si>
  <si>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</si>
  <si>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</si>
  <si>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</si>
  <si>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</si>
  <si>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</si>
  <si>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</si>
  <si>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</si>
  <si>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</si>
  <si>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</si>
  <si>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</si>
  <si>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</si>
  <si>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</si>
  <si>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</si>
  <si>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</si>
  <si>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</si>
  <si>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</si>
  <si>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</si>
  <si>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</si>
  <si>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</si>
  <si>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</si>
  <si>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</si>
  <si>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</si>
  <si>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</si>
  <si>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</si>
  <si>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</si>
  <si>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</si>
  <si>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</si>
  <si>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</si>
  <si>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</si>
  <si>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</si>
  <si>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</si>
  <si>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</si>
  <si>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</si>
  <si>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</si>
  <si>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</si>
  <si>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</si>
  <si>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</si>
  <si>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</si>
  <si>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</si>
  <si>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</si>
  <si>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</si>
  <si>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</si>
  <si>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</si>
  <si>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</si>
  <si>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</si>
  <si>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</si>
  <si>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</si>
  <si>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</si>
  <si>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</si>
  <si>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</si>
  <si>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</si>
  <si>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</si>
  <si>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</si>
  <si>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</si>
  <si>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</si>
  <si>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</si>
  <si>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</si>
  <si>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</si>
  <si>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</si>
  <si>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</si>
  <si>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</si>
  <si>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</si>
  <si>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</si>
  <si>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</si>
  <si>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</si>
  <si>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</si>
  <si>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</si>
  <si>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</si>
  <si>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</si>
  <si>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</si>
  <si>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</si>
  <si>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</si>
  <si>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</si>
  <si>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</si>
  <si>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</si>
  <si>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</si>
  <si>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</si>
  <si>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</si>
  <si>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</si>
  <si>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</si>
  <si>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</si>
  <si>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</si>
  <si>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</si>
  <si>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</si>
  <si>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</si>
  <si>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</si>
  <si>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</si>
  <si>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</si>
  <si>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</si>
  <si>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</si>
  <si>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</si>
  <si>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</si>
  <si>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</si>
  <si>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</si>
  <si>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</si>
  <si>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</si>
  <si>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</si>
  <si>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</si>
  <si>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</si>
  <si>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</si>
  <si>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</si>
  <si>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</si>
  <si>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</si>
  <si>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</si>
  <si>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</si>
  <si>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</si>
  <si>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</si>
  <si>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</si>
  <si>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</si>
  <si>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</si>
  <si>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</si>
  <si>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</si>
  <si>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</si>
  <si>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</si>
  <si>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</si>
  <si>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</si>
  <si>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</si>
  <si>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</si>
  <si>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</si>
  <si>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</si>
  <si>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</si>
  <si>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</si>
  <si>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</si>
  <si>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</si>
  <si>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</si>
  <si>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</si>
  <si>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</si>
  <si>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</si>
  <si>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</si>
  <si>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</si>
  <si>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</si>
  <si>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</si>
  <si>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</si>
  <si>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</si>
  <si>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</si>
  <si>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</si>
  <si>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</si>
  <si>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</si>
  <si>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</si>
  <si>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</si>
  <si>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</si>
  <si>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</si>
  <si>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</si>
  <si>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</si>
  <si>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</si>
  <si>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</si>
  <si>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</si>
  <si>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</si>
  <si>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</si>
  <si>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</si>
  <si>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</si>
  <si>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</si>
  <si>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</si>
  <si>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</si>
  <si>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</si>
  <si>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</si>
  <si>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</si>
  <si>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</si>
  <si>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</si>
  <si>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</si>
  <si>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</si>
  <si>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</si>
  <si>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</si>
  <si>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</si>
  <si>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</si>
  <si>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</si>
  <si>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</si>
  <si>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</si>
  <si>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</si>
  <si>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</si>
  <si>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</si>
  <si>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</si>
  <si>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</si>
  <si>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</si>
  <si>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</si>
  <si>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</si>
  <si>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</si>
  <si>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</si>
  <si>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</si>
  <si>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</si>
  <si>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</si>
  <si>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</si>
  <si>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</si>
  <si>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</si>
  <si>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</si>
  <si>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</si>
  <si>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</si>
  <si>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</si>
  <si>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</si>
  <si>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</si>
  <si>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</si>
  <si>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</si>
  <si>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</si>
  <si>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</si>
  <si>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</si>
  <si>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</si>
  <si>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</si>
  <si>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</si>
  <si>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</si>
  <si>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</si>
  <si>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</si>
  <si>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</si>
  <si>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</si>
  <si>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</si>
  <si>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</si>
  <si>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</si>
  <si>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</si>
  <si>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</si>
  <si>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</si>
  <si>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</si>
  <si>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</si>
  <si>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</si>
  <si>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</si>
  <si>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</si>
  <si>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</si>
  <si>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</si>
  <si>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</si>
  <si>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</si>
  <si>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</si>
  <si>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</si>
  <si>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</si>
  <si>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</si>
  <si>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</si>
  <si>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</si>
  <si>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</si>
  <si>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</si>
  <si>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</si>
  <si>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</si>
  <si>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</si>
  <si>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</si>
  <si>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</si>
  <si>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</si>
  <si>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</si>
  <si>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</si>
  <si>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</si>
  <si>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</si>
  <si>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</si>
  <si>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</si>
  <si>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</si>
  <si>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</si>
  <si>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</si>
  <si>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</si>
  <si>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</si>
  <si>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</si>
  <si>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</si>
  <si>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</si>
  <si>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</si>
  <si>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</si>
  <si>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</si>
  <si>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</si>
  <si>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</si>
  <si>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</si>
  <si>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</si>
  <si>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</si>
  <si>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</si>
  <si>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</si>
  <si>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</si>
  <si>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</si>
  <si>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</si>
  <si>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</si>
  <si>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</si>
  <si>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</si>
  <si>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</si>
  <si>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</si>
  <si>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</si>
  <si>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</si>
  <si>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</si>
  <si>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</si>
  <si>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</si>
  <si>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</si>
  <si>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</si>
  <si>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</si>
  <si>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</si>
  <si>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</si>
  <si>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</si>
  <si>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</si>
  <si>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</si>
  <si>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</si>
  <si>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</si>
  <si>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</si>
  <si>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</si>
  <si>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</si>
  <si>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</si>
  <si>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</si>
  <si>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</si>
  <si>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</si>
  <si>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</si>
  <si>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</si>
  <si>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</si>
  <si>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</si>
  <si>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</si>
  <si>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</si>
  <si>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</si>
  <si>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</si>
  <si>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</si>
  <si>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</si>
  <si>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</si>
  <si>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</si>
  <si>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</si>
  <si>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</si>
  <si>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</si>
  <si>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</si>
  <si>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</si>
  <si>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</si>
  <si>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</si>
  <si>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</si>
  <si>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</si>
  <si>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</si>
  <si>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</si>
  <si>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</si>
  <si>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</si>
  <si>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</si>
  <si>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</si>
  <si>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</si>
  <si>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</si>
  <si>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</si>
  <si>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</si>
  <si>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</si>
  <si>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</si>
  <si>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</si>
  <si>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</si>
  <si>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</si>
  <si>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</si>
  <si>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</si>
  <si>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</si>
  <si>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</si>
  <si>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</si>
  <si>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</si>
  <si>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</si>
  <si>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</si>
  <si>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</si>
  <si>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</si>
  <si>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</si>
  <si>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</si>
  <si>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</si>
  <si>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</si>
  <si>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</si>
  <si>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</si>
  <si>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</si>
  <si>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</si>
  <si>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</si>
  <si>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</si>
  <si>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</si>
  <si>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</si>
  <si>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</si>
  <si>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</si>
  <si>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</si>
  <si>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</si>
  <si>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</si>
  <si>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</si>
  <si>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</si>
  <si>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</si>
  <si>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</si>
  <si>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</si>
  <si>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</si>
  <si>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</si>
  <si>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</si>
  <si>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</si>
  <si>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</si>
  <si>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</si>
  <si>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</si>
  <si>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</si>
  <si>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</si>
  <si>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</si>
  <si>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</si>
  <si>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</si>
  <si>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</si>
  <si>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</si>
  <si>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</si>
  <si>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</si>
  <si>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</si>
  <si>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</si>
  <si>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</si>
  <si>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</si>
  <si>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</si>
  <si>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</si>
  <si>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</si>
  <si>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</si>
  <si>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</si>
  <si>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</si>
  <si>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</si>
  <si>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</si>
  <si>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</si>
  <si>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</si>
  <si>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</si>
  <si>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</si>
  <si>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</si>
  <si>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</si>
  <si>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</si>
  <si>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</si>
  <si>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</si>
  <si>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</si>
  <si>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</si>
  <si>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</si>
  <si>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</si>
  <si>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</si>
  <si>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</si>
  <si>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</si>
  <si>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</si>
  <si>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</si>
  <si>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</si>
  <si>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</si>
  <si>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</si>
  <si>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</si>
  <si>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</si>
  <si>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</si>
  <si>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</si>
  <si>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</si>
  <si>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</si>
  <si>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</si>
  <si>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</si>
  <si>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</si>
  <si>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</si>
  <si>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</si>
  <si>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</si>
  <si>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</si>
  <si>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</si>
  <si>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</si>
  <si>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</si>
  <si>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</si>
  <si>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</si>
  <si>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</si>
  <si>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</si>
  <si>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</si>
  <si>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</si>
  <si>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</si>
  <si>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</si>
  <si>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</si>
  <si>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</si>
  <si>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</si>
  <si>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</si>
  <si>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</si>
  <si>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</si>
  <si>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</si>
  <si>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</si>
  <si>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</si>
  <si>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</si>
  <si>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</si>
  <si>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</si>
  <si>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</si>
  <si>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</si>
  <si>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</si>
  <si>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</si>
  <si>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</si>
  <si>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</si>
  <si>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</si>
  <si>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</si>
  <si>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</si>
  <si>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</si>
  <si>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</si>
  <si>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</si>
  <si>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</si>
  <si>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</si>
  <si>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</si>
  <si>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</si>
  <si>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</si>
  <si>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</si>
  <si>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</si>
  <si>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</si>
  <si>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</si>
  <si>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</si>
  <si>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</si>
  <si>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</si>
  <si>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</si>
  <si>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</si>
  <si>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</si>
  <si>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</si>
  <si>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</si>
  <si>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</si>
  <si>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</si>
  <si>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</si>
  <si>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</si>
  <si>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</si>
  <si>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</si>
  <si>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</si>
  <si>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</si>
  <si>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</si>
  <si>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</si>
  <si>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</si>
  <si>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</si>
  <si>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</si>
  <si>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</si>
  <si>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</si>
  <si>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</si>
  <si>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</si>
  <si>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</si>
  <si>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</si>
  <si>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</si>
  <si>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</si>
  <si>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</si>
  <si>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</si>
  <si>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</si>
  <si>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</si>
  <si>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</si>
  <si>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</si>
  <si>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</si>
  <si>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</si>
  <si>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</si>
  <si>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</si>
  <si>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</si>
  <si>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</si>
  <si>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</si>
  <si>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</si>
  <si>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</si>
  <si>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</si>
  <si>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</si>
  <si>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</si>
  <si>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</si>
  <si>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</si>
  <si>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</si>
  <si>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</si>
  <si>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</si>
  <si>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</si>
  <si>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</si>
  <si>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</si>
  <si>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</si>
  <si>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</si>
  <si>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</si>
  <si>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</si>
  <si>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</si>
  <si>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</si>
  <si>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</si>
  <si>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</si>
  <si>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</si>
  <si>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</si>
  <si>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</si>
  <si>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</si>
  <si>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</si>
  <si>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</si>
  <si>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</si>
  <si>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</si>
  <si>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</si>
  <si>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</si>
  <si>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</si>
  <si>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</si>
  <si>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</si>
  <si>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</si>
  <si>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</si>
  <si>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</si>
  <si>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</si>
  <si>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</si>
  <si>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</si>
  <si>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</si>
  <si>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</si>
  <si>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</si>
  <si>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</si>
  <si>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</si>
  <si>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</si>
  <si>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</si>
  <si>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</si>
  <si>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</si>
  <si>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</si>
  <si>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</si>
  <si>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</si>
  <si>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</si>
  <si>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</si>
  <si>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</si>
  <si>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</si>
  <si>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</si>
  <si>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</si>
  <si>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</si>
  <si>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</si>
  <si>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</si>
  <si>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</si>
  <si>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</si>
  <si>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</si>
  <si>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</si>
  <si>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</si>
  <si>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</si>
  <si>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</si>
  <si>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</si>
  <si>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</si>
  <si>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</si>
  <si>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</si>
  <si>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</si>
  <si>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</si>
  <si>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</si>
  <si>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</si>
  <si>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</si>
  <si>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</si>
  <si>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</si>
  <si>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</si>
  <si>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</si>
  <si>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</si>
  <si>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</si>
  <si>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</si>
  <si>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</si>
  <si>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</si>
  <si>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</si>
  <si>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</si>
  <si>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</si>
  <si>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</si>
  <si>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</si>
  <si>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</si>
  <si>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</si>
  <si>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</si>
  <si>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</si>
  <si>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</si>
  <si>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</si>
  <si>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</si>
  <si>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</si>
  <si>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</si>
  <si>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</si>
  <si>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</si>
  <si>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</si>
  <si>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</si>
  <si>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</si>
  <si>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</si>
  <si>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</si>
  <si>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</si>
  <si>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</si>
  <si>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</si>
  <si>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</si>
  <si>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</si>
  <si>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</si>
  <si>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</si>
  <si>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</si>
  <si>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</si>
  <si>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</si>
  <si>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</si>
  <si>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</si>
  <si>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</si>
  <si>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</si>
  <si>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</si>
  <si>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</si>
  <si>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</si>
  <si>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</si>
  <si>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</si>
  <si>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</si>
  <si>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</si>
  <si>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</si>
  <si>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</si>
  <si>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</si>
  <si>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</si>
  <si>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</si>
  <si>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</si>
  <si>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</si>
  <si>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</si>
  <si>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</si>
  <si>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</si>
  <si>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</si>
  <si>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</si>
  <si>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</si>
  <si>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</si>
  <si>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</si>
  <si>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</si>
  <si>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</si>
  <si>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</si>
  <si>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</si>
  <si>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</si>
  <si>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</si>
  <si>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</si>
  <si>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</si>
  <si>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</si>
  <si>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</si>
  <si>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</si>
  <si>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</si>
  <si>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</si>
  <si>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</si>
  <si>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</si>
  <si>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</si>
  <si>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</si>
  <si>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</si>
  <si>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</si>
  <si>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</si>
  <si>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</si>
  <si>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</si>
  <si>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</si>
  <si>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</si>
  <si>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</si>
  <si>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</si>
  <si>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</si>
  <si>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</si>
  <si>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</si>
  <si>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</si>
  <si>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</si>
  <si>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</si>
  <si>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</si>
  <si>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</si>
  <si>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</si>
  <si>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</si>
  <si>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</si>
  <si>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</si>
  <si>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</si>
  <si>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</si>
  <si>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</si>
  <si>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</si>
  <si>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</si>
  <si>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</si>
  <si>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</si>
  <si>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</si>
  <si>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</si>
  <si>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</si>
  <si>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</si>
  <si>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</si>
  <si>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</si>
  <si>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</si>
  <si>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</si>
  <si>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</si>
  <si>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</si>
  <si>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</si>
  <si>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</si>
  <si>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</si>
  <si>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</si>
  <si>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</si>
  <si>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</si>
  <si>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</si>
  <si>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</si>
  <si>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</si>
  <si>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</si>
  <si>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</si>
  <si>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</si>
  <si>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</si>
  <si>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</si>
  <si>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</si>
  <si>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</si>
  <si>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</si>
  <si>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</si>
  <si>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</si>
  <si>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</si>
  <si>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</si>
  <si>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</si>
  <si>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</si>
  <si>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</si>
  <si>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</si>
  <si>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</si>
  <si>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</si>
  <si>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</si>
  <si>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</si>
  <si>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</si>
  <si>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</si>
  <si>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</si>
  <si>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</si>
  <si>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</si>
  <si>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</si>
  <si>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</si>
  <si>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</si>
  <si>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</si>
  <si>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</si>
  <si>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</si>
  <si>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</si>
  <si>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</si>
  <si>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</si>
  <si>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</si>
  <si>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</si>
  <si>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</si>
  <si>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</si>
  <si>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</si>
  <si>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</si>
  <si>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</si>
  <si>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</si>
  <si>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</si>
  <si>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</si>
  <si>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</si>
  <si>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</si>
  <si>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</si>
  <si>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</si>
  <si>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</si>
  <si>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</si>
  <si>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</si>
  <si>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</si>
  <si>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</si>
  <si>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</si>
  <si>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</si>
  <si>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</si>
  <si>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</si>
  <si>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</si>
  <si>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</si>
  <si>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</si>
  <si>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</si>
  <si>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</si>
  <si>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</si>
  <si>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</si>
  <si>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</si>
  <si>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</si>
  <si>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</si>
  <si>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</si>
  <si>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</si>
  <si>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</si>
  <si>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</si>
  <si>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</si>
  <si>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</si>
  <si>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</si>
  <si>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</si>
  <si>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</si>
  <si>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</si>
  <si>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</si>
  <si>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</si>
  <si>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</si>
  <si>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</si>
  <si>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</si>
  <si>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</si>
  <si>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</si>
  <si>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</si>
  <si>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</si>
  <si>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</si>
  <si>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</si>
  <si>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</si>
  <si>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</si>
  <si>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</si>
  <si>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</si>
  <si>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</si>
  <si>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</si>
  <si>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</si>
  <si>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</si>
  <si>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</si>
  <si>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</si>
  <si>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</si>
  <si>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</si>
  <si>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</si>
  <si>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</si>
  <si>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</si>
  <si>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</si>
  <si>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</si>
  <si>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</si>
  <si>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</si>
  <si>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</si>
  <si>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</si>
  <si>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</si>
  <si>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</si>
  <si>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</si>
  <si>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</si>
  <si>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</si>
  <si>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</si>
  <si>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</si>
  <si>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</si>
  <si>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</si>
  <si>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</si>
  <si>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</si>
  <si>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</si>
  <si>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</si>
  <si>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</si>
  <si>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</si>
  <si>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</si>
  <si>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</si>
  <si>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</si>
  <si>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</si>
  <si>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</si>
  <si>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</si>
  <si>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</si>
  <si>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</si>
  <si>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</si>
  <si>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</si>
  <si>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</si>
  <si>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</si>
  <si>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</si>
  <si>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</si>
  <si>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</si>
  <si>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</si>
  <si>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</si>
  <si>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</si>
  <si>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</si>
  <si>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</si>
  <si>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</si>
  <si>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</si>
  <si>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</si>
  <si>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</si>
  <si>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</si>
  <si>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</si>
  <si>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</si>
  <si>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</si>
  <si>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</si>
  <si>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</si>
  <si>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</si>
  <si>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</si>
  <si>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</si>
  <si>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</si>
  <si>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</si>
  <si>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</si>
  <si>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</si>
  <si>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</si>
  <si>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</si>
  <si>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</si>
  <si>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</si>
  <si>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</si>
  <si>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</si>
  <si>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</si>
  <si>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</si>
  <si>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</si>
  <si>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</si>
  <si>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</si>
  <si>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</si>
  <si>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</si>
  <si>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</si>
  <si>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</si>
  <si>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</si>
  <si>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</si>
  <si>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</si>
  <si>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</si>
  <si>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</si>
  <si>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</si>
  <si>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</si>
  <si>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</si>
  <si>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</si>
  <si>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</si>
  <si>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</si>
  <si>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</si>
  <si>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</si>
  <si>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</si>
  <si>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</si>
  <si>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</si>
  <si>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</si>
  <si>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</si>
  <si>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</si>
  <si>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</si>
  <si>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</si>
  <si>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</si>
  <si>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</si>
  <si>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</si>
  <si>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</si>
  <si>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</si>
  <si>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</si>
  <si>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</si>
  <si>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</si>
  <si>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</si>
  <si>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</si>
  <si>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</si>
  <si>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</si>
  <si>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</si>
  <si>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</si>
  <si>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</si>
  <si>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</si>
  <si>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</si>
  <si>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</si>
  <si>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</si>
  <si>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</si>
  <si>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</si>
  <si>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</si>
  <si>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</si>
  <si>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</si>
  <si>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</si>
  <si>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</si>
  <si>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</si>
  <si>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</si>
  <si>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</si>
  <si>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</si>
  <si>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</si>
  <si>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</si>
  <si>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</si>
  <si>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</si>
  <si>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</si>
  <si>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</si>
  <si>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</si>
  <si>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</si>
  <si>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</si>
  <si>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</si>
  <si>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</si>
  <si>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</si>
  <si>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</si>
  <si>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</si>
  <si>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</si>
  <si>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</si>
  <si>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</si>
  <si>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</si>
  <si>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</si>
  <si>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</si>
  <si>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</si>
  <si>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</si>
  <si>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</si>
  <si>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</si>
  <si>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</si>
  <si>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</si>
  <si>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</si>
  <si>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</si>
  <si>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</si>
  <si>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</si>
  <si>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</si>
  <si>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</si>
  <si>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</si>
  <si>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</si>
  <si>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</si>
  <si>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</si>
  <si>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</si>
  <si>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</si>
  <si>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</si>
  <si>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</si>
  <si>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</si>
  <si>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</si>
  <si>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</si>
  <si>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</si>
  <si>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</si>
  <si>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</si>
  <si>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</si>
  <si>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</si>
  <si>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</si>
  <si>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</si>
  <si>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</si>
  <si>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</si>
  <si>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</si>
  <si>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</si>
  <si>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</si>
  <si>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</si>
  <si>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</si>
  <si>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</si>
  <si>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</si>
  <si>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</si>
  <si>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</si>
  <si>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</si>
  <si>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</si>
  <si>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</si>
  <si>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</si>
  <si>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</si>
  <si>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</si>
  <si>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</si>
  <si>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</si>
  <si>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</si>
  <si>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</si>
  <si>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</si>
  <si>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</si>
  <si>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</si>
  <si>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</si>
  <si>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</si>
  <si>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</si>
  <si>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</si>
  <si>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</si>
  <si>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</si>
  <si>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</si>
  <si>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</si>
  <si>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</si>
  <si>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</si>
  <si>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</si>
  <si>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</si>
  <si>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</si>
  <si>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</si>
  <si>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</si>
  <si>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</si>
  <si>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</si>
  <si>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</si>
  <si>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</si>
  <si>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</si>
  <si>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</si>
  <si>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</si>
  <si>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</si>
  <si>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</si>
  <si>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</si>
  <si>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</si>
  <si>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</si>
  <si>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</si>
  <si>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</si>
  <si>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</si>
  <si>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</si>
  <si>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</si>
  <si>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</si>
  <si>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</si>
  <si>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</si>
  <si>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</si>
  <si>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</si>
  <si>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</si>
  <si>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</si>
  <si>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</si>
  <si>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</si>
  <si>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</si>
  <si>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</si>
  <si>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</si>
  <si>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</si>
  <si>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</si>
  <si>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</si>
  <si>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</si>
  <si>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</si>
  <si>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</si>
  <si>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</si>
  <si>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</si>
  <si>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</si>
  <si>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</si>
  <si>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</si>
  <si>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</si>
  <si>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</si>
  <si>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</si>
  <si>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</si>
  <si>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</si>
  <si>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</si>
  <si>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</si>
  <si>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</si>
  <si>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</si>
  <si>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</si>
  <si>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</si>
  <si>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</si>
  <si>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</si>
  <si>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</si>
  <si>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</si>
  <si>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</si>
  <si>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</si>
  <si>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</si>
  <si>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</si>
  <si>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</si>
  <si>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</si>
  <si>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</si>
  <si>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</si>
  <si>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</si>
  <si>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</si>
  <si>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</si>
  <si>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</si>
  <si>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</si>
  <si>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</si>
  <si>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</si>
  <si>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</si>
  <si>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</si>
  <si>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</si>
  <si>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</si>
  <si>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</si>
  <si>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</si>
  <si>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</si>
  <si>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</si>
  <si>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</si>
  <si>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</si>
  <si>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</si>
  <si>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</si>
  <si>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</si>
  <si>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</si>
  <si>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</si>
  <si>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</si>
  <si>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</si>
  <si>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</si>
  <si>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</si>
  <si>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</si>
  <si>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</si>
  <si>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</si>
  <si>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</si>
  <si>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</si>
  <si>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</si>
  <si>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</si>
  <si>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</si>
  <si>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</si>
  <si>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</si>
  <si>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</si>
  <si>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</si>
  <si>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</si>
  <si>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</si>
  <si>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</si>
  <si>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</si>
  <si>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</si>
  <si>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</si>
  <si>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</si>
  <si>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</si>
  <si>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</si>
  <si>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</si>
  <si>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</si>
  <si>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</si>
  <si>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</si>
  <si>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</si>
  <si>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</si>
  <si>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</si>
  <si>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</si>
  <si>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</si>
  <si>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</si>
  <si>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</si>
  <si>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</si>
  <si>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</si>
  <si>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</si>
  <si>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</si>
  <si>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</si>
  <si>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</si>
  <si>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</si>
  <si>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</si>
  <si>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</si>
  <si>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</si>
  <si>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</si>
  <si>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</si>
  <si>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</si>
  <si>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</si>
  <si>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</si>
  <si>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</si>
  <si>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</si>
  <si>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</si>
  <si>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</si>
  <si>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</si>
  <si>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</si>
  <si>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</si>
  <si>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</si>
  <si>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</si>
  <si>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</si>
  <si>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</si>
  <si>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</si>
  <si>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</si>
  <si>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</si>
  <si>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</si>
  <si>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</si>
  <si>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</si>
  <si>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</si>
  <si>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</si>
  <si>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</si>
  <si>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</si>
  <si>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</si>
  <si>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</si>
  <si>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</si>
  <si>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</si>
  <si>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</si>
  <si>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</si>
  <si>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</si>
  <si>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</si>
  <si>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</si>
  <si>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</si>
  <si>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</si>
  <si>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</si>
  <si>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</si>
  <si>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</si>
  <si>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</si>
  <si>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</si>
  <si>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</si>
  <si>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</si>
  <si>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</si>
  <si>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</si>
  <si>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</si>
  <si>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</si>
  <si>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</si>
  <si>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</si>
  <si>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</si>
  <si>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</si>
  <si>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</si>
  <si>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</si>
  <si>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</si>
  <si>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</si>
  <si>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</si>
  <si>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</si>
  <si>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</si>
  <si>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</si>
  <si>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</si>
  <si>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</si>
  <si>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</si>
  <si>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</si>
  <si>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</si>
  <si>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</si>
  <si>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</si>
  <si>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</si>
  <si>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</si>
  <si>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</si>
  <si>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</si>
  <si>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</si>
  <si>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</si>
  <si>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</si>
  <si>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</si>
  <si>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</si>
  <si>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</si>
  <si>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</si>
  <si>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</si>
  <si>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</si>
  <si>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</si>
  <si>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</si>
  <si>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</si>
  <si>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</si>
  <si>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</si>
  <si>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</si>
  <si>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</si>
  <si>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</si>
  <si>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</si>
  <si>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</si>
  <si>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</si>
  <si>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</si>
  <si>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</si>
  <si>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</si>
  <si>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</si>
  <si>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</si>
  <si>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</si>
  <si>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</si>
  <si>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</si>
  <si>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</si>
  <si>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</si>
  <si>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</si>
  <si>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</si>
  <si>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</si>
  <si>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</si>
  <si>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</si>
  <si>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</si>
  <si>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</si>
  <si>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</si>
  <si>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</si>
  <si>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</si>
  <si>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</si>
  <si>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</si>
  <si>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</si>
  <si>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</si>
  <si>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</si>
  <si>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</si>
  <si>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</si>
  <si>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</si>
  <si>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</si>
  <si>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</si>
  <si>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</si>
  <si>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</si>
  <si>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</si>
  <si>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</si>
  <si>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</si>
  <si>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</si>
  <si>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</si>
  <si>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</si>
  <si>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</si>
  <si>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</si>
  <si>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</si>
  <si>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</si>
  <si>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</si>
  <si>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</si>
  <si>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</si>
  <si>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</si>
  <si>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</si>
  <si>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</si>
  <si>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</si>
  <si>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</si>
  <si>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</si>
  <si>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</si>
  <si>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</si>
  <si>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</si>
  <si>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</si>
  <si>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</si>
  <si>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</si>
  <si>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</si>
  <si>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</si>
  <si>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</si>
  <si>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</si>
  <si>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</si>
  <si>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</si>
  <si>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</si>
  <si>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</si>
  <si>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</si>
  <si>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</si>
  <si>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</si>
  <si>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</si>
  <si>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</si>
  <si>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</si>
  <si>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</si>
  <si>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</si>
  <si>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</si>
  <si>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</si>
  <si>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</si>
  <si>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</si>
  <si>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</si>
  <si>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</si>
  <si>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</si>
  <si>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</si>
  <si>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</si>
  <si>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</si>
  <si>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</si>
  <si>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</si>
  <si>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</si>
  <si>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</si>
  <si>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</si>
  <si>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</si>
  <si>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</si>
  <si>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</si>
  <si>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</si>
  <si>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</si>
  <si>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</si>
  <si>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</si>
  <si>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</si>
  <si>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</si>
  <si>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</si>
  <si>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</si>
  <si>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</si>
  <si>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</si>
  <si>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</si>
  <si>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</si>
  <si>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</si>
  <si>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</si>
  <si>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</si>
  <si>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</si>
  <si>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</si>
  <si>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</si>
  <si>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</si>
  <si>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</si>
  <si>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</si>
  <si>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</si>
  <si>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</si>
  <si>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</si>
  <si>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</si>
  <si>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</si>
  <si>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</si>
  <si>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</si>
  <si>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</si>
  <si>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</si>
  <si>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</si>
  <si>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</si>
  <si>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</si>
  <si>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</si>
  <si>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</si>
  <si>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</si>
  <si>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</si>
  <si>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</si>
  <si>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</si>
  <si>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</si>
  <si>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</si>
  <si>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</si>
  <si>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</si>
  <si>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</si>
  <si>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</si>
  <si>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</si>
  <si>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</si>
  <si>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</si>
  <si>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</si>
  <si>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</si>
  <si>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</si>
  <si>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</si>
  <si>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</si>
  <si>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</si>
  <si>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</si>
  <si>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</si>
  <si>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</si>
  <si>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</si>
  <si>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</si>
  <si>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</si>
  <si>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</si>
  <si>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</si>
  <si>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</si>
  <si>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</si>
  <si>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</si>
  <si>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</si>
  <si>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</si>
  <si>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</si>
  <si>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</si>
  <si>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</si>
  <si>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</si>
  <si>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</si>
  <si>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</si>
  <si>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</si>
  <si>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</si>
  <si>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</si>
  <si>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</si>
  <si>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</si>
  <si>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</si>
  <si>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</si>
  <si>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</si>
  <si>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</si>
  <si>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</si>
  <si>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</si>
  <si>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</si>
  <si>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</si>
  <si>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</si>
  <si>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</si>
  <si>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</si>
  <si>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</si>
  <si>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</si>
  <si>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</si>
  <si>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</si>
  <si>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</si>
  <si>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</si>
  <si>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</si>
  <si>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</si>
  <si>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</si>
  <si>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</si>
  <si>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</si>
  <si>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</si>
  <si>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</si>
  <si>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</si>
  <si>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</si>
  <si>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</si>
  <si>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</si>
  <si>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</si>
  <si>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</si>
  <si>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</si>
  <si>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</si>
  <si>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</si>
  <si>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</si>
  <si>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</si>
  <si>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</si>
  <si>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</si>
  <si>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</si>
  <si>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</si>
  <si>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</si>
  <si>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</si>
  <si>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</si>
  <si>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</si>
  <si>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</si>
  <si>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</si>
  <si>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</si>
  <si>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</si>
  <si>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</si>
  <si>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</si>
  <si>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</si>
  <si>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</si>
  <si>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</si>
  <si>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</si>
  <si>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</si>
  <si>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</si>
  <si>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</si>
  <si>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</si>
  <si>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</si>
  <si>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</si>
  <si>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</si>
  <si>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</si>
  <si>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</si>
  <si>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</si>
  <si>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</si>
  <si>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</si>
  <si>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</si>
  <si>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</si>
  <si>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</si>
  <si>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</si>
  <si>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</si>
  <si>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</si>
  <si>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</si>
  <si>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</si>
  <si>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</si>
  <si>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</si>
  <si>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</si>
  <si>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</si>
  <si>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</si>
  <si>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</si>
  <si>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</si>
  <si>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</si>
  <si>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</si>
  <si>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</si>
  <si>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</si>
  <si>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</si>
  <si>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</si>
  <si>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</si>
  <si>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</si>
  <si>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</si>
  <si>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</si>
  <si>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</si>
  <si>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</si>
  <si>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</si>
  <si>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</si>
  <si>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</si>
  <si>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</si>
  <si>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</si>
  <si>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</si>
  <si>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</si>
  <si>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</si>
  <si>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</si>
  <si>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</si>
  <si>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</si>
  <si>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</si>
  <si>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</si>
  <si>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</si>
  <si>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</si>
  <si>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</si>
  <si>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</si>
  <si>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</si>
  <si>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</si>
  <si>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</si>
  <si>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</si>
  <si>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</si>
  <si>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</si>
  <si>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</si>
  <si>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</si>
  <si>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</si>
  <si>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</si>
  <si>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</si>
  <si>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</si>
  <si>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</si>
  <si>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</si>
  <si>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</si>
  <si>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</si>
  <si>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</si>
  <si>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</si>
  <si>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</si>
  <si>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</si>
  <si>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</si>
  <si>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</si>
  <si>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</si>
  <si>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</si>
  <si>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</si>
  <si>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</si>
  <si>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</si>
  <si>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</si>
  <si>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</si>
  <si>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</si>
  <si>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</si>
  <si>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</si>
  <si>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</si>
  <si>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</si>
  <si>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</si>
  <si>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</si>
  <si>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</si>
  <si>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</si>
  <si>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</si>
  <si>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</si>
  <si>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</si>
  <si>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</si>
  <si>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</si>
  <si>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</si>
  <si>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</si>
  <si>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</si>
  <si>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</si>
  <si>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</si>
  <si>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</si>
  <si>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</si>
  <si>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</si>
  <si>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</si>
  <si>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</si>
  <si>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</si>
  <si>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</si>
  <si>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</si>
  <si>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</si>
  <si>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</si>
  <si>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</si>
  <si>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</si>
  <si>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</si>
  <si>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</si>
  <si>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</si>
  <si>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</si>
  <si>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</si>
  <si>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</si>
  <si>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</si>
  <si>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</si>
  <si>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</si>
  <si>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</si>
  <si>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</si>
  <si>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</si>
  <si>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</si>
  <si>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</si>
  <si>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</si>
  <si>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</si>
  <si>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</si>
  <si>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</si>
  <si>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</si>
  <si>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</si>
  <si>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</si>
  <si>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</si>
  <si>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</si>
  <si>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</si>
  <si>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</si>
  <si>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</si>
  <si>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</si>
  <si>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</si>
  <si>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</si>
  <si>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</si>
  <si>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</si>
  <si>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</si>
  <si>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</si>
  <si>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</si>
  <si>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</si>
  <si>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</si>
  <si>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</si>
  <si>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</si>
  <si>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</si>
  <si>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</si>
  <si>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</si>
  <si>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</si>
  <si>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</si>
  <si>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</si>
  <si>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</si>
  <si>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</si>
  <si>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</si>
  <si>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</si>
  <si>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</si>
  <si>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</si>
  <si>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</si>
  <si>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</si>
  <si>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</si>
  <si>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</si>
  <si>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</si>
  <si>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</si>
  <si>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</si>
  <si>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</si>
  <si>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</si>
  <si>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</si>
  <si>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</si>
  <si>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</si>
  <si>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</si>
  <si>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</si>
  <si>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</si>
  <si>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</si>
  <si>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</si>
  <si>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</si>
  <si>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</si>
  <si>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</si>
  <si>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</si>
  <si>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</si>
  <si>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</si>
  <si>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</si>
  <si>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</si>
  <si>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</si>
  <si>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</si>
  <si>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</si>
  <si>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</si>
  <si>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</si>
  <si>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</si>
  <si>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</si>
  <si>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</si>
  <si>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</si>
  <si>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</si>
  <si>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</si>
  <si>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</si>
  <si>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</si>
  <si>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</si>
  <si>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</si>
  <si>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</si>
  <si>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</si>
  <si>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</si>
  <si>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</si>
  <si>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</si>
  <si>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</si>
  <si>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</si>
  <si>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</si>
  <si>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</si>
  <si>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</si>
  <si>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</si>
  <si>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</si>
  <si>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</si>
  <si>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</si>
  <si>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</si>
  <si>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</si>
  <si>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</si>
  <si>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</si>
  <si>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</si>
  <si>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</si>
  <si>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</si>
  <si>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</si>
  <si>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</si>
  <si>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</si>
  <si>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</si>
  <si>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</si>
  <si>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</si>
  <si>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</si>
  <si>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</si>
  <si>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</si>
  <si>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</si>
  <si>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</si>
  <si>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</si>
  <si>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</si>
  <si>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</si>
  <si>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</si>
  <si>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</si>
  <si>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</si>
  <si>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</si>
  <si>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</si>
  <si>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</si>
  <si>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</si>
  <si>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</si>
  <si>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</si>
  <si>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</si>
  <si>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</si>
  <si>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</si>
  <si>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</si>
  <si>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</si>
  <si>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</si>
  <si>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</si>
  <si>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</si>
  <si>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</si>
  <si>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</si>
  <si>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</si>
  <si>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</si>
  <si>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</si>
  <si>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</si>
  <si>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</si>
  <si>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</si>
  <si>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</si>
  <si>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</si>
  <si>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</si>
  <si>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</si>
  <si>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</si>
  <si>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</si>
  <si>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</si>
  <si>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</si>
  <si>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</si>
  <si>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</si>
  <si>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</si>
  <si>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</si>
  <si>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</si>
  <si>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</si>
  <si>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</si>
  <si>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</si>
  <si>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</si>
  <si>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</si>
  <si>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</si>
  <si>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</si>
  <si>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</si>
  <si>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</si>
  <si>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</si>
  <si>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</si>
  <si>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</si>
  <si>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</si>
  <si>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</si>
  <si>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</si>
  <si>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</si>
  <si>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</si>
  <si>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</si>
  <si>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</si>
  <si>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</si>
  <si>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</si>
  <si>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</si>
  <si>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</si>
  <si>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</si>
  <si>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</si>
  <si>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</si>
  <si>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</si>
  <si>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</si>
  <si>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</si>
  <si>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</si>
  <si>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</si>
  <si>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</si>
  <si>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</si>
  <si>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</si>
  <si>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</si>
  <si>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</si>
  <si>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</si>
  <si>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</si>
  <si>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</si>
  <si>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</si>
  <si>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</si>
  <si>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</si>
  <si>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</si>
  <si>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</si>
  <si>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</si>
  <si>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</si>
  <si>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</si>
  <si>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</si>
  <si>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</si>
  <si>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</si>
  <si>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</si>
  <si>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</si>
  <si>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</si>
  <si>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</si>
  <si>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</si>
  <si>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</si>
  <si>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</si>
  <si>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</si>
  <si>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</si>
  <si>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</si>
  <si>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</si>
  <si>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</si>
  <si>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</si>
  <si>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</si>
  <si>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</si>
  <si>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</si>
  <si>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</si>
  <si>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</si>
  <si>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</si>
  <si>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</si>
  <si>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</si>
  <si>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</si>
  <si>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</si>
  <si>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</si>
  <si>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</si>
  <si>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</si>
  <si>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</si>
  <si>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</si>
  <si>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</si>
  <si>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</si>
  <si>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</si>
  <si>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</si>
  <si>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</si>
  <si>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</si>
  <si>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</si>
  <si>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</si>
  <si>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</si>
  <si>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</si>
  <si>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</si>
  <si>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</si>
  <si>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</si>
  <si>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</si>
  <si>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</si>
  <si>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</si>
  <si>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</si>
  <si>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</si>
  <si>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</si>
  <si>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</si>
  <si>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</si>
  <si>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</si>
  <si>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</si>
  <si>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</si>
  <si>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</si>
  <si>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</si>
  <si>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</si>
  <si>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</si>
  <si>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</si>
  <si>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</si>
  <si>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</si>
  <si>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</si>
  <si>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</si>
  <si>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</si>
  <si>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</si>
  <si>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</si>
  <si>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</si>
  <si>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</si>
  <si>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</si>
  <si>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</si>
  <si>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</si>
  <si>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</si>
  <si>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</si>
  <si>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</si>
  <si>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</si>
  <si>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</si>
  <si>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</si>
  <si>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</si>
  <si>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</si>
  <si>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</si>
  <si>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</si>
  <si>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</si>
  <si>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</si>
  <si>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</si>
  <si>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</si>
  <si>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</si>
  <si>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</si>
  <si>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</si>
  <si>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</si>
  <si>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</si>
  <si>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</si>
  <si>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</si>
  <si>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</si>
  <si>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</si>
  <si>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</si>
  <si>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</si>
  <si>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</si>
  <si>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</si>
  <si>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</si>
  <si>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</si>
  <si>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</si>
  <si>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</si>
  <si>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</si>
  <si>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</si>
  <si>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</si>
  <si>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</si>
  <si>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</si>
  <si>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</si>
  <si>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</si>
  <si>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</si>
  <si>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</si>
  <si>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</si>
  <si>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</si>
  <si>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</si>
  <si>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</si>
  <si>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</si>
  <si>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</si>
  <si>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</si>
  <si>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</si>
  <si>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</si>
  <si>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</si>
  <si>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</si>
  <si>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</si>
  <si>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</si>
  <si>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</si>
  <si>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</si>
  <si>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</si>
  <si>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</si>
  <si>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</si>
  <si>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</si>
  <si>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</si>
  <si>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</si>
  <si>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</si>
  <si>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</si>
  <si>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</si>
  <si>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</si>
  <si>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</si>
  <si>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</si>
  <si>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</si>
  <si>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</si>
  <si>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</si>
  <si>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</si>
  <si>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</si>
  <si>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</si>
  <si>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</si>
  <si>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</si>
  <si>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</si>
  <si>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</si>
  <si>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</si>
  <si>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</si>
  <si>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</si>
  <si>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</si>
  <si>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</si>
  <si>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</si>
  <si>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</si>
  <si>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</si>
  <si>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</si>
  <si>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</si>
  <si>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</si>
  <si>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</si>
  <si>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</si>
  <si>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</si>
  <si>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</si>
  <si>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</si>
  <si>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</si>
  <si>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</si>
  <si>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</si>
  <si>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</si>
  <si>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</si>
  <si>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</si>
  <si>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</si>
  <si>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</si>
  <si>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</si>
  <si>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</si>
  <si>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</si>
  <si>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</si>
  <si>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</si>
  <si>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</si>
  <si>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</si>
  <si>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</si>
  <si>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</si>
  <si>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</si>
  <si>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</si>
  <si>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</si>
  <si>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</si>
  <si>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</si>
  <si>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</si>
  <si>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</si>
  <si>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</si>
  <si>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</si>
  <si>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</si>
  <si>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</si>
  <si>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</si>
  <si>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</si>
  <si>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</si>
  <si>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</si>
  <si>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</si>
  <si>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</si>
  <si>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</si>
  <si>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</si>
  <si>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</si>
  <si>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</si>
  <si>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</si>
  <si>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</si>
  <si>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</si>
  <si>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</si>
  <si>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</si>
  <si>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</si>
  <si>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</si>
  <si>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</si>
  <si>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</si>
  <si>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</si>
  <si>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</si>
  <si>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</si>
  <si>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</si>
  <si>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</si>
  <si>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</si>
  <si>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</si>
  <si>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</si>
  <si>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</si>
  <si>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</si>
  <si>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</si>
  <si>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</si>
  <si>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</si>
  <si>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</si>
  <si>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</si>
  <si>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</si>
  <si>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</si>
  <si>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</si>
  <si>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</si>
  <si>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</si>
  <si>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</si>
  <si>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</si>
  <si>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</si>
  <si>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</si>
  <si>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</si>
  <si>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</si>
  <si>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</si>
  <si>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</si>
  <si>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</si>
  <si>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</si>
  <si>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</si>
  <si>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</si>
  <si>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</si>
  <si>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</si>
  <si>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</si>
  <si>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</si>
  <si>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</si>
  <si>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</si>
  <si>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</si>
  <si>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</si>
  <si>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</si>
  <si>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</si>
  <si>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</si>
  <si>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</si>
  <si>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</si>
  <si>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</si>
  <si>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</si>
  <si>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</si>
  <si>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</si>
  <si>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</si>
  <si>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</si>
  <si>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</si>
  <si>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</si>
  <si>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</si>
  <si>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</si>
  <si>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</si>
  <si>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</si>
  <si>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</si>
  <si>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</si>
  <si>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</si>
  <si>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</si>
  <si>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</si>
  <si>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</si>
  <si>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</si>
  <si>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</si>
  <si>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</si>
  <si>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</si>
  <si>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</si>
  <si>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</si>
  <si>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</si>
  <si>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</si>
  <si>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</si>
  <si>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</si>
  <si>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</si>
  <si>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</si>
  <si>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</si>
  <si>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</si>
  <si>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</si>
  <si>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</si>
  <si>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</si>
  <si>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</si>
  <si>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</si>
  <si>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</si>
  <si>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</si>
  <si>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</si>
  <si>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</si>
  <si>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</si>
  <si>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</si>
  <si>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</si>
  <si>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</si>
  <si>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</si>
  <si>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</si>
  <si>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</si>
  <si>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</si>
  <si>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</si>
  <si>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</si>
  <si>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</si>
  <si>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</si>
  <si>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</si>
  <si>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</si>
  <si>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</si>
  <si>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</si>
  <si>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</si>
  <si>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</si>
  <si>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</si>
  <si>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</si>
  <si>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</si>
  <si>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</si>
  <si>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</si>
  <si>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</si>
  <si>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</si>
  <si>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</si>
  <si>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</si>
  <si>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</si>
  <si>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</si>
  <si>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</si>
  <si>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</si>
  <si>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</si>
  <si>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</si>
  <si>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</si>
  <si>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</si>
  <si>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</si>
  <si>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</si>
  <si>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</si>
  <si>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</si>
  <si>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</si>
  <si>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</si>
  <si>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</si>
  <si>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</si>
  <si>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</si>
  <si>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</si>
  <si>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</si>
  <si>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</si>
  <si>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</si>
  <si>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</si>
  <si>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</si>
  <si>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</si>
  <si>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</si>
  <si>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</si>
  <si>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</si>
  <si>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</si>
  <si>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</si>
  <si>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</si>
  <si>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</si>
  <si>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</si>
  <si>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</si>
  <si>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</si>
  <si>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</si>
  <si>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</si>
  <si>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</si>
  <si>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</si>
  <si>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</si>
  <si>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</si>
  <si>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</si>
  <si>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</si>
  <si>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</si>
  <si>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RBL Bank Limited</t>
  </si>
  <si>
    <t>VAL</t>
  </si>
  <si>
    <t>RAKESH GHEWARCHAND JAIN</t>
  </si>
  <si>
    <t>Equitas Holdings Limited</t>
  </si>
  <si>
    <t>Justdial Ltd.</t>
  </si>
  <si>
    <t>NCC Limited</t>
  </si>
  <si>
    <t>HRTI PRIVATE LIMITED</t>
  </si>
  <si>
    <t>GRAVITON RESEARCH CAPITAL LLP</t>
  </si>
  <si>
    <t>SURJECTIVE RESEARCH CAPITAL LLP</t>
  </si>
  <si>
    <t>2050-2080</t>
  </si>
  <si>
    <t>906-910</t>
  </si>
  <si>
    <t>940-960</t>
  </si>
  <si>
    <t>1100-1120</t>
  </si>
  <si>
    <t xml:space="preserve">PGHH </t>
  </si>
  <si>
    <t>9870-9930</t>
  </si>
  <si>
    <t>10700-10800</t>
  </si>
  <si>
    <t>1015-1035</t>
  </si>
  <si>
    <t>Part Profit of Rs.8/-</t>
  </si>
  <si>
    <t>Part Profit of Rs.11/-</t>
  </si>
  <si>
    <t>203-205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</si>
  <si>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</si>
  <si>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</si>
  <si>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</si>
  <si>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</si>
  <si>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</si>
  <si>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</si>
  <si>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Profit of Rs.20.5/-</t>
  </si>
  <si>
    <t>1240-1220</t>
  </si>
  <si>
    <t>3990-4005</t>
  </si>
  <si>
    <t>4150-4200</t>
  </si>
  <si>
    <t>5800-5830</t>
  </si>
  <si>
    <t>460-464</t>
  </si>
  <si>
    <t>NIFTY 9500 PE 11 JUN</t>
  </si>
  <si>
    <t>140-150</t>
  </si>
  <si>
    <t>NIFTY 9400 PE 11 JUN</t>
  </si>
  <si>
    <t>65-69</t>
  </si>
  <si>
    <t>120-125</t>
  </si>
  <si>
    <t xml:space="preserve">Retail Research Technical Calls &amp; Fundamental Performance Report for the month of June-2020 </t>
  </si>
  <si>
    <t>JSHL</t>
  </si>
  <si>
    <t>RAJEEV SINHA</t>
  </si>
  <si>
    <t>KABRADG</t>
  </si>
  <si>
    <t>P B PRADEEP .</t>
  </si>
  <si>
    <t>RITCO</t>
  </si>
  <si>
    <t>ASHISH CHUGH</t>
  </si>
  <si>
    <t>DIMPLE VIPUL PATEL</t>
  </si>
  <si>
    <t>AGNUS HOLDINGS PRIVATE LIMITED</t>
  </si>
  <si>
    <t>KRRAVISHANKAR KRRAVISHANKAR</t>
  </si>
  <si>
    <t>PRONOMZ VENTURES LLP</t>
  </si>
  <si>
    <t>SHAH MUKESHKUMAR BABULAL</t>
  </si>
  <si>
    <t>IFB Industries Ltd.</t>
  </si>
  <si>
    <t>PLUTUS WEALTH MANAGEMENT LLP</t>
  </si>
  <si>
    <t>JETKNIT</t>
  </si>
  <si>
    <t>Jet Knitwears Ltd.</t>
  </si>
  <si>
    <t>AGRAWAL MAYANK</t>
  </si>
  <si>
    <t>AGRO TRADE SOLUTIONS</t>
  </si>
  <si>
    <t>KHFM</t>
  </si>
  <si>
    <t>KHFM Hos Fac Mana Ser Ltd</t>
  </si>
  <si>
    <t>INDIAPRIDE ADVISORY PRIVATE LIMITED</t>
  </si>
  <si>
    <t>ADITYA BIRLA SUN LIFE INSURANCE COMPANY LIMITED</t>
  </si>
  <si>
    <t>PVR Limited</t>
  </si>
  <si>
    <t>S H Kelkar and Co. Ltd.</t>
  </si>
  <si>
    <t>KEDAR RAMESH VAZE</t>
  </si>
  <si>
    <t>South Indian Bank Ltd.</t>
  </si>
  <si>
    <t>CHHAYA R VADODARIA</t>
  </si>
  <si>
    <t>Supreme Petrochem Ltd</t>
  </si>
  <si>
    <t>SUPREME PETROCHEM LIMITED</t>
  </si>
  <si>
    <t>PARAM CAPITAL</t>
  </si>
  <si>
    <t>Oriental Trimex Limited</t>
  </si>
  <si>
    <t>SHIVMANI VINIMAY PRIVATE LIMITED</t>
  </si>
  <si>
    <t>HDFC MUTUAL FUND - HDFC CAPITAL BUILDER FUND</t>
  </si>
  <si>
    <t>SREI Infrastructure Finan</t>
  </si>
  <si>
    <t>FIDINVTR:FIDSERIESEMGMARKETSF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</si>
</sst>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0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2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43984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K18" sqref="K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43984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2" t="s">
        <v>16</v>
      </c>
      <c r="B9" s="494" t="s">
        <v>17</v>
      </c>
      <c r="C9" s="494" t="s">
        <v>18</v>
      </c>
      <c r="D9" s="275" t="s">
        <v>19</v>
      </c>
      <c r="E9" s="275" t="s">
        <v>20</v>
      </c>
      <c r="F9" s="489" t="s">
        <v>21</v>
      </c>
      <c r="G9" s="490"/>
      <c r="H9" s="491"/>
      <c r="I9" s="489" t="s">
        <v>22</v>
      </c>
      <c r="J9" s="490"/>
      <c r="K9" s="491"/>
      <c r="L9" s="275"/>
      <c r="M9" s="282"/>
      <c r="N9" s="282"/>
      <c r="O9" s="282"/>
    </row>
    <row r="10" spans="1:15" ht="59.25" customHeight="1">
      <c r="A10" s="493"/>
      <c r="B10" s="495" t="s">
        <v>17</v>
      </c>
      <c r="C10" s="495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19894.099999999999</v>
      </c>
      <c r="E11" s="304">
        <v>19841.3</v>
      </c>
      <c r="F11" s="316">
        <v>19502.8</v>
      </c>
      <c r="G11" s="316">
        <v>19111.5</v>
      </c>
      <c r="H11" s="316">
        <v>18773</v>
      </c>
      <c r="I11" s="316">
        <v>20232.599999999999</v>
      </c>
      <c r="J11" s="316">
        <v>20571.099999999999</v>
      </c>
      <c r="K11" s="316">
        <v>20962.399999999998</v>
      </c>
      <c r="L11" s="303">
        <v>20179.8</v>
      </c>
      <c r="M11" s="303">
        <v>19450</v>
      </c>
      <c r="N11" s="320">
        <v>1483870</v>
      </c>
      <c r="O11" s="321">
        <v>-4.1597907348500753E-2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9791</v>
      </c>
      <c r="E12" s="317">
        <v>9781.0500000000011</v>
      </c>
      <c r="F12" s="318">
        <v>9650.4500000000025</v>
      </c>
      <c r="G12" s="318">
        <v>9509.9000000000015</v>
      </c>
      <c r="H12" s="318">
        <v>9379.3000000000029</v>
      </c>
      <c r="I12" s="318">
        <v>9921.6000000000022</v>
      </c>
      <c r="J12" s="318">
        <v>10052.200000000001</v>
      </c>
      <c r="K12" s="318">
        <v>10192.750000000002</v>
      </c>
      <c r="L12" s="305">
        <v>9911.65</v>
      </c>
      <c r="M12" s="305">
        <v>9640.5</v>
      </c>
      <c r="N12" s="320">
        <v>11001375</v>
      </c>
      <c r="O12" s="321">
        <v>5.0970473809029096E-2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14237</v>
      </c>
      <c r="E13" s="317">
        <v>14134</v>
      </c>
      <c r="F13" s="318">
        <v>13903</v>
      </c>
      <c r="G13" s="318">
        <v>13569</v>
      </c>
      <c r="H13" s="318">
        <v>13338</v>
      </c>
      <c r="I13" s="318">
        <v>14468</v>
      </c>
      <c r="J13" s="318">
        <v>14699</v>
      </c>
      <c r="K13" s="318">
        <v>15033</v>
      </c>
      <c r="L13" s="305">
        <v>14365</v>
      </c>
      <c r="M13" s="305">
        <v>13800</v>
      </c>
      <c r="N13" s="320">
        <v>1000</v>
      </c>
      <c r="O13" s="321">
        <v>0.17647058823529413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1282</v>
      </c>
      <c r="E14" s="317">
        <v>1287.9833333333333</v>
      </c>
      <c r="F14" s="318">
        <v>1270.3666666666668</v>
      </c>
      <c r="G14" s="318">
        <v>1258.7333333333333</v>
      </c>
      <c r="H14" s="318">
        <v>1241.1166666666668</v>
      </c>
      <c r="I14" s="318">
        <v>1299.6166666666668</v>
      </c>
      <c r="J14" s="318">
        <v>1317.2333333333331</v>
      </c>
      <c r="K14" s="318">
        <v>1328.8666666666668</v>
      </c>
      <c r="L14" s="305">
        <v>1305.5999999999999</v>
      </c>
      <c r="M14" s="305">
        <v>1276.3499999999999</v>
      </c>
      <c r="N14" s="320">
        <v>1724200</v>
      </c>
      <c r="O14" s="321">
        <v>5.3058130721240744E-3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150.35</v>
      </c>
      <c r="E15" s="317">
        <v>151.61666666666665</v>
      </c>
      <c r="F15" s="318">
        <v>148.5333333333333</v>
      </c>
      <c r="G15" s="318">
        <v>146.71666666666667</v>
      </c>
      <c r="H15" s="318">
        <v>143.63333333333333</v>
      </c>
      <c r="I15" s="318">
        <v>153.43333333333328</v>
      </c>
      <c r="J15" s="318">
        <v>156.51666666666659</v>
      </c>
      <c r="K15" s="318">
        <v>158.33333333333326</v>
      </c>
      <c r="L15" s="305">
        <v>154.69999999999999</v>
      </c>
      <c r="M15" s="305">
        <v>149.80000000000001</v>
      </c>
      <c r="N15" s="320">
        <v>18192000</v>
      </c>
      <c r="O15" s="321">
        <v>-2.591561362176055E-2</v>
      </c>
    </row>
    <row r="16" spans="1:15" ht="15">
      <c r="A16" s="278">
        <v>6</v>
      </c>
      <c r="B16" s="400" t="s">
        <v>40</v>
      </c>
      <c r="C16" s="278" t="s">
        <v>42</v>
      </c>
      <c r="D16" s="317">
        <v>330.15</v>
      </c>
      <c r="E16" s="317">
        <v>331.05</v>
      </c>
      <c r="F16" s="318">
        <v>326.10000000000002</v>
      </c>
      <c r="G16" s="318">
        <v>322.05</v>
      </c>
      <c r="H16" s="318">
        <v>317.10000000000002</v>
      </c>
      <c r="I16" s="318">
        <v>335.1</v>
      </c>
      <c r="J16" s="318">
        <v>340.04999999999995</v>
      </c>
      <c r="K16" s="318">
        <v>344.1</v>
      </c>
      <c r="L16" s="305">
        <v>336</v>
      </c>
      <c r="M16" s="305">
        <v>327</v>
      </c>
      <c r="N16" s="320">
        <v>35262500</v>
      </c>
      <c r="O16" s="321">
        <v>6.7808708065667384E-3</v>
      </c>
    </row>
    <row r="17" spans="1:15" ht="15">
      <c r="A17" s="278">
        <v>7</v>
      </c>
      <c r="B17" s="400" t="s">
        <v>43</v>
      </c>
      <c r="C17" s="278" t="s">
        <v>44</v>
      </c>
      <c r="D17" s="317">
        <v>39.65</v>
      </c>
      <c r="E17" s="317">
        <v>39.050000000000004</v>
      </c>
      <c r="F17" s="318">
        <v>38.20000000000001</v>
      </c>
      <c r="G17" s="318">
        <v>36.750000000000007</v>
      </c>
      <c r="H17" s="318">
        <v>35.900000000000013</v>
      </c>
      <c r="I17" s="318">
        <v>40.500000000000007</v>
      </c>
      <c r="J17" s="318">
        <v>41.35</v>
      </c>
      <c r="K17" s="318">
        <v>42.800000000000004</v>
      </c>
      <c r="L17" s="305">
        <v>39.9</v>
      </c>
      <c r="M17" s="305">
        <v>37.6</v>
      </c>
      <c r="N17" s="320">
        <v>50430000</v>
      </c>
      <c r="O17" s="321">
        <v>-6.7837338262476898E-2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653.70000000000005</v>
      </c>
      <c r="E18" s="317">
        <v>643.05000000000007</v>
      </c>
      <c r="F18" s="318">
        <v>629.15000000000009</v>
      </c>
      <c r="G18" s="318">
        <v>604.6</v>
      </c>
      <c r="H18" s="318">
        <v>590.70000000000005</v>
      </c>
      <c r="I18" s="318">
        <v>667.60000000000014</v>
      </c>
      <c r="J18" s="318">
        <v>681.5</v>
      </c>
      <c r="K18" s="318">
        <v>706.05000000000018</v>
      </c>
      <c r="L18" s="305">
        <v>656.95</v>
      </c>
      <c r="M18" s="305">
        <v>618.5</v>
      </c>
      <c r="N18" s="320">
        <v>1840000</v>
      </c>
      <c r="O18" s="321">
        <v>0.15883612545660664</v>
      </c>
    </row>
    <row r="19" spans="1:15" ht="15">
      <c r="A19" s="278">
        <v>9</v>
      </c>
      <c r="B19" s="400" t="s">
        <v>38</v>
      </c>
      <c r="C19" s="278" t="s">
        <v>47</v>
      </c>
      <c r="D19" s="317">
        <v>189.3</v>
      </c>
      <c r="E19" s="317">
        <v>191</v>
      </c>
      <c r="F19" s="318">
        <v>187.1</v>
      </c>
      <c r="G19" s="318">
        <v>184.9</v>
      </c>
      <c r="H19" s="318">
        <v>181</v>
      </c>
      <c r="I19" s="318">
        <v>193.2</v>
      </c>
      <c r="J19" s="318">
        <v>197.09999999999997</v>
      </c>
      <c r="K19" s="318">
        <v>199.29999999999998</v>
      </c>
      <c r="L19" s="305">
        <v>194.9</v>
      </c>
      <c r="M19" s="305">
        <v>188.8</v>
      </c>
      <c r="N19" s="320">
        <v>17534500</v>
      </c>
      <c r="O19" s="321">
        <v>2.084243006433208E-2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1374.65</v>
      </c>
      <c r="E20" s="317">
        <v>1374.6500000000003</v>
      </c>
      <c r="F20" s="318">
        <v>1351.3500000000006</v>
      </c>
      <c r="G20" s="318">
        <v>1328.0500000000002</v>
      </c>
      <c r="H20" s="318">
        <v>1304.7500000000005</v>
      </c>
      <c r="I20" s="318">
        <v>1397.9500000000007</v>
      </c>
      <c r="J20" s="318">
        <v>1421.2500000000005</v>
      </c>
      <c r="K20" s="318">
        <v>1444.5500000000009</v>
      </c>
      <c r="L20" s="305">
        <v>1397.95</v>
      </c>
      <c r="M20" s="305">
        <v>1351.35</v>
      </c>
      <c r="N20" s="320">
        <v>826000</v>
      </c>
      <c r="O20" s="321">
        <v>-3.3352837916910474E-2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104.7</v>
      </c>
      <c r="E21" s="317">
        <v>102.7</v>
      </c>
      <c r="F21" s="318">
        <v>100.25</v>
      </c>
      <c r="G21" s="318">
        <v>95.8</v>
      </c>
      <c r="H21" s="318">
        <v>93.35</v>
      </c>
      <c r="I21" s="318">
        <v>107.15</v>
      </c>
      <c r="J21" s="318">
        <v>109.60000000000002</v>
      </c>
      <c r="K21" s="318">
        <v>114.05000000000001</v>
      </c>
      <c r="L21" s="305">
        <v>105.15</v>
      </c>
      <c r="M21" s="305">
        <v>98.25</v>
      </c>
      <c r="N21" s="320">
        <v>8896000</v>
      </c>
      <c r="O21" s="321">
        <v>0.14315086096119251</v>
      </c>
    </row>
    <row r="22" spans="1:15" ht="15">
      <c r="A22" s="278">
        <v>12</v>
      </c>
      <c r="B22" s="400" t="s">
        <v>45</v>
      </c>
      <c r="C22" s="278" t="s">
        <v>50</v>
      </c>
      <c r="D22" s="317">
        <v>46.45</v>
      </c>
      <c r="E22" s="317">
        <v>45.683333333333337</v>
      </c>
      <c r="F22" s="318">
        <v>44.016666666666673</v>
      </c>
      <c r="G22" s="318">
        <v>41.583333333333336</v>
      </c>
      <c r="H22" s="318">
        <v>39.916666666666671</v>
      </c>
      <c r="I22" s="318">
        <v>48.116666666666674</v>
      </c>
      <c r="J22" s="318">
        <v>49.783333333333331</v>
      </c>
      <c r="K22" s="318">
        <v>52.216666666666676</v>
      </c>
      <c r="L22" s="305">
        <v>47.35</v>
      </c>
      <c r="M22" s="305">
        <v>43.25</v>
      </c>
      <c r="N22" s="320">
        <v>62925000</v>
      </c>
      <c r="O22" s="321">
        <v>-5.7232751516967564E-2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1679.15</v>
      </c>
      <c r="E23" s="317">
        <v>1681.4666666666665</v>
      </c>
      <c r="F23" s="318">
        <v>1659.833333333333</v>
      </c>
      <c r="G23" s="318">
        <v>1640.5166666666667</v>
      </c>
      <c r="H23" s="318">
        <v>1618.8833333333332</v>
      </c>
      <c r="I23" s="318">
        <v>1700.7833333333328</v>
      </c>
      <c r="J23" s="318">
        <v>1722.4166666666665</v>
      </c>
      <c r="K23" s="318">
        <v>1741.7333333333327</v>
      </c>
      <c r="L23" s="305">
        <v>1703.1</v>
      </c>
      <c r="M23" s="305">
        <v>1662.15</v>
      </c>
      <c r="N23" s="320">
        <v>6057900</v>
      </c>
      <c r="O23" s="321">
        <v>4.4375484871993796E-2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727.7</v>
      </c>
      <c r="E24" s="317">
        <v>732.15000000000009</v>
      </c>
      <c r="F24" s="318">
        <v>719.95000000000016</v>
      </c>
      <c r="G24" s="318">
        <v>712.2</v>
      </c>
      <c r="H24" s="318">
        <v>700.00000000000011</v>
      </c>
      <c r="I24" s="318">
        <v>739.9000000000002</v>
      </c>
      <c r="J24" s="318">
        <v>752.1</v>
      </c>
      <c r="K24" s="318">
        <v>759.85000000000025</v>
      </c>
      <c r="L24" s="305">
        <v>744.35</v>
      </c>
      <c r="M24" s="305">
        <v>724.4</v>
      </c>
      <c r="N24" s="320">
        <v>10478200</v>
      </c>
      <c r="O24" s="321">
        <v>2.6057324154679252E-2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397.8</v>
      </c>
      <c r="E25" s="317">
        <v>398.86666666666662</v>
      </c>
      <c r="F25" s="318">
        <v>389.23333333333323</v>
      </c>
      <c r="G25" s="318">
        <v>380.66666666666663</v>
      </c>
      <c r="H25" s="318">
        <v>371.03333333333325</v>
      </c>
      <c r="I25" s="318">
        <v>407.43333333333322</v>
      </c>
      <c r="J25" s="318">
        <v>417.06666666666655</v>
      </c>
      <c r="K25" s="318">
        <v>425.63333333333321</v>
      </c>
      <c r="L25" s="305">
        <v>408.5</v>
      </c>
      <c r="M25" s="305">
        <v>390.3</v>
      </c>
      <c r="N25" s="320">
        <v>63028800</v>
      </c>
      <c r="O25" s="321">
        <v>8.8159031979256706E-3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2754.7</v>
      </c>
      <c r="E26" s="317">
        <v>2754.6166666666668</v>
      </c>
      <c r="F26" s="318">
        <v>2720.8333333333335</v>
      </c>
      <c r="G26" s="318">
        <v>2686.9666666666667</v>
      </c>
      <c r="H26" s="318">
        <v>2653.1833333333334</v>
      </c>
      <c r="I26" s="318">
        <v>2788.4833333333336</v>
      </c>
      <c r="J26" s="318">
        <v>2822.2666666666664</v>
      </c>
      <c r="K26" s="318">
        <v>2856.1333333333337</v>
      </c>
      <c r="L26" s="305">
        <v>2788.4</v>
      </c>
      <c r="M26" s="305">
        <v>2720.75</v>
      </c>
      <c r="N26" s="320">
        <v>1883250</v>
      </c>
      <c r="O26" s="321">
        <v>-1.9778789850357841E-2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4764.8500000000004</v>
      </c>
      <c r="E27" s="317">
        <v>4683.3833333333341</v>
      </c>
      <c r="F27" s="318">
        <v>4533.7666666666682</v>
      </c>
      <c r="G27" s="318">
        <v>4302.6833333333343</v>
      </c>
      <c r="H27" s="318">
        <v>4153.0666666666684</v>
      </c>
      <c r="I27" s="318">
        <v>4914.4666666666681</v>
      </c>
      <c r="J27" s="318">
        <v>5064.0833333333348</v>
      </c>
      <c r="K27" s="318">
        <v>5295.1666666666679</v>
      </c>
      <c r="L27" s="305">
        <v>4833</v>
      </c>
      <c r="M27" s="305">
        <v>4452.3</v>
      </c>
      <c r="N27" s="320">
        <v>906000</v>
      </c>
      <c r="O27" s="321">
        <v>8.1468218442256046E-2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2157.9499999999998</v>
      </c>
      <c r="E28" s="317">
        <v>2114</v>
      </c>
      <c r="F28" s="318">
        <v>2029.3000000000002</v>
      </c>
      <c r="G28" s="318">
        <v>1900.65</v>
      </c>
      <c r="H28" s="318">
        <v>1815.9500000000003</v>
      </c>
      <c r="I28" s="318">
        <v>2242.65</v>
      </c>
      <c r="J28" s="318">
        <v>2327.35</v>
      </c>
      <c r="K28" s="318">
        <v>2456</v>
      </c>
      <c r="L28" s="305">
        <v>2198.6999999999998</v>
      </c>
      <c r="M28" s="305">
        <v>1985.35</v>
      </c>
      <c r="N28" s="320">
        <v>7026250</v>
      </c>
      <c r="O28" s="321">
        <v>3.8234207609900261E-2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1133.45</v>
      </c>
      <c r="E29" s="317">
        <v>1118.2500000000002</v>
      </c>
      <c r="F29" s="318">
        <v>1098.1000000000004</v>
      </c>
      <c r="G29" s="318">
        <v>1062.7500000000002</v>
      </c>
      <c r="H29" s="318">
        <v>1042.6000000000004</v>
      </c>
      <c r="I29" s="318">
        <v>1153.6000000000004</v>
      </c>
      <c r="J29" s="318">
        <v>1173.7500000000005</v>
      </c>
      <c r="K29" s="318">
        <v>1209.1000000000004</v>
      </c>
      <c r="L29" s="305">
        <v>1138.4000000000001</v>
      </c>
      <c r="M29" s="305">
        <v>1082.9000000000001</v>
      </c>
      <c r="N29" s="320">
        <v>1259200</v>
      </c>
      <c r="O29" s="321">
        <v>2.4739583333333332E-2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226.55</v>
      </c>
      <c r="E30" s="317">
        <v>226.43333333333331</v>
      </c>
      <c r="F30" s="318">
        <v>222.16666666666663</v>
      </c>
      <c r="G30" s="318">
        <v>217.78333333333333</v>
      </c>
      <c r="H30" s="318">
        <v>213.51666666666665</v>
      </c>
      <c r="I30" s="318">
        <v>230.81666666666661</v>
      </c>
      <c r="J30" s="318">
        <v>235.08333333333331</v>
      </c>
      <c r="K30" s="318">
        <v>239.46666666666658</v>
      </c>
      <c r="L30" s="305">
        <v>230.7</v>
      </c>
      <c r="M30" s="305">
        <v>222.05</v>
      </c>
      <c r="N30" s="320">
        <v>11763600</v>
      </c>
      <c r="O30" s="321">
        <v>-3.366356153580758E-2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42.6</v>
      </c>
      <c r="E31" s="317">
        <v>41.583333333333336</v>
      </c>
      <c r="F31" s="318">
        <v>40.216666666666669</v>
      </c>
      <c r="G31" s="318">
        <v>37.833333333333336</v>
      </c>
      <c r="H31" s="318">
        <v>36.466666666666669</v>
      </c>
      <c r="I31" s="318">
        <v>43.966666666666669</v>
      </c>
      <c r="J31" s="318">
        <v>45.333333333333329</v>
      </c>
      <c r="K31" s="318">
        <v>47.716666666666669</v>
      </c>
      <c r="L31" s="305">
        <v>42.95</v>
      </c>
      <c r="M31" s="305">
        <v>39.200000000000003</v>
      </c>
      <c r="N31" s="320">
        <v>59405200</v>
      </c>
      <c r="O31" s="321">
        <v>0.13130782209932546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1386.75</v>
      </c>
      <c r="E32" s="317">
        <v>1373.25</v>
      </c>
      <c r="F32" s="318">
        <v>1347.5</v>
      </c>
      <c r="G32" s="318">
        <v>1308.25</v>
      </c>
      <c r="H32" s="318">
        <v>1282.5</v>
      </c>
      <c r="I32" s="318">
        <v>1412.5</v>
      </c>
      <c r="J32" s="318">
        <v>1438.25</v>
      </c>
      <c r="K32" s="318">
        <v>1477.5</v>
      </c>
      <c r="L32" s="305">
        <v>1399</v>
      </c>
      <c r="M32" s="305">
        <v>1334</v>
      </c>
      <c r="N32" s="320">
        <v>1850200</v>
      </c>
      <c r="O32" s="321">
        <v>-6.7906702096250373E-3</v>
      </c>
    </row>
    <row r="33" spans="1:15" ht="15">
      <c r="A33" s="278">
        <v>23</v>
      </c>
      <c r="B33" s="400" t="s">
        <v>65</v>
      </c>
      <c r="C33" s="278" t="s">
        <v>66</v>
      </c>
      <c r="D33" s="317">
        <v>69.55</v>
      </c>
      <c r="E33" s="317">
        <v>70.099999999999994</v>
      </c>
      <c r="F33" s="318">
        <v>68.799999999999983</v>
      </c>
      <c r="G33" s="318">
        <v>68.049999999999983</v>
      </c>
      <c r="H33" s="318">
        <v>66.749999999999972</v>
      </c>
      <c r="I33" s="318">
        <v>70.849999999999994</v>
      </c>
      <c r="J33" s="318">
        <v>72.150000000000006</v>
      </c>
      <c r="K33" s="318">
        <v>72.900000000000006</v>
      </c>
      <c r="L33" s="305">
        <v>71.400000000000006</v>
      </c>
      <c r="M33" s="305">
        <v>69.349999999999994</v>
      </c>
      <c r="N33" s="320">
        <v>24189600</v>
      </c>
      <c r="O33" s="321">
        <v>8.3879987095386604E-2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490.9</v>
      </c>
      <c r="E34" s="317">
        <v>491.40000000000003</v>
      </c>
      <c r="F34" s="318">
        <v>485.50000000000006</v>
      </c>
      <c r="G34" s="318">
        <v>480.1</v>
      </c>
      <c r="H34" s="318">
        <v>474.20000000000005</v>
      </c>
      <c r="I34" s="318">
        <v>496.80000000000007</v>
      </c>
      <c r="J34" s="318">
        <v>502.70000000000005</v>
      </c>
      <c r="K34" s="318">
        <v>508.10000000000008</v>
      </c>
      <c r="L34" s="305">
        <v>497.3</v>
      </c>
      <c r="M34" s="305">
        <v>486</v>
      </c>
      <c r="N34" s="320">
        <v>4143700</v>
      </c>
      <c r="O34" s="321">
        <v>-3.7803320561941252E-2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334.4</v>
      </c>
      <c r="E35" s="317">
        <v>331.75</v>
      </c>
      <c r="F35" s="318">
        <v>324.60000000000002</v>
      </c>
      <c r="G35" s="318">
        <v>314.8</v>
      </c>
      <c r="H35" s="318">
        <v>307.65000000000003</v>
      </c>
      <c r="I35" s="318">
        <v>341.55</v>
      </c>
      <c r="J35" s="318">
        <v>348.7</v>
      </c>
      <c r="K35" s="318">
        <v>358.5</v>
      </c>
      <c r="L35" s="305">
        <v>338.9</v>
      </c>
      <c r="M35" s="305">
        <v>321.95</v>
      </c>
      <c r="N35" s="320">
        <v>5344700</v>
      </c>
      <c r="O35" s="321">
        <v>-7.821392846055672E-2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560.75</v>
      </c>
      <c r="E36" s="317">
        <v>558.16666666666663</v>
      </c>
      <c r="F36" s="318">
        <v>553.33333333333326</v>
      </c>
      <c r="G36" s="318">
        <v>545.91666666666663</v>
      </c>
      <c r="H36" s="318">
        <v>541.08333333333326</v>
      </c>
      <c r="I36" s="318">
        <v>565.58333333333326</v>
      </c>
      <c r="J36" s="318">
        <v>570.41666666666652</v>
      </c>
      <c r="K36" s="318">
        <v>577.83333333333326</v>
      </c>
      <c r="L36" s="305">
        <v>563</v>
      </c>
      <c r="M36" s="305">
        <v>550.75</v>
      </c>
      <c r="N36" s="320">
        <v>88916487</v>
      </c>
      <c r="O36" s="321">
        <v>7.9774321165258053E-2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28.1</v>
      </c>
      <c r="E37" s="317">
        <v>28.200000000000003</v>
      </c>
      <c r="F37" s="318">
        <v>27.600000000000005</v>
      </c>
      <c r="G37" s="318">
        <v>27.1</v>
      </c>
      <c r="H37" s="318">
        <v>26.500000000000004</v>
      </c>
      <c r="I37" s="318">
        <v>28.700000000000006</v>
      </c>
      <c r="J37" s="318">
        <v>29.3</v>
      </c>
      <c r="K37" s="318">
        <v>29.800000000000008</v>
      </c>
      <c r="L37" s="305">
        <v>28.8</v>
      </c>
      <c r="M37" s="305">
        <v>27.7</v>
      </c>
      <c r="N37" s="320">
        <v>70472800</v>
      </c>
      <c r="O37" s="321">
        <v>5.3669680876513089E-2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384.95</v>
      </c>
      <c r="E38" s="317">
        <v>376.4666666666667</v>
      </c>
      <c r="F38" s="318">
        <v>364.48333333333341</v>
      </c>
      <c r="G38" s="318">
        <v>344.01666666666671</v>
      </c>
      <c r="H38" s="318">
        <v>332.03333333333342</v>
      </c>
      <c r="I38" s="318">
        <v>396.93333333333339</v>
      </c>
      <c r="J38" s="318">
        <v>408.91666666666674</v>
      </c>
      <c r="K38" s="318">
        <v>429.38333333333338</v>
      </c>
      <c r="L38" s="305">
        <v>388.45</v>
      </c>
      <c r="M38" s="305">
        <v>356</v>
      </c>
      <c r="N38" s="320">
        <v>14945400</v>
      </c>
      <c r="O38" s="321">
        <v>3.2247815726767277E-2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10292.799999999999</v>
      </c>
      <c r="E39" s="317">
        <v>10164.25</v>
      </c>
      <c r="F39" s="318">
        <v>9928.5499999999993</v>
      </c>
      <c r="G39" s="318">
        <v>9564.2999999999993</v>
      </c>
      <c r="H39" s="318">
        <v>9328.5999999999985</v>
      </c>
      <c r="I39" s="318">
        <v>10528.5</v>
      </c>
      <c r="J39" s="318">
        <v>10764.2</v>
      </c>
      <c r="K39" s="318">
        <v>11128.45</v>
      </c>
      <c r="L39" s="305">
        <v>10399.950000000001</v>
      </c>
      <c r="M39" s="305">
        <v>9800</v>
      </c>
      <c r="N39" s="320">
        <v>159230</v>
      </c>
      <c r="O39" s="321">
        <v>-2.4086785976955138E-2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345.95</v>
      </c>
      <c r="E40" s="317">
        <v>346.81666666666666</v>
      </c>
      <c r="F40" s="318">
        <v>337.33333333333331</v>
      </c>
      <c r="G40" s="318">
        <v>328.71666666666664</v>
      </c>
      <c r="H40" s="318">
        <v>319.23333333333329</v>
      </c>
      <c r="I40" s="318">
        <v>355.43333333333334</v>
      </c>
      <c r="J40" s="318">
        <v>364.91666666666669</v>
      </c>
      <c r="K40" s="318">
        <v>373.53333333333336</v>
      </c>
      <c r="L40" s="305">
        <v>356.3</v>
      </c>
      <c r="M40" s="305">
        <v>338.2</v>
      </c>
      <c r="N40" s="320">
        <v>19924200</v>
      </c>
      <c r="O40" s="321">
        <v>-5.3122326775021385E-2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3409.65</v>
      </c>
      <c r="E41" s="317">
        <v>3410.7999999999997</v>
      </c>
      <c r="F41" s="318">
        <v>3371.5999999999995</v>
      </c>
      <c r="G41" s="318">
        <v>3333.5499999999997</v>
      </c>
      <c r="H41" s="318">
        <v>3294.3499999999995</v>
      </c>
      <c r="I41" s="318">
        <v>3448.8499999999995</v>
      </c>
      <c r="J41" s="318">
        <v>3488.0499999999993</v>
      </c>
      <c r="K41" s="318">
        <v>3526.0999999999995</v>
      </c>
      <c r="L41" s="305">
        <v>3450</v>
      </c>
      <c r="M41" s="305">
        <v>3372.75</v>
      </c>
      <c r="N41" s="320">
        <v>1762400</v>
      </c>
      <c r="O41" s="321">
        <v>4.5686483920730984E-2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350.15</v>
      </c>
      <c r="E42" s="317">
        <v>348.4666666666667</v>
      </c>
      <c r="F42" s="318">
        <v>342.93333333333339</v>
      </c>
      <c r="G42" s="318">
        <v>335.7166666666667</v>
      </c>
      <c r="H42" s="318">
        <v>330.18333333333339</v>
      </c>
      <c r="I42" s="318">
        <v>355.68333333333339</v>
      </c>
      <c r="J42" s="318">
        <v>361.2166666666667</v>
      </c>
      <c r="K42" s="318">
        <v>368.43333333333339</v>
      </c>
      <c r="L42" s="305">
        <v>354</v>
      </c>
      <c r="M42" s="305">
        <v>341.25</v>
      </c>
      <c r="N42" s="320">
        <v>6606600</v>
      </c>
      <c r="O42" s="321">
        <v>2.5965152032798085E-2</v>
      </c>
    </row>
    <row r="43" spans="1:15" ht="15">
      <c r="A43" s="278">
        <v>33</v>
      </c>
      <c r="B43" s="400" t="s">
        <v>55</v>
      </c>
      <c r="C43" s="278" t="s">
        <v>78</v>
      </c>
      <c r="D43" s="317">
        <v>92.25</v>
      </c>
      <c r="E43" s="317">
        <v>90.15000000000002</v>
      </c>
      <c r="F43" s="318">
        <v>86.750000000000043</v>
      </c>
      <c r="G43" s="318">
        <v>81.250000000000028</v>
      </c>
      <c r="H43" s="318">
        <v>77.850000000000051</v>
      </c>
      <c r="I43" s="318">
        <v>95.650000000000034</v>
      </c>
      <c r="J43" s="318">
        <v>99.050000000000011</v>
      </c>
      <c r="K43" s="318">
        <v>104.55000000000003</v>
      </c>
      <c r="L43" s="305">
        <v>93.55</v>
      </c>
      <c r="M43" s="305">
        <v>84.65</v>
      </c>
      <c r="N43" s="320">
        <v>10895000</v>
      </c>
      <c r="O43" s="321">
        <v>0.23806818181818182</v>
      </c>
    </row>
    <row r="44" spans="1:15" ht="15">
      <c r="A44" s="278">
        <v>34</v>
      </c>
      <c r="B44" s="400" t="s">
        <v>80</v>
      </c>
      <c r="C44" s="278" t="s">
        <v>81</v>
      </c>
      <c r="D44" s="317">
        <v>294.7</v>
      </c>
      <c r="E44" s="317">
        <v>295.99999999999994</v>
      </c>
      <c r="F44" s="318">
        <v>288.09999999999991</v>
      </c>
      <c r="G44" s="318">
        <v>281.49999999999994</v>
      </c>
      <c r="H44" s="318">
        <v>273.59999999999991</v>
      </c>
      <c r="I44" s="318">
        <v>302.59999999999991</v>
      </c>
      <c r="J44" s="318">
        <v>310.49999999999989</v>
      </c>
      <c r="K44" s="318">
        <v>317.09999999999991</v>
      </c>
      <c r="L44" s="305">
        <v>303.89999999999998</v>
      </c>
      <c r="M44" s="305">
        <v>289.39999999999998</v>
      </c>
      <c r="N44" s="320">
        <v>2456000</v>
      </c>
      <c r="O44" s="321">
        <v>-6.150857882809971E-3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151.75</v>
      </c>
      <c r="E45" s="317">
        <v>148.96666666666667</v>
      </c>
      <c r="F45" s="318">
        <v>145.23333333333335</v>
      </c>
      <c r="G45" s="318">
        <v>138.71666666666667</v>
      </c>
      <c r="H45" s="318">
        <v>134.98333333333335</v>
      </c>
      <c r="I45" s="318">
        <v>155.48333333333335</v>
      </c>
      <c r="J45" s="318">
        <v>159.21666666666664</v>
      </c>
      <c r="K45" s="318">
        <v>165.73333333333335</v>
      </c>
      <c r="L45" s="305">
        <v>152.69999999999999</v>
      </c>
      <c r="M45" s="305">
        <v>142.44999999999999</v>
      </c>
      <c r="N45" s="320">
        <v>5547500</v>
      </c>
      <c r="O45" s="321">
        <v>-7.3099415204678359E-2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641.95000000000005</v>
      </c>
      <c r="E46" s="317">
        <v>641.16666666666663</v>
      </c>
      <c r="F46" s="318">
        <v>633.93333333333328</v>
      </c>
      <c r="G46" s="318">
        <v>625.91666666666663</v>
      </c>
      <c r="H46" s="318">
        <v>618.68333333333328</v>
      </c>
      <c r="I46" s="318">
        <v>649.18333333333328</v>
      </c>
      <c r="J46" s="318">
        <v>656.41666666666663</v>
      </c>
      <c r="K46" s="318">
        <v>664.43333333333328</v>
      </c>
      <c r="L46" s="305">
        <v>648.4</v>
      </c>
      <c r="M46" s="305">
        <v>633.15</v>
      </c>
      <c r="N46" s="320">
        <v>10268250</v>
      </c>
      <c r="O46" s="321">
        <v>-7.3187352763311106E-2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148.44999999999999</v>
      </c>
      <c r="E47" s="317">
        <v>145.96666666666667</v>
      </c>
      <c r="F47" s="318">
        <v>142.63333333333333</v>
      </c>
      <c r="G47" s="318">
        <v>136.81666666666666</v>
      </c>
      <c r="H47" s="318">
        <v>133.48333333333332</v>
      </c>
      <c r="I47" s="318">
        <v>151.78333333333333</v>
      </c>
      <c r="J47" s="318">
        <v>155.11666666666665</v>
      </c>
      <c r="K47" s="318">
        <v>160.93333333333334</v>
      </c>
      <c r="L47" s="305">
        <v>149.30000000000001</v>
      </c>
      <c r="M47" s="305">
        <v>140.15</v>
      </c>
      <c r="N47" s="320">
        <v>33404300</v>
      </c>
      <c r="O47" s="321">
        <v>4.9337701524956156E-3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1378.25</v>
      </c>
      <c r="E48" s="317">
        <v>1371.75</v>
      </c>
      <c r="F48" s="318">
        <v>1357.55</v>
      </c>
      <c r="G48" s="318">
        <v>1336.85</v>
      </c>
      <c r="H48" s="318">
        <v>1322.6499999999999</v>
      </c>
      <c r="I48" s="318">
        <v>1392.45</v>
      </c>
      <c r="J48" s="318">
        <v>1406.6499999999999</v>
      </c>
      <c r="K48" s="318">
        <v>1427.3500000000001</v>
      </c>
      <c r="L48" s="305">
        <v>1385.95</v>
      </c>
      <c r="M48" s="305">
        <v>1351.05</v>
      </c>
      <c r="N48" s="320">
        <v>1900500</v>
      </c>
      <c r="O48" s="321">
        <v>-5.4945054945054949E-3</v>
      </c>
    </row>
    <row r="49" spans="1:15" ht="15">
      <c r="A49" s="278">
        <v>39</v>
      </c>
      <c r="B49" s="400" t="s">
        <v>40</v>
      </c>
      <c r="C49" s="278" t="s">
        <v>87</v>
      </c>
      <c r="D49" s="317">
        <v>395.25</v>
      </c>
      <c r="E49" s="317">
        <v>397.18333333333334</v>
      </c>
      <c r="F49" s="318">
        <v>380.56666666666666</v>
      </c>
      <c r="G49" s="318">
        <v>365.88333333333333</v>
      </c>
      <c r="H49" s="318">
        <v>349.26666666666665</v>
      </c>
      <c r="I49" s="318">
        <v>411.86666666666667</v>
      </c>
      <c r="J49" s="318">
        <v>428.48333333333335</v>
      </c>
      <c r="K49" s="318">
        <v>443.16666666666669</v>
      </c>
      <c r="L49" s="305">
        <v>413.8</v>
      </c>
      <c r="M49" s="305">
        <v>382.5</v>
      </c>
      <c r="N49" s="320">
        <v>5944089</v>
      </c>
      <c r="O49" s="321">
        <v>0.1149223101729698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375.7</v>
      </c>
      <c r="E50" s="317">
        <v>379.90000000000003</v>
      </c>
      <c r="F50" s="318">
        <v>367.80000000000007</v>
      </c>
      <c r="G50" s="318">
        <v>359.90000000000003</v>
      </c>
      <c r="H50" s="318">
        <v>347.80000000000007</v>
      </c>
      <c r="I50" s="318">
        <v>387.80000000000007</v>
      </c>
      <c r="J50" s="318">
        <v>399.90000000000009</v>
      </c>
      <c r="K50" s="318">
        <v>407.80000000000007</v>
      </c>
      <c r="L50" s="305">
        <v>392</v>
      </c>
      <c r="M50" s="305">
        <v>372</v>
      </c>
      <c r="N50" s="320">
        <v>1144800</v>
      </c>
      <c r="O50" s="321">
        <v>-4.9090456017941687E-2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470.1</v>
      </c>
      <c r="E51" s="317">
        <v>467.76666666666671</v>
      </c>
      <c r="F51" s="318">
        <v>462.93333333333339</v>
      </c>
      <c r="G51" s="318">
        <v>455.76666666666671</v>
      </c>
      <c r="H51" s="318">
        <v>450.93333333333339</v>
      </c>
      <c r="I51" s="318">
        <v>474.93333333333339</v>
      </c>
      <c r="J51" s="318">
        <v>479.76666666666677</v>
      </c>
      <c r="K51" s="318">
        <v>486.93333333333339</v>
      </c>
      <c r="L51" s="305">
        <v>472.6</v>
      </c>
      <c r="M51" s="305">
        <v>460.6</v>
      </c>
      <c r="N51" s="320">
        <v>12063750</v>
      </c>
      <c r="O51" s="321">
        <v>-7.8133031767245818E-3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2480.85</v>
      </c>
      <c r="E52" s="317">
        <v>2442.6166666666668</v>
      </c>
      <c r="F52" s="318">
        <v>2390.7333333333336</v>
      </c>
      <c r="G52" s="318">
        <v>2300.6166666666668</v>
      </c>
      <c r="H52" s="318">
        <v>2248.7333333333336</v>
      </c>
      <c r="I52" s="318">
        <v>2532.7333333333336</v>
      </c>
      <c r="J52" s="318">
        <v>2584.6166666666668</v>
      </c>
      <c r="K52" s="318">
        <v>2674.7333333333336</v>
      </c>
      <c r="L52" s="305">
        <v>2494.5</v>
      </c>
      <c r="M52" s="305">
        <v>2352.5</v>
      </c>
      <c r="N52" s="320">
        <v>2496400</v>
      </c>
      <c r="O52" s="321">
        <v>4.8907563025210085E-2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152.5</v>
      </c>
      <c r="E53" s="317">
        <v>154.16666666666666</v>
      </c>
      <c r="F53" s="318">
        <v>149.7833333333333</v>
      </c>
      <c r="G53" s="318">
        <v>147.06666666666663</v>
      </c>
      <c r="H53" s="318">
        <v>142.68333333333328</v>
      </c>
      <c r="I53" s="318">
        <v>156.88333333333333</v>
      </c>
      <c r="J53" s="318">
        <v>161.26666666666671</v>
      </c>
      <c r="K53" s="318">
        <v>163.98333333333335</v>
      </c>
      <c r="L53" s="305">
        <v>158.55000000000001</v>
      </c>
      <c r="M53" s="305">
        <v>151.44999999999999</v>
      </c>
      <c r="N53" s="320">
        <v>27017100</v>
      </c>
      <c r="O53" s="321">
        <v>-6.4449777168323619E-2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3957.75</v>
      </c>
      <c r="E54" s="317">
        <v>3990.4166666666665</v>
      </c>
      <c r="F54" s="318">
        <v>3909.7833333333328</v>
      </c>
      <c r="G54" s="318">
        <v>3861.8166666666662</v>
      </c>
      <c r="H54" s="318">
        <v>3781.1833333333325</v>
      </c>
      <c r="I54" s="318">
        <v>4038.3833333333332</v>
      </c>
      <c r="J54" s="318">
        <v>4119.0166666666673</v>
      </c>
      <c r="K54" s="318">
        <v>4166.9833333333336</v>
      </c>
      <c r="L54" s="305">
        <v>4071.05</v>
      </c>
      <c r="M54" s="305">
        <v>3942.45</v>
      </c>
      <c r="N54" s="320">
        <v>2960500</v>
      </c>
      <c r="O54" s="321">
        <v>-3.6844245628304191E-2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16996.75</v>
      </c>
      <c r="E55" s="317">
        <v>16999.766666666666</v>
      </c>
      <c r="F55" s="318">
        <v>16604.633333333331</v>
      </c>
      <c r="G55" s="318">
        <v>16212.516666666666</v>
      </c>
      <c r="H55" s="318">
        <v>15817.383333333331</v>
      </c>
      <c r="I55" s="318">
        <v>17391.883333333331</v>
      </c>
      <c r="J55" s="318">
        <v>17787.01666666667</v>
      </c>
      <c r="K55" s="318">
        <v>18179.133333333331</v>
      </c>
      <c r="L55" s="305">
        <v>17394.900000000001</v>
      </c>
      <c r="M55" s="305">
        <v>16607.650000000001</v>
      </c>
      <c r="N55" s="320">
        <v>244050</v>
      </c>
      <c r="O55" s="321">
        <v>-6.7265430919166827E-2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45.55</v>
      </c>
      <c r="E56" s="317">
        <v>44.866666666666667</v>
      </c>
      <c r="F56" s="318">
        <v>43.583333333333336</v>
      </c>
      <c r="G56" s="318">
        <v>41.616666666666667</v>
      </c>
      <c r="H56" s="318">
        <v>40.333333333333336</v>
      </c>
      <c r="I56" s="318">
        <v>46.833333333333336</v>
      </c>
      <c r="J56" s="318">
        <v>48.116666666666667</v>
      </c>
      <c r="K56" s="318">
        <v>50.083333333333336</v>
      </c>
      <c r="L56" s="305">
        <v>46.15</v>
      </c>
      <c r="M56" s="305">
        <v>42.9</v>
      </c>
      <c r="N56" s="320">
        <v>10729400</v>
      </c>
      <c r="O56" s="321">
        <v>-5.4428483299550544E-2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958.7</v>
      </c>
      <c r="E57" s="317">
        <v>944.93333333333339</v>
      </c>
      <c r="F57" s="318">
        <v>916.86666666666679</v>
      </c>
      <c r="G57" s="318">
        <v>875.03333333333342</v>
      </c>
      <c r="H57" s="318">
        <v>846.96666666666681</v>
      </c>
      <c r="I57" s="318">
        <v>986.76666666666677</v>
      </c>
      <c r="J57" s="318">
        <v>1014.8333333333334</v>
      </c>
      <c r="K57" s="318">
        <v>1056.6666666666667</v>
      </c>
      <c r="L57" s="305">
        <v>973</v>
      </c>
      <c r="M57" s="305">
        <v>903.1</v>
      </c>
      <c r="N57" s="320">
        <v>2838000</v>
      </c>
      <c r="O57" s="321">
        <v>0.11254851228978008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174.05</v>
      </c>
      <c r="E58" s="317">
        <v>170.66666666666666</v>
      </c>
      <c r="F58" s="318">
        <v>165.7833333333333</v>
      </c>
      <c r="G58" s="318">
        <v>157.51666666666665</v>
      </c>
      <c r="H58" s="318">
        <v>152.6333333333333</v>
      </c>
      <c r="I58" s="318">
        <v>178.93333333333331</v>
      </c>
      <c r="J58" s="318">
        <v>183.81666666666669</v>
      </c>
      <c r="K58" s="318">
        <v>192.08333333333331</v>
      </c>
      <c r="L58" s="305">
        <v>175.55</v>
      </c>
      <c r="M58" s="305">
        <v>162.4</v>
      </c>
      <c r="N58" s="320">
        <v>5892400</v>
      </c>
      <c r="O58" s="321">
        <v>9.4834633965068749E-2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46.8</v>
      </c>
      <c r="E59" s="317">
        <v>46.416666666666664</v>
      </c>
      <c r="F59" s="318">
        <v>45.483333333333327</v>
      </c>
      <c r="G59" s="318">
        <v>44.166666666666664</v>
      </c>
      <c r="H59" s="318">
        <v>43.233333333333327</v>
      </c>
      <c r="I59" s="318">
        <v>47.733333333333327</v>
      </c>
      <c r="J59" s="318">
        <v>48.666666666666664</v>
      </c>
      <c r="K59" s="318">
        <v>49.983333333333327</v>
      </c>
      <c r="L59" s="305">
        <v>47.35</v>
      </c>
      <c r="M59" s="305">
        <v>45.1</v>
      </c>
      <c r="N59" s="320">
        <v>63056000</v>
      </c>
      <c r="O59" s="321">
        <v>-2.5160976137654889E-2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91.85</v>
      </c>
      <c r="E60" s="317">
        <v>92.86666666666666</v>
      </c>
      <c r="F60" s="318">
        <v>90.433333333333323</v>
      </c>
      <c r="G60" s="318">
        <v>89.016666666666666</v>
      </c>
      <c r="H60" s="318">
        <v>86.583333333333329</v>
      </c>
      <c r="I60" s="318">
        <v>94.283333333333317</v>
      </c>
      <c r="J60" s="318">
        <v>96.716666666666654</v>
      </c>
      <c r="K60" s="318">
        <v>98.133333333333312</v>
      </c>
      <c r="L60" s="305">
        <v>95.3</v>
      </c>
      <c r="M60" s="305">
        <v>91.45</v>
      </c>
      <c r="N60" s="320">
        <v>24852012</v>
      </c>
      <c r="O60" s="321">
        <v>-2.7394701164842005E-4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369.45</v>
      </c>
      <c r="E61" s="317">
        <v>366.2833333333333</v>
      </c>
      <c r="F61" s="318">
        <v>357.56666666666661</v>
      </c>
      <c r="G61" s="318">
        <v>345.68333333333328</v>
      </c>
      <c r="H61" s="318">
        <v>336.96666666666658</v>
      </c>
      <c r="I61" s="318">
        <v>378.16666666666663</v>
      </c>
      <c r="J61" s="318">
        <v>386.88333333333333</v>
      </c>
      <c r="K61" s="318">
        <v>398.76666666666665</v>
      </c>
      <c r="L61" s="305">
        <v>375</v>
      </c>
      <c r="M61" s="305">
        <v>354.4</v>
      </c>
      <c r="N61" s="320">
        <v>4353500</v>
      </c>
      <c r="O61" s="321">
        <v>7.6054179643086653E-2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19.100000000000001</v>
      </c>
      <c r="E62" s="317">
        <v>19.233333333333331</v>
      </c>
      <c r="F62" s="318">
        <v>18.766666666666662</v>
      </c>
      <c r="G62" s="318">
        <v>18.43333333333333</v>
      </c>
      <c r="H62" s="318">
        <v>17.966666666666661</v>
      </c>
      <c r="I62" s="318">
        <v>19.566666666666663</v>
      </c>
      <c r="J62" s="318">
        <v>20.033333333333331</v>
      </c>
      <c r="K62" s="318">
        <v>20.366666666666664</v>
      </c>
      <c r="L62" s="305">
        <v>19.7</v>
      </c>
      <c r="M62" s="305">
        <v>18.899999999999999</v>
      </c>
      <c r="N62" s="320">
        <v>56160000</v>
      </c>
      <c r="O62" s="321">
        <v>9.7087378640776691E-3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634.54999999999995</v>
      </c>
      <c r="E63" s="317">
        <v>636.1</v>
      </c>
      <c r="F63" s="318">
        <v>623.70000000000005</v>
      </c>
      <c r="G63" s="318">
        <v>612.85</v>
      </c>
      <c r="H63" s="318">
        <v>600.45000000000005</v>
      </c>
      <c r="I63" s="318">
        <v>646.95000000000005</v>
      </c>
      <c r="J63" s="318">
        <v>659.34999999999991</v>
      </c>
      <c r="K63" s="318">
        <v>670.2</v>
      </c>
      <c r="L63" s="305">
        <v>648.5</v>
      </c>
      <c r="M63" s="305">
        <v>625.25</v>
      </c>
      <c r="N63" s="320">
        <v>5302600</v>
      </c>
      <c r="O63" s="321">
        <v>-4.6054761990429245E-2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714.05</v>
      </c>
      <c r="E64" s="317">
        <v>708.66666666666663</v>
      </c>
      <c r="F64" s="318">
        <v>693.33333333333326</v>
      </c>
      <c r="G64" s="318">
        <v>672.61666666666667</v>
      </c>
      <c r="H64" s="318">
        <v>657.2833333333333</v>
      </c>
      <c r="I64" s="318">
        <v>729.38333333333321</v>
      </c>
      <c r="J64" s="318">
        <v>744.71666666666647</v>
      </c>
      <c r="K64" s="318">
        <v>765.43333333333317</v>
      </c>
      <c r="L64" s="305">
        <v>724</v>
      </c>
      <c r="M64" s="305">
        <v>687.95</v>
      </c>
      <c r="N64" s="320">
        <v>276900</v>
      </c>
      <c r="O64" s="321">
        <v>-4.2696629213483148E-2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584</v>
      </c>
      <c r="E65" s="317">
        <v>587.91666666666663</v>
      </c>
      <c r="F65" s="318">
        <v>577.08333333333326</v>
      </c>
      <c r="G65" s="318">
        <v>570.16666666666663</v>
      </c>
      <c r="H65" s="318">
        <v>559.33333333333326</v>
      </c>
      <c r="I65" s="318">
        <v>594.83333333333326</v>
      </c>
      <c r="J65" s="318">
        <v>605.66666666666652</v>
      </c>
      <c r="K65" s="318">
        <v>612.58333333333326</v>
      </c>
      <c r="L65" s="305">
        <v>598.75</v>
      </c>
      <c r="M65" s="305">
        <v>581</v>
      </c>
      <c r="N65" s="320">
        <v>19366000</v>
      </c>
      <c r="O65" s="321">
        <v>-9.7992345706155899E-3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537.70000000000005</v>
      </c>
      <c r="E66" s="317">
        <v>526.5</v>
      </c>
      <c r="F66" s="318">
        <v>510.6</v>
      </c>
      <c r="G66" s="318">
        <v>483.5</v>
      </c>
      <c r="H66" s="318">
        <v>467.6</v>
      </c>
      <c r="I66" s="318">
        <v>553.6</v>
      </c>
      <c r="J66" s="318">
        <v>569.50000000000011</v>
      </c>
      <c r="K66" s="318">
        <v>596.6</v>
      </c>
      <c r="L66" s="305">
        <v>542.4</v>
      </c>
      <c r="M66" s="305">
        <v>499.4</v>
      </c>
      <c r="N66" s="320">
        <v>5961000</v>
      </c>
      <c r="O66" s="321">
        <v>-9.2694063926940642E-2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557.79999999999995</v>
      </c>
      <c r="E67" s="317">
        <v>560.48333333333335</v>
      </c>
      <c r="F67" s="318">
        <v>550.01666666666665</v>
      </c>
      <c r="G67" s="318">
        <v>542.23333333333335</v>
      </c>
      <c r="H67" s="318">
        <v>531.76666666666665</v>
      </c>
      <c r="I67" s="318">
        <v>568.26666666666665</v>
      </c>
      <c r="J67" s="318">
        <v>578.73333333333335</v>
      </c>
      <c r="K67" s="318">
        <v>586.51666666666665</v>
      </c>
      <c r="L67" s="305">
        <v>570.95000000000005</v>
      </c>
      <c r="M67" s="305">
        <v>552.70000000000005</v>
      </c>
      <c r="N67" s="320">
        <v>21191800</v>
      </c>
      <c r="O67" s="321">
        <v>-1.6950253279646707E-2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1733.75</v>
      </c>
      <c r="E68" s="317">
        <v>1730.5</v>
      </c>
      <c r="F68" s="318">
        <v>1698</v>
      </c>
      <c r="G68" s="318">
        <v>1662.25</v>
      </c>
      <c r="H68" s="318">
        <v>1629.75</v>
      </c>
      <c r="I68" s="318">
        <v>1766.25</v>
      </c>
      <c r="J68" s="318">
        <v>1798.75</v>
      </c>
      <c r="K68" s="318">
        <v>1834.5</v>
      </c>
      <c r="L68" s="305">
        <v>1763</v>
      </c>
      <c r="M68" s="305">
        <v>1694.75</v>
      </c>
      <c r="N68" s="320">
        <v>29401600</v>
      </c>
      <c r="O68" s="321">
        <v>-2.0501715694439818E-2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979.75</v>
      </c>
      <c r="E69" s="317">
        <v>977.19999999999993</v>
      </c>
      <c r="F69" s="318">
        <v>964.59999999999991</v>
      </c>
      <c r="G69" s="318">
        <v>949.44999999999993</v>
      </c>
      <c r="H69" s="318">
        <v>936.84999999999991</v>
      </c>
      <c r="I69" s="318">
        <v>992.34999999999991</v>
      </c>
      <c r="J69" s="318">
        <v>1004.95</v>
      </c>
      <c r="K69" s="318">
        <v>1020.0999999999999</v>
      </c>
      <c r="L69" s="305">
        <v>989.8</v>
      </c>
      <c r="M69" s="305">
        <v>962.05</v>
      </c>
      <c r="N69" s="320">
        <v>36068450</v>
      </c>
      <c r="O69" s="321">
        <v>3.5484153425900271E-2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515.1</v>
      </c>
      <c r="E70" s="317">
        <v>517.83333333333337</v>
      </c>
      <c r="F70" s="318">
        <v>509.31666666666672</v>
      </c>
      <c r="G70" s="318">
        <v>503.5333333333333</v>
      </c>
      <c r="H70" s="318">
        <v>495.01666666666665</v>
      </c>
      <c r="I70" s="318">
        <v>523.61666666666679</v>
      </c>
      <c r="J70" s="318">
        <v>532.13333333333344</v>
      </c>
      <c r="K70" s="318">
        <v>537.91666666666686</v>
      </c>
      <c r="L70" s="305">
        <v>526.35</v>
      </c>
      <c r="M70" s="305">
        <v>512.04999999999995</v>
      </c>
      <c r="N70" s="320">
        <v>12302900</v>
      </c>
      <c r="O70" s="321">
        <v>-1.3700716702207828E-2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2331</v>
      </c>
      <c r="E71" s="317">
        <v>2351.0499999999997</v>
      </c>
      <c r="F71" s="318">
        <v>2299.9499999999994</v>
      </c>
      <c r="G71" s="318">
        <v>2268.8999999999996</v>
      </c>
      <c r="H71" s="318">
        <v>2217.7999999999993</v>
      </c>
      <c r="I71" s="318">
        <v>2382.0999999999995</v>
      </c>
      <c r="J71" s="318">
        <v>2433.1999999999998</v>
      </c>
      <c r="K71" s="318">
        <v>2464.2499999999995</v>
      </c>
      <c r="L71" s="305">
        <v>2402.15</v>
      </c>
      <c r="M71" s="305">
        <v>2320</v>
      </c>
      <c r="N71" s="320">
        <v>2105100</v>
      </c>
      <c r="O71" s="321">
        <v>3.4142267636077812E-2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139.5</v>
      </c>
      <c r="E72" s="317">
        <v>140.95000000000002</v>
      </c>
      <c r="F72" s="318">
        <v>137.45000000000005</v>
      </c>
      <c r="G72" s="318">
        <v>135.40000000000003</v>
      </c>
      <c r="H72" s="318">
        <v>131.90000000000006</v>
      </c>
      <c r="I72" s="318">
        <v>143.00000000000003</v>
      </c>
      <c r="J72" s="318">
        <v>146.49999999999997</v>
      </c>
      <c r="K72" s="318">
        <v>148.55000000000001</v>
      </c>
      <c r="L72" s="305">
        <v>144.44999999999999</v>
      </c>
      <c r="M72" s="305">
        <v>138.9</v>
      </c>
      <c r="N72" s="320">
        <v>28941200</v>
      </c>
      <c r="O72" s="321">
        <v>8.8541230932262481E-3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195.35</v>
      </c>
      <c r="E73" s="317">
        <v>196.58333333333334</v>
      </c>
      <c r="F73" s="318">
        <v>192.76666666666668</v>
      </c>
      <c r="G73" s="318">
        <v>190.18333333333334</v>
      </c>
      <c r="H73" s="318">
        <v>186.36666666666667</v>
      </c>
      <c r="I73" s="318">
        <v>199.16666666666669</v>
      </c>
      <c r="J73" s="318">
        <v>202.98333333333335</v>
      </c>
      <c r="K73" s="318">
        <v>205.56666666666669</v>
      </c>
      <c r="L73" s="305">
        <v>200.4</v>
      </c>
      <c r="M73" s="305">
        <v>194</v>
      </c>
      <c r="N73" s="320">
        <v>12114000</v>
      </c>
      <c r="O73" s="321">
        <v>4.9867401591180908E-2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2091.6</v>
      </c>
      <c r="E74" s="317">
        <v>2090.7999999999997</v>
      </c>
      <c r="F74" s="318">
        <v>2056.3999999999996</v>
      </c>
      <c r="G74" s="318">
        <v>2021.1999999999998</v>
      </c>
      <c r="H74" s="318">
        <v>1986.7999999999997</v>
      </c>
      <c r="I74" s="318">
        <v>2125.9999999999995</v>
      </c>
      <c r="J74" s="318">
        <v>2160.4</v>
      </c>
      <c r="K74" s="318">
        <v>2195.5999999999995</v>
      </c>
      <c r="L74" s="305">
        <v>2125.1999999999998</v>
      </c>
      <c r="M74" s="305">
        <v>2055.6</v>
      </c>
      <c r="N74" s="320">
        <v>19317600</v>
      </c>
      <c r="O74" s="321">
        <v>-2.569223785746709E-2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126.2</v>
      </c>
      <c r="E75" s="317">
        <v>124.89999999999999</v>
      </c>
      <c r="F75" s="318">
        <v>120.6</v>
      </c>
      <c r="G75" s="318">
        <v>115</v>
      </c>
      <c r="H75" s="318">
        <v>110.7</v>
      </c>
      <c r="I75" s="318">
        <v>130.5</v>
      </c>
      <c r="J75" s="318">
        <v>134.79999999999995</v>
      </c>
      <c r="K75" s="318">
        <v>140.39999999999998</v>
      </c>
      <c r="L75" s="305">
        <v>129.19999999999999</v>
      </c>
      <c r="M75" s="305">
        <v>119.3</v>
      </c>
      <c r="N75" s="320">
        <v>13601700</v>
      </c>
      <c r="O75" s="321">
        <v>-4.9636321713794625E-2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339.6</v>
      </c>
      <c r="E76" s="317">
        <v>340.91666666666669</v>
      </c>
      <c r="F76" s="318">
        <v>333.93333333333339</v>
      </c>
      <c r="G76" s="318">
        <v>328.26666666666671</v>
      </c>
      <c r="H76" s="318">
        <v>321.28333333333342</v>
      </c>
      <c r="I76" s="318">
        <v>346.58333333333337</v>
      </c>
      <c r="J76" s="318">
        <v>353.56666666666661</v>
      </c>
      <c r="K76" s="318">
        <v>359.23333333333335</v>
      </c>
      <c r="L76" s="305">
        <v>347.9</v>
      </c>
      <c r="M76" s="305">
        <v>335.25</v>
      </c>
      <c r="N76" s="320">
        <v>95059250</v>
      </c>
      <c r="O76" s="321">
        <v>-2.8279875186236751E-2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383.9</v>
      </c>
      <c r="E77" s="317">
        <v>388.16666666666669</v>
      </c>
      <c r="F77" s="318">
        <v>376.83333333333337</v>
      </c>
      <c r="G77" s="318">
        <v>369.76666666666671</v>
      </c>
      <c r="H77" s="318">
        <v>358.43333333333339</v>
      </c>
      <c r="I77" s="318">
        <v>395.23333333333335</v>
      </c>
      <c r="J77" s="318">
        <v>406.56666666666672</v>
      </c>
      <c r="K77" s="318">
        <v>413.63333333333333</v>
      </c>
      <c r="L77" s="305">
        <v>399.5</v>
      </c>
      <c r="M77" s="305">
        <v>381.1</v>
      </c>
      <c r="N77" s="320">
        <v>9114000</v>
      </c>
      <c r="O77" s="321">
        <v>-1.8258200032315399E-2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6.6</v>
      </c>
      <c r="E78" s="317">
        <v>6.5</v>
      </c>
      <c r="F78" s="318">
        <v>6.15</v>
      </c>
      <c r="G78" s="318">
        <v>5.7</v>
      </c>
      <c r="H78" s="318">
        <v>5.3500000000000005</v>
      </c>
      <c r="I78" s="318">
        <v>6.95</v>
      </c>
      <c r="J78" s="318">
        <v>7.3</v>
      </c>
      <c r="K78" s="318">
        <v>7.75</v>
      </c>
      <c r="L78" s="305">
        <v>6.85</v>
      </c>
      <c r="M78" s="305">
        <v>6.05</v>
      </c>
      <c r="N78" s="320">
        <v>307692000</v>
      </c>
      <c r="O78" s="321">
        <v>-1.1816033448463915E-3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23.7</v>
      </c>
      <c r="E79" s="317">
        <v>23.416666666666668</v>
      </c>
      <c r="F79" s="318">
        <v>22.633333333333336</v>
      </c>
      <c r="G79" s="318">
        <v>21.56666666666667</v>
      </c>
      <c r="H79" s="318">
        <v>20.783333333333339</v>
      </c>
      <c r="I79" s="318">
        <v>24.483333333333334</v>
      </c>
      <c r="J79" s="318">
        <v>25.266666666666666</v>
      </c>
      <c r="K79" s="318">
        <v>26.333333333333332</v>
      </c>
      <c r="L79" s="305">
        <v>24.2</v>
      </c>
      <c r="M79" s="305">
        <v>22.35</v>
      </c>
      <c r="N79" s="320">
        <v>109268000</v>
      </c>
      <c r="O79" s="321">
        <v>-6.6707664975486428E-2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468.95</v>
      </c>
      <c r="E80" s="317">
        <v>469.25</v>
      </c>
      <c r="F80" s="318">
        <v>461</v>
      </c>
      <c r="G80" s="318">
        <v>453.05</v>
      </c>
      <c r="H80" s="318">
        <v>444.8</v>
      </c>
      <c r="I80" s="318">
        <v>477.2</v>
      </c>
      <c r="J80" s="318">
        <v>485.45</v>
      </c>
      <c r="K80" s="318">
        <v>493.4</v>
      </c>
      <c r="L80" s="305">
        <v>477.5</v>
      </c>
      <c r="M80" s="305">
        <v>461.3</v>
      </c>
      <c r="N80" s="320">
        <v>6224625</v>
      </c>
      <c r="O80" s="321">
        <v>3.0034129692832763E-2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949.85</v>
      </c>
      <c r="E81" s="317">
        <v>958.58333333333337</v>
      </c>
      <c r="F81" s="318">
        <v>935.36666666666679</v>
      </c>
      <c r="G81" s="318">
        <v>920.88333333333344</v>
      </c>
      <c r="H81" s="318">
        <v>897.66666666666686</v>
      </c>
      <c r="I81" s="318">
        <v>973.06666666666672</v>
      </c>
      <c r="J81" s="318">
        <v>996.28333333333319</v>
      </c>
      <c r="K81" s="318">
        <v>1010.7666666666667</v>
      </c>
      <c r="L81" s="305">
        <v>981.8</v>
      </c>
      <c r="M81" s="305">
        <v>944.1</v>
      </c>
      <c r="N81" s="320">
        <v>2981100</v>
      </c>
      <c r="O81" s="321">
        <v>7.075895262382817E-2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411.05</v>
      </c>
      <c r="E82" s="317">
        <v>409.7</v>
      </c>
      <c r="F82" s="318">
        <v>401</v>
      </c>
      <c r="G82" s="318">
        <v>390.95</v>
      </c>
      <c r="H82" s="318">
        <v>382.25</v>
      </c>
      <c r="I82" s="318">
        <v>419.75</v>
      </c>
      <c r="J82" s="318">
        <v>428.44999999999993</v>
      </c>
      <c r="K82" s="318">
        <v>438.5</v>
      </c>
      <c r="L82" s="305">
        <v>418.4</v>
      </c>
      <c r="M82" s="305">
        <v>399.65</v>
      </c>
      <c r="N82" s="320">
        <v>21602000</v>
      </c>
      <c r="O82" s="321">
        <v>1.8904590306209081E-2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224.05</v>
      </c>
      <c r="E83" s="317">
        <v>226.35</v>
      </c>
      <c r="F83" s="318">
        <v>220</v>
      </c>
      <c r="G83" s="318">
        <v>215.95000000000002</v>
      </c>
      <c r="H83" s="318">
        <v>209.60000000000002</v>
      </c>
      <c r="I83" s="318">
        <v>230.39999999999998</v>
      </c>
      <c r="J83" s="318">
        <v>236.74999999999994</v>
      </c>
      <c r="K83" s="318">
        <v>240.79999999999995</v>
      </c>
      <c r="L83" s="305">
        <v>232.7</v>
      </c>
      <c r="M83" s="305">
        <v>222.3</v>
      </c>
      <c r="N83" s="320">
        <v>9099600</v>
      </c>
      <c r="O83" s="321">
        <v>-7.4672757621013796E-4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699</v>
      </c>
      <c r="E84" s="317">
        <v>697.66666666666663</v>
      </c>
      <c r="F84" s="318">
        <v>688.58333333333326</v>
      </c>
      <c r="G84" s="318">
        <v>678.16666666666663</v>
      </c>
      <c r="H84" s="318">
        <v>669.08333333333326</v>
      </c>
      <c r="I84" s="318">
        <v>708.08333333333326</v>
      </c>
      <c r="J84" s="318">
        <v>717.16666666666652</v>
      </c>
      <c r="K84" s="318">
        <v>727.58333333333326</v>
      </c>
      <c r="L84" s="305">
        <v>706.75</v>
      </c>
      <c r="M84" s="305">
        <v>687.25</v>
      </c>
      <c r="N84" s="320">
        <v>48037200</v>
      </c>
      <c r="O84" s="321">
        <v>-5.0070003084881708E-2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86.15</v>
      </c>
      <c r="E85" s="317">
        <v>85.416666666666671</v>
      </c>
      <c r="F85" s="318">
        <v>84.033333333333346</v>
      </c>
      <c r="G85" s="318">
        <v>81.916666666666671</v>
      </c>
      <c r="H85" s="318">
        <v>80.533333333333346</v>
      </c>
      <c r="I85" s="318">
        <v>87.533333333333346</v>
      </c>
      <c r="J85" s="318">
        <v>88.916666666666671</v>
      </c>
      <c r="K85" s="318">
        <v>91.033333333333346</v>
      </c>
      <c r="L85" s="305">
        <v>86.8</v>
      </c>
      <c r="M85" s="305">
        <v>83.3</v>
      </c>
      <c r="N85" s="320">
        <v>42887100</v>
      </c>
      <c r="O85" s="321">
        <v>-8.2320693794493555E-2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196.7</v>
      </c>
      <c r="E86" s="317">
        <v>197.41666666666666</v>
      </c>
      <c r="F86" s="318">
        <v>194.58333333333331</v>
      </c>
      <c r="G86" s="318">
        <v>192.46666666666667</v>
      </c>
      <c r="H86" s="318">
        <v>189.63333333333333</v>
      </c>
      <c r="I86" s="318">
        <v>199.5333333333333</v>
      </c>
      <c r="J86" s="318">
        <v>202.36666666666662</v>
      </c>
      <c r="K86" s="318">
        <v>204.48333333333329</v>
      </c>
      <c r="L86" s="305">
        <v>200.25</v>
      </c>
      <c r="M86" s="305">
        <v>195.3</v>
      </c>
      <c r="N86" s="320">
        <v>49061600</v>
      </c>
      <c r="O86" s="321">
        <v>6.914105402625477E-2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129.15</v>
      </c>
      <c r="E87" s="317">
        <v>127.76666666666667</v>
      </c>
      <c r="F87" s="318">
        <v>123.83333333333334</v>
      </c>
      <c r="G87" s="318">
        <v>118.51666666666668</v>
      </c>
      <c r="H87" s="318">
        <v>114.58333333333336</v>
      </c>
      <c r="I87" s="318">
        <v>133.08333333333331</v>
      </c>
      <c r="J87" s="318">
        <v>137.01666666666665</v>
      </c>
      <c r="K87" s="318">
        <v>142.33333333333331</v>
      </c>
      <c r="L87" s="305">
        <v>131.69999999999999</v>
      </c>
      <c r="M87" s="305">
        <v>122.45</v>
      </c>
      <c r="N87" s="320">
        <v>16540000</v>
      </c>
      <c r="O87" s="321">
        <v>7.7524429967426714E-2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193.65</v>
      </c>
      <c r="E88" s="317">
        <v>191.81666666666669</v>
      </c>
      <c r="F88" s="318">
        <v>185.33333333333337</v>
      </c>
      <c r="G88" s="318">
        <v>177.01666666666668</v>
      </c>
      <c r="H88" s="318">
        <v>170.53333333333336</v>
      </c>
      <c r="I88" s="318">
        <v>200.13333333333338</v>
      </c>
      <c r="J88" s="318">
        <v>206.61666666666667</v>
      </c>
      <c r="K88" s="318">
        <v>214.93333333333339</v>
      </c>
      <c r="L88" s="305">
        <v>198.3</v>
      </c>
      <c r="M88" s="305">
        <v>183.5</v>
      </c>
      <c r="N88" s="320">
        <v>33259800</v>
      </c>
      <c r="O88" s="321">
        <v>-1.298616510472618E-2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1669.6</v>
      </c>
      <c r="E89" s="317">
        <v>1663.8833333333332</v>
      </c>
      <c r="F89" s="318">
        <v>1640.8166666666664</v>
      </c>
      <c r="G89" s="318">
        <v>1612.0333333333331</v>
      </c>
      <c r="H89" s="318">
        <v>1588.9666666666662</v>
      </c>
      <c r="I89" s="318">
        <v>1692.6666666666665</v>
      </c>
      <c r="J89" s="318">
        <v>1715.7333333333331</v>
      </c>
      <c r="K89" s="318">
        <v>1744.5166666666667</v>
      </c>
      <c r="L89" s="305">
        <v>1686.95</v>
      </c>
      <c r="M89" s="305">
        <v>1635.1</v>
      </c>
      <c r="N89" s="320">
        <v>2919000</v>
      </c>
      <c r="O89" s="321">
        <v>-5.45144804088586E-3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393.95</v>
      </c>
      <c r="E90" s="317">
        <v>397.45</v>
      </c>
      <c r="F90" s="318">
        <v>387.5</v>
      </c>
      <c r="G90" s="318">
        <v>381.05</v>
      </c>
      <c r="H90" s="318">
        <v>371.1</v>
      </c>
      <c r="I90" s="318">
        <v>403.9</v>
      </c>
      <c r="J90" s="318">
        <v>413.84999999999991</v>
      </c>
      <c r="K90" s="318">
        <v>420.29999999999995</v>
      </c>
      <c r="L90" s="305">
        <v>407.4</v>
      </c>
      <c r="M90" s="305">
        <v>391</v>
      </c>
      <c r="N90" s="320">
        <v>1800400</v>
      </c>
      <c r="O90" s="321">
        <v>-6.4727272727272731E-2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1242.9000000000001</v>
      </c>
      <c r="E91" s="317">
        <v>1248.6500000000001</v>
      </c>
      <c r="F91" s="318">
        <v>1225.4000000000001</v>
      </c>
      <c r="G91" s="318">
        <v>1207.9000000000001</v>
      </c>
      <c r="H91" s="318">
        <v>1184.6500000000001</v>
      </c>
      <c r="I91" s="318">
        <v>1266.1500000000001</v>
      </c>
      <c r="J91" s="318">
        <v>1289.4000000000001</v>
      </c>
      <c r="K91" s="318">
        <v>1306.9000000000001</v>
      </c>
      <c r="L91" s="305">
        <v>1271.9000000000001</v>
      </c>
      <c r="M91" s="305">
        <v>1231.1500000000001</v>
      </c>
      <c r="N91" s="320">
        <v>11296400</v>
      </c>
      <c r="O91" s="321">
        <v>3.9801178203240056E-2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57.35</v>
      </c>
      <c r="E92" s="317">
        <v>57.266666666666673</v>
      </c>
      <c r="F92" s="318">
        <v>54.883333333333347</v>
      </c>
      <c r="G92" s="318">
        <v>52.416666666666671</v>
      </c>
      <c r="H92" s="318">
        <v>50.033333333333346</v>
      </c>
      <c r="I92" s="318">
        <v>59.733333333333348</v>
      </c>
      <c r="J92" s="318">
        <v>62.116666666666674</v>
      </c>
      <c r="K92" s="318">
        <v>64.583333333333343</v>
      </c>
      <c r="L92" s="305">
        <v>59.65</v>
      </c>
      <c r="M92" s="305">
        <v>54.8</v>
      </c>
      <c r="N92" s="320">
        <v>21528000</v>
      </c>
      <c r="O92" s="321">
        <v>-9.3573160873080027E-2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250.8</v>
      </c>
      <c r="E93" s="317">
        <v>249.28333333333333</v>
      </c>
      <c r="F93" s="318">
        <v>242.21666666666664</v>
      </c>
      <c r="G93" s="318">
        <v>233.6333333333333</v>
      </c>
      <c r="H93" s="318">
        <v>226.56666666666661</v>
      </c>
      <c r="I93" s="318">
        <v>257.86666666666667</v>
      </c>
      <c r="J93" s="318">
        <v>264.93333333333334</v>
      </c>
      <c r="K93" s="318">
        <v>273.51666666666671</v>
      </c>
      <c r="L93" s="305">
        <v>256.35000000000002</v>
      </c>
      <c r="M93" s="305">
        <v>240.7</v>
      </c>
      <c r="N93" s="320">
        <v>8595900</v>
      </c>
      <c r="O93" s="321">
        <v>-1.7555288873649922E-2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929.35</v>
      </c>
      <c r="E94" s="317">
        <v>943.88333333333333</v>
      </c>
      <c r="F94" s="318">
        <v>911.7166666666667</v>
      </c>
      <c r="G94" s="318">
        <v>894.08333333333337</v>
      </c>
      <c r="H94" s="318">
        <v>861.91666666666674</v>
      </c>
      <c r="I94" s="318">
        <v>961.51666666666665</v>
      </c>
      <c r="J94" s="318">
        <v>993.68333333333339</v>
      </c>
      <c r="K94" s="318">
        <v>1011.3166666666666</v>
      </c>
      <c r="L94" s="305">
        <v>976.05</v>
      </c>
      <c r="M94" s="305">
        <v>926.25</v>
      </c>
      <c r="N94" s="320">
        <v>11343925</v>
      </c>
      <c r="O94" s="321">
        <v>-3.0191308510888405E-2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850.1</v>
      </c>
      <c r="E95" s="317">
        <v>855.35</v>
      </c>
      <c r="F95" s="318">
        <v>840.6</v>
      </c>
      <c r="G95" s="318">
        <v>831.1</v>
      </c>
      <c r="H95" s="318">
        <v>816.35</v>
      </c>
      <c r="I95" s="318">
        <v>864.85</v>
      </c>
      <c r="J95" s="318">
        <v>879.6</v>
      </c>
      <c r="K95" s="318">
        <v>889.1</v>
      </c>
      <c r="L95" s="305">
        <v>870.1</v>
      </c>
      <c r="M95" s="305">
        <v>845.85</v>
      </c>
      <c r="N95" s="320">
        <v>8873000</v>
      </c>
      <c r="O95" s="321">
        <v>-1.9855844909005552E-2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461.6</v>
      </c>
      <c r="E96" s="317">
        <v>458.2833333333333</v>
      </c>
      <c r="F96" s="318">
        <v>446.31666666666661</v>
      </c>
      <c r="G96" s="318">
        <v>431.0333333333333</v>
      </c>
      <c r="H96" s="318">
        <v>419.06666666666661</v>
      </c>
      <c r="I96" s="318">
        <v>473.56666666666661</v>
      </c>
      <c r="J96" s="318">
        <v>485.5333333333333</v>
      </c>
      <c r="K96" s="318">
        <v>500.81666666666661</v>
      </c>
      <c r="L96" s="305">
        <v>470.25</v>
      </c>
      <c r="M96" s="305">
        <v>443</v>
      </c>
      <c r="N96" s="320">
        <v>15066200</v>
      </c>
      <c r="O96" s="321">
        <v>5.9418333192698222E-2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144.9</v>
      </c>
      <c r="E97" s="317">
        <v>147.1</v>
      </c>
      <c r="F97" s="318">
        <v>140.35</v>
      </c>
      <c r="G97" s="318">
        <v>135.80000000000001</v>
      </c>
      <c r="H97" s="318">
        <v>129.05000000000001</v>
      </c>
      <c r="I97" s="318">
        <v>151.64999999999998</v>
      </c>
      <c r="J97" s="318">
        <v>158.39999999999998</v>
      </c>
      <c r="K97" s="318">
        <v>162.94999999999996</v>
      </c>
      <c r="L97" s="305">
        <v>153.85</v>
      </c>
      <c r="M97" s="305">
        <v>142.55000000000001</v>
      </c>
      <c r="N97" s="320">
        <v>16940300</v>
      </c>
      <c r="O97" s="321">
        <v>-9.3204507132724893E-2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131.35</v>
      </c>
      <c r="E98" s="317">
        <v>130.76666666666665</v>
      </c>
      <c r="F98" s="318">
        <v>127.18333333333331</v>
      </c>
      <c r="G98" s="318">
        <v>123.01666666666665</v>
      </c>
      <c r="H98" s="318">
        <v>119.43333333333331</v>
      </c>
      <c r="I98" s="318">
        <v>134.93333333333331</v>
      </c>
      <c r="J98" s="318">
        <v>138.51666666666668</v>
      </c>
      <c r="K98" s="318">
        <v>142.68333333333331</v>
      </c>
      <c r="L98" s="305">
        <v>134.35</v>
      </c>
      <c r="M98" s="305">
        <v>126.6</v>
      </c>
      <c r="N98" s="320">
        <v>15720000</v>
      </c>
      <c r="O98" s="321">
        <v>-1.6885553470919325E-2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339.2</v>
      </c>
      <c r="E99" s="317">
        <v>342.38333333333338</v>
      </c>
      <c r="F99" s="318">
        <v>334.81666666666678</v>
      </c>
      <c r="G99" s="318">
        <v>330.43333333333339</v>
      </c>
      <c r="H99" s="318">
        <v>322.86666666666679</v>
      </c>
      <c r="I99" s="318">
        <v>346.76666666666677</v>
      </c>
      <c r="J99" s="318">
        <v>354.33333333333337</v>
      </c>
      <c r="K99" s="318">
        <v>358.71666666666675</v>
      </c>
      <c r="L99" s="305">
        <v>349.95</v>
      </c>
      <c r="M99" s="305">
        <v>338</v>
      </c>
      <c r="N99" s="320">
        <v>11311100</v>
      </c>
      <c r="O99" s="321">
        <v>-4.7919261977711188E-2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5784.6</v>
      </c>
      <c r="E100" s="317">
        <v>5753.7833333333338</v>
      </c>
      <c r="F100" s="318">
        <v>5647.7666666666673</v>
      </c>
      <c r="G100" s="318">
        <v>5510.9333333333334</v>
      </c>
      <c r="H100" s="318">
        <v>5404.916666666667</v>
      </c>
      <c r="I100" s="318">
        <v>5890.6166666666677</v>
      </c>
      <c r="J100" s="318">
        <v>5996.6333333333341</v>
      </c>
      <c r="K100" s="318">
        <v>6133.4666666666681</v>
      </c>
      <c r="L100" s="305">
        <v>5859.8</v>
      </c>
      <c r="M100" s="305">
        <v>5616.95</v>
      </c>
      <c r="N100" s="320">
        <v>2683600</v>
      </c>
      <c r="O100" s="321">
        <v>-5.2200324927597658E-2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591</v>
      </c>
      <c r="E101" s="317">
        <v>592.36666666666667</v>
      </c>
      <c r="F101" s="318">
        <v>581.43333333333339</v>
      </c>
      <c r="G101" s="318">
        <v>571.86666666666667</v>
      </c>
      <c r="H101" s="318">
        <v>560.93333333333339</v>
      </c>
      <c r="I101" s="318">
        <v>601.93333333333339</v>
      </c>
      <c r="J101" s="318">
        <v>612.86666666666656</v>
      </c>
      <c r="K101" s="318">
        <v>622.43333333333339</v>
      </c>
      <c r="L101" s="305">
        <v>603.29999999999995</v>
      </c>
      <c r="M101" s="305">
        <v>582.79999999999995</v>
      </c>
      <c r="N101" s="320">
        <v>9935000</v>
      </c>
      <c r="O101" s="321">
        <v>-1.5971276464033676E-2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478.3</v>
      </c>
      <c r="E102" s="317">
        <v>484.39999999999992</v>
      </c>
      <c r="F102" s="318">
        <v>470.04999999999984</v>
      </c>
      <c r="G102" s="318">
        <v>461.7999999999999</v>
      </c>
      <c r="H102" s="318">
        <v>447.44999999999982</v>
      </c>
      <c r="I102" s="318">
        <v>492.64999999999986</v>
      </c>
      <c r="J102" s="318">
        <v>506.99999999999989</v>
      </c>
      <c r="K102" s="318">
        <v>515.24999999999989</v>
      </c>
      <c r="L102" s="305">
        <v>498.75</v>
      </c>
      <c r="M102" s="305">
        <v>476.15</v>
      </c>
      <c r="N102" s="320">
        <v>2143700</v>
      </c>
      <c r="O102" s="321">
        <v>-3.9044289044289048E-2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962.25</v>
      </c>
      <c r="E103" s="317">
        <v>972.38333333333333</v>
      </c>
      <c r="F103" s="318">
        <v>946.81666666666661</v>
      </c>
      <c r="G103" s="318">
        <v>931.38333333333333</v>
      </c>
      <c r="H103" s="318">
        <v>905.81666666666661</v>
      </c>
      <c r="I103" s="318">
        <v>987.81666666666661</v>
      </c>
      <c r="J103" s="318">
        <v>1013.3833333333334</v>
      </c>
      <c r="K103" s="318">
        <v>1028.8166666666666</v>
      </c>
      <c r="L103" s="305">
        <v>997.95</v>
      </c>
      <c r="M103" s="305">
        <v>956.95</v>
      </c>
      <c r="N103" s="320">
        <v>1477200</v>
      </c>
      <c r="O103" s="321">
        <v>-5.6542810985460417E-3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890.55</v>
      </c>
      <c r="E104" s="317">
        <v>895.11666666666667</v>
      </c>
      <c r="F104" s="318">
        <v>881.23333333333335</v>
      </c>
      <c r="G104" s="318">
        <v>871.91666666666663</v>
      </c>
      <c r="H104" s="318">
        <v>858.0333333333333</v>
      </c>
      <c r="I104" s="318">
        <v>904.43333333333339</v>
      </c>
      <c r="J104" s="318">
        <v>918.31666666666683</v>
      </c>
      <c r="K104" s="318">
        <v>927.63333333333344</v>
      </c>
      <c r="L104" s="305">
        <v>909</v>
      </c>
      <c r="M104" s="305">
        <v>885.8</v>
      </c>
      <c r="N104" s="320">
        <v>884000</v>
      </c>
      <c r="O104" s="321">
        <v>6.454720616570328E-2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96.65</v>
      </c>
      <c r="E105" s="317">
        <v>96.716666666666654</v>
      </c>
      <c r="F105" s="318">
        <v>94.833333333333314</v>
      </c>
      <c r="G105" s="318">
        <v>93.016666666666666</v>
      </c>
      <c r="H105" s="318">
        <v>91.133333333333326</v>
      </c>
      <c r="I105" s="318">
        <v>98.533333333333303</v>
      </c>
      <c r="J105" s="318">
        <v>100.41666666666666</v>
      </c>
      <c r="K105" s="318">
        <v>102.23333333333329</v>
      </c>
      <c r="L105" s="305">
        <v>98.6</v>
      </c>
      <c r="M105" s="305">
        <v>94.9</v>
      </c>
      <c r="N105" s="320">
        <v>23271000</v>
      </c>
      <c r="O105" s="321">
        <v>-8.604979970151598E-2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61601.4</v>
      </c>
      <c r="E106" s="317">
        <v>60854.716666666674</v>
      </c>
      <c r="F106" s="318">
        <v>59556.383333333346</v>
      </c>
      <c r="G106" s="318">
        <v>57511.366666666669</v>
      </c>
      <c r="H106" s="318">
        <v>56213.03333333334</v>
      </c>
      <c r="I106" s="318">
        <v>62899.733333333352</v>
      </c>
      <c r="J106" s="318">
        <v>64198.06666666668</v>
      </c>
      <c r="K106" s="318">
        <v>66243.083333333358</v>
      </c>
      <c r="L106" s="305">
        <v>62153.05</v>
      </c>
      <c r="M106" s="305">
        <v>58809.7</v>
      </c>
      <c r="N106" s="320">
        <v>16860</v>
      </c>
      <c r="O106" s="321">
        <v>4.1383570105003091E-2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883.05</v>
      </c>
      <c r="E107" s="317">
        <v>884.26666666666677</v>
      </c>
      <c r="F107" s="318">
        <v>862.68333333333351</v>
      </c>
      <c r="G107" s="318">
        <v>842.31666666666672</v>
      </c>
      <c r="H107" s="318">
        <v>820.73333333333346</v>
      </c>
      <c r="I107" s="318">
        <v>904.63333333333355</v>
      </c>
      <c r="J107" s="318">
        <v>926.21666666666681</v>
      </c>
      <c r="K107" s="318">
        <v>946.5833333333336</v>
      </c>
      <c r="L107" s="305">
        <v>905.85</v>
      </c>
      <c r="M107" s="305">
        <v>863.9</v>
      </c>
      <c r="N107" s="320">
        <v>1986750</v>
      </c>
      <c r="O107" s="321">
        <v>-0.12718286655683692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29.9</v>
      </c>
      <c r="E108" s="317">
        <v>30.149999999999995</v>
      </c>
      <c r="F108" s="318">
        <v>29.399999999999991</v>
      </c>
      <c r="G108" s="318">
        <v>28.899999999999995</v>
      </c>
      <c r="H108" s="318">
        <v>28.149999999999991</v>
      </c>
      <c r="I108" s="318">
        <v>30.649999999999991</v>
      </c>
      <c r="J108" s="318">
        <v>31.4</v>
      </c>
      <c r="K108" s="318">
        <v>31.899999999999991</v>
      </c>
      <c r="L108" s="305">
        <v>30.9</v>
      </c>
      <c r="M108" s="305">
        <v>29.65</v>
      </c>
      <c r="N108" s="320">
        <v>28840100</v>
      </c>
      <c r="O108" s="321">
        <v>0.11400770995727849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2669.4</v>
      </c>
      <c r="E109" s="317">
        <v>2664.6166666666668</v>
      </c>
      <c r="F109" s="318">
        <v>2602.8333333333335</v>
      </c>
      <c r="G109" s="318">
        <v>2536.2666666666669</v>
      </c>
      <c r="H109" s="318">
        <v>2474.4833333333336</v>
      </c>
      <c r="I109" s="318">
        <v>2731.1833333333334</v>
      </c>
      <c r="J109" s="318">
        <v>2792.9666666666662</v>
      </c>
      <c r="K109" s="318">
        <v>2859.5333333333333</v>
      </c>
      <c r="L109" s="305">
        <v>2726.4</v>
      </c>
      <c r="M109" s="305">
        <v>2598.0500000000002</v>
      </c>
      <c r="N109" s="320">
        <v>795200</v>
      </c>
      <c r="O109" s="321">
        <v>2.5214321734745334E-3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25.75</v>
      </c>
      <c r="E110" s="317">
        <v>25.866666666666664</v>
      </c>
      <c r="F110" s="318">
        <v>24.233333333333327</v>
      </c>
      <c r="G110" s="318">
        <v>22.716666666666665</v>
      </c>
      <c r="H110" s="318">
        <v>21.083333333333329</v>
      </c>
      <c r="I110" s="318">
        <v>27.383333333333326</v>
      </c>
      <c r="J110" s="318">
        <v>29.016666666666659</v>
      </c>
      <c r="K110" s="318">
        <v>30.533333333333324</v>
      </c>
      <c r="L110" s="305">
        <v>27.5</v>
      </c>
      <c r="M110" s="305">
        <v>24.35</v>
      </c>
      <c r="N110" s="320">
        <v>31392000</v>
      </c>
      <c r="O110" s="321">
        <v>0.13455491705518813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17159.05</v>
      </c>
      <c r="E111" s="317">
        <v>17279.366666666669</v>
      </c>
      <c r="F111" s="318">
        <v>16969.733333333337</v>
      </c>
      <c r="G111" s="318">
        <v>16780.416666666668</v>
      </c>
      <c r="H111" s="318">
        <v>16470.783333333336</v>
      </c>
      <c r="I111" s="318">
        <v>17468.683333333338</v>
      </c>
      <c r="J111" s="318">
        <v>17778.316666666669</v>
      </c>
      <c r="K111" s="318">
        <v>17967.633333333339</v>
      </c>
      <c r="L111" s="305">
        <v>17589</v>
      </c>
      <c r="M111" s="305">
        <v>17090.05</v>
      </c>
      <c r="N111" s="320">
        <v>378650</v>
      </c>
      <c r="O111" s="321">
        <v>-6.8196721311475413E-3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1451.4</v>
      </c>
      <c r="E112" s="317">
        <v>1466.4333333333332</v>
      </c>
      <c r="F112" s="318">
        <v>1430.0666666666664</v>
      </c>
      <c r="G112" s="318">
        <v>1408.7333333333331</v>
      </c>
      <c r="H112" s="318">
        <v>1372.3666666666663</v>
      </c>
      <c r="I112" s="318">
        <v>1487.7666666666664</v>
      </c>
      <c r="J112" s="318">
        <v>1524.1333333333332</v>
      </c>
      <c r="K112" s="318">
        <v>1545.4666666666665</v>
      </c>
      <c r="L112" s="305">
        <v>1502.8</v>
      </c>
      <c r="M112" s="305">
        <v>1445.1</v>
      </c>
      <c r="N112" s="320">
        <v>366375</v>
      </c>
      <c r="O112" s="321">
        <v>7.1271929824561403E-2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84.5</v>
      </c>
      <c r="E113" s="317">
        <v>84.516666666666666</v>
      </c>
      <c r="F113" s="318">
        <v>82.033333333333331</v>
      </c>
      <c r="G113" s="318">
        <v>79.566666666666663</v>
      </c>
      <c r="H113" s="318">
        <v>77.083333333333329</v>
      </c>
      <c r="I113" s="318">
        <v>86.983333333333334</v>
      </c>
      <c r="J113" s="318">
        <v>89.466666666666654</v>
      </c>
      <c r="K113" s="318">
        <v>91.933333333333337</v>
      </c>
      <c r="L113" s="305">
        <v>87</v>
      </c>
      <c r="M113" s="305">
        <v>82.05</v>
      </c>
      <c r="N113" s="320">
        <v>29489200</v>
      </c>
      <c r="O113" s="321">
        <v>5.5478833137264927E-3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97.6</v>
      </c>
      <c r="E114" s="317">
        <v>97.850000000000009</v>
      </c>
      <c r="F114" s="318">
        <v>96.550000000000011</v>
      </c>
      <c r="G114" s="318">
        <v>95.5</v>
      </c>
      <c r="H114" s="318">
        <v>94.2</v>
      </c>
      <c r="I114" s="318">
        <v>98.90000000000002</v>
      </c>
      <c r="J114" s="318">
        <v>100.2</v>
      </c>
      <c r="K114" s="318">
        <v>101.25000000000003</v>
      </c>
      <c r="L114" s="305">
        <v>99.15</v>
      </c>
      <c r="M114" s="305">
        <v>96.8</v>
      </c>
      <c r="N114" s="320">
        <v>45187800</v>
      </c>
      <c r="O114" s="321">
        <v>-2.9977911012937834E-2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84.25</v>
      </c>
      <c r="E115" s="317">
        <v>84.5</v>
      </c>
      <c r="F115" s="318">
        <v>83.05</v>
      </c>
      <c r="G115" s="318">
        <v>81.849999999999994</v>
      </c>
      <c r="H115" s="318">
        <v>80.399999999999991</v>
      </c>
      <c r="I115" s="318">
        <v>85.7</v>
      </c>
      <c r="J115" s="318">
        <v>87.149999999999991</v>
      </c>
      <c r="K115" s="318">
        <v>88.350000000000009</v>
      </c>
      <c r="L115" s="305">
        <v>85.95</v>
      </c>
      <c r="M115" s="305">
        <v>83.3</v>
      </c>
      <c r="N115" s="320">
        <v>50825500</v>
      </c>
      <c r="O115" s="321">
        <v>-2.3227076090486815E-2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19531.2</v>
      </c>
      <c r="E116" s="317">
        <v>19343.716666666667</v>
      </c>
      <c r="F116" s="318">
        <v>18937.483333333334</v>
      </c>
      <c r="G116" s="318">
        <v>18343.766666666666</v>
      </c>
      <c r="H116" s="318">
        <v>17937.533333333333</v>
      </c>
      <c r="I116" s="318">
        <v>19937.433333333334</v>
      </c>
      <c r="J116" s="318">
        <v>20343.666666666672</v>
      </c>
      <c r="K116" s="318">
        <v>20937.383333333335</v>
      </c>
      <c r="L116" s="305">
        <v>19749.95</v>
      </c>
      <c r="M116" s="305">
        <v>18750</v>
      </c>
      <c r="N116" s="320">
        <v>111515</v>
      </c>
      <c r="O116" s="321">
        <v>-3.8373647221144308E-2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1105.3499999999999</v>
      </c>
      <c r="E117" s="317">
        <v>1072</v>
      </c>
      <c r="F117" s="318">
        <v>998.34999999999991</v>
      </c>
      <c r="G117" s="318">
        <v>891.34999999999991</v>
      </c>
      <c r="H117" s="318">
        <v>817.69999999999982</v>
      </c>
      <c r="I117" s="318">
        <v>1179</v>
      </c>
      <c r="J117" s="318">
        <v>1252.6500000000001</v>
      </c>
      <c r="K117" s="318">
        <v>1359.65</v>
      </c>
      <c r="L117" s="305">
        <v>1145.6500000000001</v>
      </c>
      <c r="M117" s="305">
        <v>965</v>
      </c>
      <c r="N117" s="320">
        <v>4425565</v>
      </c>
      <c r="O117" s="321">
        <v>-2.518876984616469E-2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246.55</v>
      </c>
      <c r="E118" s="317">
        <v>249.81666666666669</v>
      </c>
      <c r="F118" s="318">
        <v>242.03333333333336</v>
      </c>
      <c r="G118" s="318">
        <v>237.51666666666668</v>
      </c>
      <c r="H118" s="318">
        <v>229.73333333333335</v>
      </c>
      <c r="I118" s="318">
        <v>254.33333333333337</v>
      </c>
      <c r="J118" s="318">
        <v>262.11666666666673</v>
      </c>
      <c r="K118" s="318">
        <v>266.63333333333338</v>
      </c>
      <c r="L118" s="305">
        <v>257.60000000000002</v>
      </c>
      <c r="M118" s="305">
        <v>245.3</v>
      </c>
      <c r="N118" s="320">
        <v>12225000</v>
      </c>
      <c r="O118" s="321">
        <v>-3.1800391389432484E-3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81.599999999999994</v>
      </c>
      <c r="E119" s="317">
        <v>80.149999999999991</v>
      </c>
      <c r="F119" s="318">
        <v>77.249999999999986</v>
      </c>
      <c r="G119" s="318">
        <v>72.899999999999991</v>
      </c>
      <c r="H119" s="318">
        <v>69.999999999999986</v>
      </c>
      <c r="I119" s="318">
        <v>84.499999999999986</v>
      </c>
      <c r="J119" s="318">
        <v>87.399999999999991</v>
      </c>
      <c r="K119" s="318">
        <v>91.749999999999986</v>
      </c>
      <c r="L119" s="305">
        <v>83.05</v>
      </c>
      <c r="M119" s="305">
        <v>75.8</v>
      </c>
      <c r="N119" s="320">
        <v>43040400</v>
      </c>
      <c r="O119" s="321">
        <v>-2.4451939291736932E-2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1475.55</v>
      </c>
      <c r="E120" s="317">
        <v>1478.45</v>
      </c>
      <c r="F120" s="318">
        <v>1458.25</v>
      </c>
      <c r="G120" s="318">
        <v>1440.95</v>
      </c>
      <c r="H120" s="318">
        <v>1420.75</v>
      </c>
      <c r="I120" s="318">
        <v>1495.75</v>
      </c>
      <c r="J120" s="318">
        <v>1515.9500000000003</v>
      </c>
      <c r="K120" s="318">
        <v>1533.25</v>
      </c>
      <c r="L120" s="305">
        <v>1498.65</v>
      </c>
      <c r="M120" s="305">
        <v>1461.15</v>
      </c>
      <c r="N120" s="320">
        <v>2443000</v>
      </c>
      <c r="O120" s="321">
        <v>-4.4956997654417512E-2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29.35</v>
      </c>
      <c r="E121" s="317">
        <v>28.733333333333334</v>
      </c>
      <c r="F121" s="318">
        <v>27.466666666666669</v>
      </c>
      <c r="G121" s="318">
        <v>25.583333333333336</v>
      </c>
      <c r="H121" s="318">
        <v>24.31666666666667</v>
      </c>
      <c r="I121" s="318">
        <v>30.616666666666667</v>
      </c>
      <c r="J121" s="318">
        <v>31.883333333333333</v>
      </c>
      <c r="K121" s="318">
        <v>33.766666666666666</v>
      </c>
      <c r="L121" s="305">
        <v>30</v>
      </c>
      <c r="M121" s="305">
        <v>26.85</v>
      </c>
      <c r="N121" s="320">
        <v>65873100</v>
      </c>
      <c r="O121" s="321">
        <v>0.1680891018354822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159.1</v>
      </c>
      <c r="E122" s="317">
        <v>159.23333333333332</v>
      </c>
      <c r="F122" s="318">
        <v>157.66666666666663</v>
      </c>
      <c r="G122" s="318">
        <v>156.23333333333332</v>
      </c>
      <c r="H122" s="318">
        <v>154.66666666666663</v>
      </c>
      <c r="I122" s="318">
        <v>160.66666666666663</v>
      </c>
      <c r="J122" s="318">
        <v>162.23333333333329</v>
      </c>
      <c r="K122" s="318">
        <v>163.66666666666663</v>
      </c>
      <c r="L122" s="305">
        <v>160.80000000000001</v>
      </c>
      <c r="M122" s="305">
        <v>157.80000000000001</v>
      </c>
      <c r="N122" s="320">
        <v>38224000</v>
      </c>
      <c r="O122" s="321">
        <v>6.7709497206703911E-2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939.45</v>
      </c>
      <c r="E123" s="317">
        <v>929.43333333333339</v>
      </c>
      <c r="F123" s="318">
        <v>891.86666666666679</v>
      </c>
      <c r="G123" s="318">
        <v>844.28333333333342</v>
      </c>
      <c r="H123" s="318">
        <v>806.71666666666681</v>
      </c>
      <c r="I123" s="318">
        <v>977.01666666666677</v>
      </c>
      <c r="J123" s="318">
        <v>1014.5833333333334</v>
      </c>
      <c r="K123" s="318">
        <v>1062.1666666666667</v>
      </c>
      <c r="L123" s="305">
        <v>967</v>
      </c>
      <c r="M123" s="305">
        <v>881.85</v>
      </c>
      <c r="N123" s="320">
        <v>1494400</v>
      </c>
      <c r="O123" s="321">
        <v>3.3757609297177645E-2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616.45000000000005</v>
      </c>
      <c r="E124" s="317">
        <v>612.48333333333335</v>
      </c>
      <c r="F124" s="318">
        <v>601.26666666666665</v>
      </c>
      <c r="G124" s="318">
        <v>586.08333333333326</v>
      </c>
      <c r="H124" s="318">
        <v>574.86666666666656</v>
      </c>
      <c r="I124" s="318">
        <v>627.66666666666674</v>
      </c>
      <c r="J124" s="318">
        <v>638.88333333333344</v>
      </c>
      <c r="K124" s="318">
        <v>654.06666666666683</v>
      </c>
      <c r="L124" s="305">
        <v>623.70000000000005</v>
      </c>
      <c r="M124" s="305">
        <v>597.29999999999995</v>
      </c>
      <c r="N124" s="320">
        <v>643400</v>
      </c>
      <c r="O124" s="321">
        <v>-0.10570574744596567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129.4</v>
      </c>
      <c r="E125" s="317">
        <v>127.43333333333334</v>
      </c>
      <c r="F125" s="318">
        <v>123.21666666666667</v>
      </c>
      <c r="G125" s="318">
        <v>117.03333333333333</v>
      </c>
      <c r="H125" s="318">
        <v>112.81666666666666</v>
      </c>
      <c r="I125" s="318">
        <v>133.61666666666667</v>
      </c>
      <c r="J125" s="318">
        <v>137.83333333333337</v>
      </c>
      <c r="K125" s="318">
        <v>144.01666666666668</v>
      </c>
      <c r="L125" s="305">
        <v>131.65</v>
      </c>
      <c r="M125" s="305">
        <v>121.25</v>
      </c>
      <c r="N125" s="320">
        <v>18603600</v>
      </c>
      <c r="O125" s="321">
        <v>0.15456367800112952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93.95</v>
      </c>
      <c r="E126" s="317">
        <v>92.883333333333326</v>
      </c>
      <c r="F126" s="318">
        <v>90.416666666666657</v>
      </c>
      <c r="G126" s="318">
        <v>86.883333333333326</v>
      </c>
      <c r="H126" s="318">
        <v>84.416666666666657</v>
      </c>
      <c r="I126" s="318">
        <v>96.416666666666657</v>
      </c>
      <c r="J126" s="318">
        <v>98.883333333333326</v>
      </c>
      <c r="K126" s="318">
        <v>102.41666666666666</v>
      </c>
      <c r="L126" s="305">
        <v>95.35</v>
      </c>
      <c r="M126" s="305">
        <v>89.35</v>
      </c>
      <c r="N126" s="320">
        <v>20730000</v>
      </c>
      <c r="O126" s="321">
        <v>-6.6129959746981026E-3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1514</v>
      </c>
      <c r="E127" s="317">
        <v>1505.6666666666667</v>
      </c>
      <c r="F127" s="318">
        <v>1478.3333333333335</v>
      </c>
      <c r="G127" s="318">
        <v>1442.6666666666667</v>
      </c>
      <c r="H127" s="318">
        <v>1415.3333333333335</v>
      </c>
      <c r="I127" s="318">
        <v>1541.3333333333335</v>
      </c>
      <c r="J127" s="318">
        <v>1568.666666666667</v>
      </c>
      <c r="K127" s="318">
        <v>1604.3333333333335</v>
      </c>
      <c r="L127" s="305">
        <v>1533</v>
      </c>
      <c r="M127" s="305">
        <v>1470</v>
      </c>
      <c r="N127" s="320">
        <v>24292520</v>
      </c>
      <c r="O127" s="321">
        <v>-4.8858131487889277E-2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30.5</v>
      </c>
      <c r="E128" s="317">
        <v>30.733333333333331</v>
      </c>
      <c r="F128" s="318">
        <v>29.916666666666661</v>
      </c>
      <c r="G128" s="318">
        <v>29.333333333333329</v>
      </c>
      <c r="H128" s="318">
        <v>28.516666666666659</v>
      </c>
      <c r="I128" s="318">
        <v>31.316666666666663</v>
      </c>
      <c r="J128" s="318">
        <v>32.133333333333333</v>
      </c>
      <c r="K128" s="318">
        <v>32.716666666666669</v>
      </c>
      <c r="L128" s="305">
        <v>31.55</v>
      </c>
      <c r="M128" s="305">
        <v>30.15</v>
      </c>
      <c r="N128" s="320">
        <v>38190300</v>
      </c>
      <c r="O128" s="321">
        <v>3.3866369963697199E-2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774.6</v>
      </c>
      <c r="E129" s="317">
        <v>772.73333333333323</v>
      </c>
      <c r="F129" s="318">
        <v>765.56666666666649</v>
      </c>
      <c r="G129" s="318">
        <v>756.5333333333333</v>
      </c>
      <c r="H129" s="318">
        <v>749.36666666666656</v>
      </c>
      <c r="I129" s="318">
        <v>781.76666666666642</v>
      </c>
      <c r="J129" s="318">
        <v>788.93333333333317</v>
      </c>
      <c r="K129" s="318">
        <v>797.96666666666636</v>
      </c>
      <c r="L129" s="305">
        <v>779.9</v>
      </c>
      <c r="M129" s="305">
        <v>763.7</v>
      </c>
      <c r="N129" s="320">
        <v>3962250</v>
      </c>
      <c r="O129" s="321">
        <v>1.3427968540187992E-2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170.2</v>
      </c>
      <c r="E130" s="317">
        <v>167.95</v>
      </c>
      <c r="F130" s="318">
        <v>164.29999999999998</v>
      </c>
      <c r="G130" s="318">
        <v>158.4</v>
      </c>
      <c r="H130" s="318">
        <v>154.75</v>
      </c>
      <c r="I130" s="318">
        <v>173.84999999999997</v>
      </c>
      <c r="J130" s="318">
        <v>177.49999999999994</v>
      </c>
      <c r="K130" s="318">
        <v>183.39999999999995</v>
      </c>
      <c r="L130" s="305">
        <v>171.6</v>
      </c>
      <c r="M130" s="305">
        <v>162.05000000000001</v>
      </c>
      <c r="N130" s="320">
        <v>121761000</v>
      </c>
      <c r="O130" s="321">
        <v>-1.7243927674040499E-4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21034.6</v>
      </c>
      <c r="E131" s="317">
        <v>21053.45</v>
      </c>
      <c r="F131" s="318">
        <v>20766.25</v>
      </c>
      <c r="G131" s="318">
        <v>20497.899999999998</v>
      </c>
      <c r="H131" s="318">
        <v>20210.699999999997</v>
      </c>
      <c r="I131" s="318">
        <v>21321.800000000003</v>
      </c>
      <c r="J131" s="318">
        <v>21609.000000000007</v>
      </c>
      <c r="K131" s="318">
        <v>21877.350000000006</v>
      </c>
      <c r="L131" s="305">
        <v>21340.65</v>
      </c>
      <c r="M131" s="305">
        <v>20785.099999999999</v>
      </c>
      <c r="N131" s="320">
        <v>142650</v>
      </c>
      <c r="O131" s="321">
        <v>-2.9591836734693878E-2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1124.95</v>
      </c>
      <c r="E132" s="317">
        <v>1122.1166666666668</v>
      </c>
      <c r="F132" s="318">
        <v>1094.8333333333335</v>
      </c>
      <c r="G132" s="318">
        <v>1064.7166666666667</v>
      </c>
      <c r="H132" s="318">
        <v>1037.4333333333334</v>
      </c>
      <c r="I132" s="318">
        <v>1152.2333333333336</v>
      </c>
      <c r="J132" s="318">
        <v>1179.5166666666669</v>
      </c>
      <c r="K132" s="318">
        <v>1209.6333333333337</v>
      </c>
      <c r="L132" s="305">
        <v>1149.4000000000001</v>
      </c>
      <c r="M132" s="305">
        <v>1092</v>
      </c>
      <c r="N132" s="320">
        <v>2120250</v>
      </c>
      <c r="O132" s="321">
        <v>-2.7006562342251388E-2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3707.25</v>
      </c>
      <c r="E133" s="317">
        <v>3648.4833333333336</v>
      </c>
      <c r="F133" s="318">
        <v>3560.9666666666672</v>
      </c>
      <c r="G133" s="318">
        <v>3414.6833333333334</v>
      </c>
      <c r="H133" s="318">
        <v>3327.166666666667</v>
      </c>
      <c r="I133" s="318">
        <v>3794.7666666666673</v>
      </c>
      <c r="J133" s="318">
        <v>3882.2833333333338</v>
      </c>
      <c r="K133" s="318">
        <v>4028.5666666666675</v>
      </c>
      <c r="L133" s="305">
        <v>3736</v>
      </c>
      <c r="M133" s="305">
        <v>3502.2</v>
      </c>
      <c r="N133" s="320">
        <v>652750</v>
      </c>
      <c r="O133" s="321">
        <v>7.8034682080924858E-2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580.79999999999995</v>
      </c>
      <c r="E134" s="317">
        <v>584.31666666666661</v>
      </c>
      <c r="F134" s="318">
        <v>563.23333333333323</v>
      </c>
      <c r="G134" s="318">
        <v>545.66666666666663</v>
      </c>
      <c r="H134" s="318">
        <v>524.58333333333326</v>
      </c>
      <c r="I134" s="318">
        <v>601.88333333333321</v>
      </c>
      <c r="J134" s="318">
        <v>622.9666666666667</v>
      </c>
      <c r="K134" s="318">
        <v>640.53333333333319</v>
      </c>
      <c r="L134" s="305">
        <v>605.4</v>
      </c>
      <c r="M134" s="305">
        <v>566.75</v>
      </c>
      <c r="N134" s="320">
        <v>3472900</v>
      </c>
      <c r="O134" s="321">
        <v>7.5784093549136525E-2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465.25</v>
      </c>
      <c r="E135" s="317">
        <v>469.09999999999997</v>
      </c>
      <c r="F135" s="318">
        <v>453.44999999999993</v>
      </c>
      <c r="G135" s="318">
        <v>441.65</v>
      </c>
      <c r="H135" s="318">
        <v>425.99999999999994</v>
      </c>
      <c r="I135" s="318">
        <v>480.89999999999992</v>
      </c>
      <c r="J135" s="318">
        <v>496.5499999999999</v>
      </c>
      <c r="K135" s="318">
        <v>508.34999999999991</v>
      </c>
      <c r="L135" s="305">
        <v>484.75</v>
      </c>
      <c r="M135" s="305">
        <v>457.3</v>
      </c>
      <c r="N135" s="320">
        <v>35306950</v>
      </c>
      <c r="O135" s="321">
        <v>-7.899397942361068E-2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406.5</v>
      </c>
      <c r="E136" s="317">
        <v>400.95</v>
      </c>
      <c r="F136" s="318">
        <v>389.84999999999997</v>
      </c>
      <c r="G136" s="318">
        <v>373.2</v>
      </c>
      <c r="H136" s="318">
        <v>362.09999999999997</v>
      </c>
      <c r="I136" s="318">
        <v>417.59999999999997</v>
      </c>
      <c r="J136" s="318">
        <v>428.7</v>
      </c>
      <c r="K136" s="318">
        <v>445.34999999999997</v>
      </c>
      <c r="L136" s="305">
        <v>412.05</v>
      </c>
      <c r="M136" s="305">
        <v>384.3</v>
      </c>
      <c r="N136" s="320">
        <v>4176900</v>
      </c>
      <c r="O136" s="321">
        <v>4.9525101763907731E-2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298.05</v>
      </c>
      <c r="E137" s="317">
        <v>299.89999999999998</v>
      </c>
      <c r="F137" s="318">
        <v>294.79999999999995</v>
      </c>
      <c r="G137" s="318">
        <v>291.54999999999995</v>
      </c>
      <c r="H137" s="318">
        <v>286.44999999999993</v>
      </c>
      <c r="I137" s="318">
        <v>303.14999999999998</v>
      </c>
      <c r="J137" s="318">
        <v>308.25</v>
      </c>
      <c r="K137" s="318">
        <v>311.5</v>
      </c>
      <c r="L137" s="305">
        <v>305</v>
      </c>
      <c r="M137" s="305">
        <v>296.64999999999998</v>
      </c>
      <c r="N137" s="320">
        <v>2010200</v>
      </c>
      <c r="O137" s="321">
        <v>-1.4317936648033736E-2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360</v>
      </c>
      <c r="E138" s="317">
        <v>360.9666666666667</v>
      </c>
      <c r="F138" s="318">
        <v>355.73333333333341</v>
      </c>
      <c r="G138" s="318">
        <v>351.4666666666667</v>
      </c>
      <c r="H138" s="318">
        <v>346.23333333333341</v>
      </c>
      <c r="I138" s="318">
        <v>365.23333333333341</v>
      </c>
      <c r="J138" s="318">
        <v>370.46666666666675</v>
      </c>
      <c r="K138" s="318">
        <v>374.73333333333341</v>
      </c>
      <c r="L138" s="305">
        <v>366.2</v>
      </c>
      <c r="M138" s="305">
        <v>356.7</v>
      </c>
      <c r="N138" s="320">
        <v>10986300</v>
      </c>
      <c r="O138" s="321">
        <v>3.0909551558145426E-2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89.8</v>
      </c>
      <c r="E139" s="317">
        <v>89.45</v>
      </c>
      <c r="F139" s="318">
        <v>87.45</v>
      </c>
      <c r="G139" s="318">
        <v>85.1</v>
      </c>
      <c r="H139" s="318">
        <v>83.1</v>
      </c>
      <c r="I139" s="318">
        <v>91.800000000000011</v>
      </c>
      <c r="J139" s="318">
        <v>93.800000000000011</v>
      </c>
      <c r="K139" s="318">
        <v>96.15000000000002</v>
      </c>
      <c r="L139" s="305">
        <v>91.45</v>
      </c>
      <c r="M139" s="305">
        <v>87.1</v>
      </c>
      <c r="N139" s="320">
        <v>76859300</v>
      </c>
      <c r="O139" s="321">
        <v>-5.7929411476304003E-2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39.35</v>
      </c>
      <c r="E140" s="317">
        <v>38.68333333333333</v>
      </c>
      <c r="F140" s="318">
        <v>37.61666666666666</v>
      </c>
      <c r="G140" s="318">
        <v>35.883333333333333</v>
      </c>
      <c r="H140" s="318">
        <v>34.816666666666663</v>
      </c>
      <c r="I140" s="318">
        <v>40.416666666666657</v>
      </c>
      <c r="J140" s="318">
        <v>41.483333333333334</v>
      </c>
      <c r="K140" s="318">
        <v>43.216666666666654</v>
      </c>
      <c r="L140" s="305">
        <v>39.75</v>
      </c>
      <c r="M140" s="305">
        <v>36.950000000000003</v>
      </c>
      <c r="N140" s="320">
        <v>58027500</v>
      </c>
      <c r="O140" s="321">
        <v>-5.0721436984687868E-2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314</v>
      </c>
      <c r="E141" s="317">
        <v>309.8</v>
      </c>
      <c r="F141" s="318">
        <v>301.60000000000002</v>
      </c>
      <c r="G141" s="318">
        <v>289.2</v>
      </c>
      <c r="H141" s="318">
        <v>281</v>
      </c>
      <c r="I141" s="318">
        <v>322.20000000000005</v>
      </c>
      <c r="J141" s="318">
        <v>330.4</v>
      </c>
      <c r="K141" s="318">
        <v>342.80000000000007</v>
      </c>
      <c r="L141" s="305">
        <v>318</v>
      </c>
      <c r="M141" s="305">
        <v>297.39999999999998</v>
      </c>
      <c r="N141" s="320">
        <v>19490300</v>
      </c>
      <c r="O141" s="321">
        <v>5.0650379770035635E-2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2035.75</v>
      </c>
      <c r="E142" s="317">
        <v>2019.4666666666665</v>
      </c>
      <c r="F142" s="318">
        <v>1983.2333333333331</v>
      </c>
      <c r="G142" s="318">
        <v>1930.7166666666667</v>
      </c>
      <c r="H142" s="318">
        <v>1894.4833333333333</v>
      </c>
      <c r="I142" s="318">
        <v>2071.9833333333327</v>
      </c>
      <c r="J142" s="318">
        <v>2108.2166666666662</v>
      </c>
      <c r="K142" s="318">
        <v>2160.7333333333327</v>
      </c>
      <c r="L142" s="305">
        <v>2055.6999999999998</v>
      </c>
      <c r="M142" s="305">
        <v>1966.95</v>
      </c>
      <c r="N142" s="320">
        <v>14123050</v>
      </c>
      <c r="O142" s="321">
        <v>-8.2371570923467467E-3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542.9</v>
      </c>
      <c r="E143" s="317">
        <v>542.88333333333333</v>
      </c>
      <c r="F143" s="318">
        <v>533.76666666666665</v>
      </c>
      <c r="G143" s="318">
        <v>524.63333333333333</v>
      </c>
      <c r="H143" s="318">
        <v>515.51666666666665</v>
      </c>
      <c r="I143" s="318">
        <v>552.01666666666665</v>
      </c>
      <c r="J143" s="318">
        <v>561.13333333333321</v>
      </c>
      <c r="K143" s="318">
        <v>570.26666666666665</v>
      </c>
      <c r="L143" s="305">
        <v>552</v>
      </c>
      <c r="M143" s="305">
        <v>533.75</v>
      </c>
      <c r="N143" s="320">
        <v>17006400</v>
      </c>
      <c r="O143" s="321">
        <v>-2.6380873866446827E-2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957.55</v>
      </c>
      <c r="E144" s="317">
        <v>943.5333333333333</v>
      </c>
      <c r="F144" s="318">
        <v>912.61666666666656</v>
      </c>
      <c r="G144" s="318">
        <v>867.68333333333328</v>
      </c>
      <c r="H144" s="318">
        <v>836.76666666666654</v>
      </c>
      <c r="I144" s="318">
        <v>988.46666666666658</v>
      </c>
      <c r="J144" s="318">
        <v>1019.3833333333333</v>
      </c>
      <c r="K144" s="318">
        <v>1064.3166666666666</v>
      </c>
      <c r="L144" s="305">
        <v>974.45</v>
      </c>
      <c r="M144" s="305">
        <v>898.6</v>
      </c>
      <c r="N144" s="320">
        <v>7086750</v>
      </c>
      <c r="O144" s="321">
        <v>-6.2053007993268829E-3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2328.6</v>
      </c>
      <c r="E145" s="317">
        <v>2322.3166666666666</v>
      </c>
      <c r="F145" s="318">
        <v>2301.333333333333</v>
      </c>
      <c r="G145" s="318">
        <v>2274.0666666666666</v>
      </c>
      <c r="H145" s="318">
        <v>2253.083333333333</v>
      </c>
      <c r="I145" s="318">
        <v>2349.583333333333</v>
      </c>
      <c r="J145" s="318">
        <v>2370.5666666666666</v>
      </c>
      <c r="K145" s="318">
        <v>2397.833333333333</v>
      </c>
      <c r="L145" s="305">
        <v>2343.3000000000002</v>
      </c>
      <c r="M145" s="305">
        <v>2295.0500000000002</v>
      </c>
      <c r="N145" s="320">
        <v>1413000</v>
      </c>
      <c r="O145" s="321">
        <v>4.9786628733997154E-3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321.7</v>
      </c>
      <c r="E146" s="317">
        <v>321.15000000000003</v>
      </c>
      <c r="F146" s="318">
        <v>317.25000000000006</v>
      </c>
      <c r="G146" s="318">
        <v>312.8</v>
      </c>
      <c r="H146" s="318">
        <v>308.90000000000003</v>
      </c>
      <c r="I146" s="318">
        <v>325.60000000000008</v>
      </c>
      <c r="J146" s="318">
        <v>329.50000000000006</v>
      </c>
      <c r="K146" s="318">
        <v>333.9500000000001</v>
      </c>
      <c r="L146" s="305">
        <v>325.05</v>
      </c>
      <c r="M146" s="305">
        <v>316.7</v>
      </c>
      <c r="N146" s="320">
        <v>1812000</v>
      </c>
      <c r="O146" s="321">
        <v>-7.926829268292683E-2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349.75</v>
      </c>
      <c r="E147" s="317">
        <v>346.15000000000003</v>
      </c>
      <c r="F147" s="318">
        <v>338.95000000000005</v>
      </c>
      <c r="G147" s="318">
        <v>328.15000000000003</v>
      </c>
      <c r="H147" s="318">
        <v>320.95000000000005</v>
      </c>
      <c r="I147" s="318">
        <v>356.95000000000005</v>
      </c>
      <c r="J147" s="318">
        <v>364.15</v>
      </c>
      <c r="K147" s="318">
        <v>374.95000000000005</v>
      </c>
      <c r="L147" s="305">
        <v>353.35</v>
      </c>
      <c r="M147" s="305">
        <v>335.35</v>
      </c>
      <c r="N147" s="320">
        <v>4140950</v>
      </c>
      <c r="O147" s="321">
        <v>3.9669089493968038E-2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967.65</v>
      </c>
      <c r="E148" s="317">
        <v>970.6</v>
      </c>
      <c r="F148" s="318">
        <v>955</v>
      </c>
      <c r="G148" s="318">
        <v>942.35</v>
      </c>
      <c r="H148" s="318">
        <v>926.75</v>
      </c>
      <c r="I148" s="318">
        <v>983.25</v>
      </c>
      <c r="J148" s="318">
        <v>998.85000000000014</v>
      </c>
      <c r="K148" s="318">
        <v>1011.5</v>
      </c>
      <c r="L148" s="305">
        <v>986.2</v>
      </c>
      <c r="M148" s="305">
        <v>957.95</v>
      </c>
      <c r="N148" s="320">
        <v>1129100</v>
      </c>
      <c r="O148" s="321">
        <v>0.13352073085031624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179.55</v>
      </c>
      <c r="E149" s="317">
        <v>179.31666666666669</v>
      </c>
      <c r="F149" s="318">
        <v>174.78333333333339</v>
      </c>
      <c r="G149" s="318">
        <v>170.01666666666671</v>
      </c>
      <c r="H149" s="318">
        <v>165.48333333333341</v>
      </c>
      <c r="I149" s="318">
        <v>184.08333333333337</v>
      </c>
      <c r="J149" s="318">
        <v>188.61666666666667</v>
      </c>
      <c r="K149" s="318">
        <v>193.38333333333335</v>
      </c>
      <c r="L149" s="305">
        <v>183.85</v>
      </c>
      <c r="M149" s="305">
        <v>174.55</v>
      </c>
      <c r="N149" s="320">
        <v>4097400</v>
      </c>
      <c r="O149" s="321">
        <v>-3.4724839803995475E-2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3823.25</v>
      </c>
      <c r="E150" s="317">
        <v>3856.0333333333333</v>
      </c>
      <c r="F150" s="318">
        <v>3778.2166666666667</v>
      </c>
      <c r="G150" s="318">
        <v>3733.1833333333334</v>
      </c>
      <c r="H150" s="318">
        <v>3655.3666666666668</v>
      </c>
      <c r="I150" s="318">
        <v>3901.0666666666666</v>
      </c>
      <c r="J150" s="318">
        <v>3978.8833333333332</v>
      </c>
      <c r="K150" s="318">
        <v>4023.9166666666665</v>
      </c>
      <c r="L150" s="305">
        <v>3933.85</v>
      </c>
      <c r="M150" s="305">
        <v>3811</v>
      </c>
      <c r="N150" s="320">
        <v>2230600</v>
      </c>
      <c r="O150" s="321">
        <v>-2.9752066115702479E-2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414.9</v>
      </c>
      <c r="E151" s="317">
        <v>414.61666666666662</v>
      </c>
      <c r="F151" s="318">
        <v>408.78333333333325</v>
      </c>
      <c r="G151" s="318">
        <v>402.66666666666663</v>
      </c>
      <c r="H151" s="318">
        <v>396.83333333333326</v>
      </c>
      <c r="I151" s="318">
        <v>420.73333333333323</v>
      </c>
      <c r="J151" s="318">
        <v>426.56666666666661</v>
      </c>
      <c r="K151" s="318">
        <v>432.68333333333322</v>
      </c>
      <c r="L151" s="305">
        <v>420.45</v>
      </c>
      <c r="M151" s="305">
        <v>408.5</v>
      </c>
      <c r="N151" s="320">
        <v>10028700</v>
      </c>
      <c r="O151" s="321">
        <v>-5.5153051130100529E-2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93.8</v>
      </c>
      <c r="E152" s="317">
        <v>94.36666666666666</v>
      </c>
      <c r="F152" s="318">
        <v>91.883333333333326</v>
      </c>
      <c r="G152" s="318">
        <v>89.966666666666669</v>
      </c>
      <c r="H152" s="318">
        <v>87.483333333333334</v>
      </c>
      <c r="I152" s="318">
        <v>96.283333333333317</v>
      </c>
      <c r="J152" s="318">
        <v>98.766666666666637</v>
      </c>
      <c r="K152" s="318">
        <v>100.68333333333331</v>
      </c>
      <c r="L152" s="305">
        <v>96.85</v>
      </c>
      <c r="M152" s="305">
        <v>92.45</v>
      </c>
      <c r="N152" s="320">
        <v>97516500</v>
      </c>
      <c r="O152" s="321">
        <v>-2.3591492739938064E-3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540</v>
      </c>
      <c r="E153" s="317">
        <v>529.9</v>
      </c>
      <c r="F153" s="318">
        <v>515.09999999999991</v>
      </c>
      <c r="G153" s="318">
        <v>490.19999999999993</v>
      </c>
      <c r="H153" s="318">
        <v>475.39999999999986</v>
      </c>
      <c r="I153" s="318">
        <v>554.79999999999995</v>
      </c>
      <c r="J153" s="318">
        <v>569.59999999999991</v>
      </c>
      <c r="K153" s="318">
        <v>594.5</v>
      </c>
      <c r="L153" s="305">
        <v>544.70000000000005</v>
      </c>
      <c r="M153" s="305">
        <v>505</v>
      </c>
      <c r="N153" s="320">
        <v>4196000</v>
      </c>
      <c r="O153" s="321">
        <v>0.14644808743169399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215.35</v>
      </c>
      <c r="E154" s="317">
        <v>216.08333333333334</v>
      </c>
      <c r="F154" s="318">
        <v>213.41666666666669</v>
      </c>
      <c r="G154" s="318">
        <v>211.48333333333335</v>
      </c>
      <c r="H154" s="318">
        <v>208.81666666666669</v>
      </c>
      <c r="I154" s="318">
        <v>218.01666666666668</v>
      </c>
      <c r="J154" s="318">
        <v>220.68333333333337</v>
      </c>
      <c r="K154" s="318">
        <v>222.61666666666667</v>
      </c>
      <c r="L154" s="305">
        <v>218.75</v>
      </c>
      <c r="M154" s="305">
        <v>214.15</v>
      </c>
      <c r="N154" s="320">
        <v>27878400</v>
      </c>
      <c r="O154" s="321">
        <v>-4.03172504957039E-2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185.75</v>
      </c>
      <c r="E155" s="317">
        <v>187.01666666666665</v>
      </c>
      <c r="F155" s="318">
        <v>181.43333333333331</v>
      </c>
      <c r="G155" s="318">
        <v>177.11666666666665</v>
      </c>
      <c r="H155" s="318">
        <v>171.5333333333333</v>
      </c>
      <c r="I155" s="318">
        <v>191.33333333333331</v>
      </c>
      <c r="J155" s="318">
        <v>196.91666666666669</v>
      </c>
      <c r="K155" s="318">
        <v>201.23333333333332</v>
      </c>
      <c r="L155" s="305">
        <v>192.6</v>
      </c>
      <c r="M155" s="305">
        <v>182.7</v>
      </c>
      <c r="N155" s="320">
        <v>27612500</v>
      </c>
      <c r="O155" s="321">
        <v>-5.2851649727475108E-2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43984</v>
      </c>
    </row>
    <row r="7" spans="1:15">
      <c r="A7"/>
    </row>
    <row r="8" spans="1:15" ht="28.5" customHeight="1">
      <c r="A8" s="497" t="s">
        <v>16</v>
      </c>
      <c r="B8" s="498" t="s">
        <v>18</v>
      </c>
      <c r="C8" s="496" t="s">
        <v>19</v>
      </c>
      <c r="D8" s="496" t="s">
        <v>20</v>
      </c>
      <c r="E8" s="496" t="s">
        <v>21</v>
      </c>
      <c r="F8" s="496"/>
      <c r="G8" s="496"/>
      <c r="H8" s="496" t="s">
        <v>22</v>
      </c>
      <c r="I8" s="496"/>
      <c r="J8" s="496"/>
      <c r="K8" s="275"/>
      <c r="L8" s="283"/>
      <c r="M8" s="283"/>
    </row>
    <row r="9" spans="1:15" ht="36" customHeight="1">
      <c r="A9" s="492"/>
      <c r="B9" s="494"/>
      <c r="C9" s="499" t="s">
        <v>23</v>
      </c>
      <c r="D9" s="49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9826.15</v>
      </c>
      <c r="D10" s="304">
        <v>9821.5666666666675</v>
      </c>
      <c r="E10" s="304">
        <v>9711.5333333333347</v>
      </c>
      <c r="F10" s="304">
        <v>9596.9166666666679</v>
      </c>
      <c r="G10" s="304">
        <v>9486.883333333335</v>
      </c>
      <c r="H10" s="304">
        <v>9936.1833333333343</v>
      </c>
      <c r="I10" s="304">
        <v>10046.216666666667</v>
      </c>
      <c r="J10" s="304">
        <v>10160.833333333334</v>
      </c>
      <c r="K10" s="303">
        <v>9931.6</v>
      </c>
      <c r="L10" s="303">
        <v>9706.9500000000007</v>
      </c>
      <c r="M10" s="308"/>
    </row>
    <row r="11" spans="1:15">
      <c r="A11" s="302">
        <v>2</v>
      </c>
      <c r="B11" s="278" t="s">
        <v>221</v>
      </c>
      <c r="C11" s="305">
        <v>19959.900000000001</v>
      </c>
      <c r="D11" s="280">
        <v>19939.383333333335</v>
      </c>
      <c r="E11" s="280">
        <v>19653.416666666672</v>
      </c>
      <c r="F11" s="280">
        <v>19346.933333333338</v>
      </c>
      <c r="G11" s="280">
        <v>19060.966666666674</v>
      </c>
      <c r="H11" s="280">
        <v>20245.866666666669</v>
      </c>
      <c r="I11" s="280">
        <v>20531.833333333336</v>
      </c>
      <c r="J11" s="280">
        <v>20838.316666666666</v>
      </c>
      <c r="K11" s="305">
        <v>20225.349999999999</v>
      </c>
      <c r="L11" s="305">
        <v>19632.900000000001</v>
      </c>
      <c r="M11" s="308"/>
    </row>
    <row r="12" spans="1:15">
      <c r="A12" s="302">
        <v>3</v>
      </c>
      <c r="B12" s="286" t="s">
        <v>222</v>
      </c>
      <c r="C12" s="305">
        <v>1432.55</v>
      </c>
      <c r="D12" s="280">
        <v>1430.2166666666665</v>
      </c>
      <c r="E12" s="280">
        <v>1420.133333333333</v>
      </c>
      <c r="F12" s="280">
        <v>1407.7166666666665</v>
      </c>
      <c r="G12" s="280">
        <v>1397.633333333333</v>
      </c>
      <c r="H12" s="280">
        <v>1442.633333333333</v>
      </c>
      <c r="I12" s="280">
        <v>1452.7166666666665</v>
      </c>
      <c r="J12" s="280">
        <v>1465.133333333333</v>
      </c>
      <c r="K12" s="305">
        <v>1440.3</v>
      </c>
      <c r="L12" s="305">
        <v>1417.8</v>
      </c>
      <c r="M12" s="308"/>
    </row>
    <row r="13" spans="1:15">
      <c r="A13" s="302">
        <v>4</v>
      </c>
      <c r="B13" s="278" t="s">
        <v>223</v>
      </c>
      <c r="C13" s="305">
        <v>2885.9</v>
      </c>
      <c r="D13" s="280">
        <v>2892.6999999999994</v>
      </c>
      <c r="E13" s="280">
        <v>2860.8999999999987</v>
      </c>
      <c r="F13" s="280">
        <v>2835.8999999999992</v>
      </c>
      <c r="G13" s="280">
        <v>2804.0999999999985</v>
      </c>
      <c r="H13" s="280">
        <v>2917.6999999999989</v>
      </c>
      <c r="I13" s="280">
        <v>2949.4999999999991</v>
      </c>
      <c r="J13" s="280">
        <v>2974.4999999999991</v>
      </c>
      <c r="K13" s="305">
        <v>2924.5</v>
      </c>
      <c r="L13" s="305">
        <v>2867.7</v>
      </c>
      <c r="M13" s="308"/>
    </row>
    <row r="14" spans="1:15">
      <c r="A14" s="302">
        <v>5</v>
      </c>
      <c r="B14" s="278" t="s">
        <v>224</v>
      </c>
      <c r="C14" s="305">
        <v>14307.1</v>
      </c>
      <c r="D14" s="280">
        <v>14293.1</v>
      </c>
      <c r="E14" s="280">
        <v>14154.85</v>
      </c>
      <c r="F14" s="280">
        <v>14002.6</v>
      </c>
      <c r="G14" s="280">
        <v>13864.35</v>
      </c>
      <c r="H14" s="280">
        <v>14445.35</v>
      </c>
      <c r="I14" s="280">
        <v>14583.6</v>
      </c>
      <c r="J14" s="280">
        <v>14735.85</v>
      </c>
      <c r="K14" s="305">
        <v>14431.35</v>
      </c>
      <c r="L14" s="305">
        <v>14140.85</v>
      </c>
      <c r="M14" s="308"/>
    </row>
    <row r="15" spans="1:15">
      <c r="A15" s="302">
        <v>6</v>
      </c>
      <c r="B15" s="278" t="s">
        <v>225</v>
      </c>
      <c r="C15" s="305">
        <v>2412.6</v>
      </c>
      <c r="D15" s="280">
        <v>2411.7833333333333</v>
      </c>
      <c r="E15" s="280">
        <v>2388.4166666666665</v>
      </c>
      <c r="F15" s="280">
        <v>2364.2333333333331</v>
      </c>
      <c r="G15" s="280">
        <v>2340.8666666666663</v>
      </c>
      <c r="H15" s="280">
        <v>2435.9666666666667</v>
      </c>
      <c r="I15" s="280">
        <v>2459.3333333333335</v>
      </c>
      <c r="J15" s="280">
        <v>2483.5166666666669</v>
      </c>
      <c r="K15" s="305">
        <v>2435.15</v>
      </c>
      <c r="L15" s="305">
        <v>2387.6</v>
      </c>
      <c r="M15" s="308"/>
    </row>
    <row r="16" spans="1:15">
      <c r="A16" s="302">
        <v>7</v>
      </c>
      <c r="B16" s="278" t="s">
        <v>226</v>
      </c>
      <c r="C16" s="305">
        <v>3838.9</v>
      </c>
      <c r="D16" s="280">
        <v>3815.6333333333332</v>
      </c>
      <c r="E16" s="280">
        <v>3778.4166666666665</v>
      </c>
      <c r="F16" s="280">
        <v>3717.9333333333334</v>
      </c>
      <c r="G16" s="280">
        <v>3680.7166666666667</v>
      </c>
      <c r="H16" s="280">
        <v>3876.1166666666663</v>
      </c>
      <c r="I16" s="280">
        <v>3913.3333333333335</v>
      </c>
      <c r="J16" s="280">
        <v>3973.8166666666662</v>
      </c>
      <c r="K16" s="305">
        <v>3852.85</v>
      </c>
      <c r="L16" s="305">
        <v>3755.15</v>
      </c>
      <c r="M16" s="308"/>
    </row>
    <row r="17" spans="1:13">
      <c r="A17" s="302">
        <v>8</v>
      </c>
      <c r="B17" s="278" t="s">
        <v>39</v>
      </c>
      <c r="C17" s="278">
        <v>1283.75</v>
      </c>
      <c r="D17" s="280">
        <v>1288.9333333333334</v>
      </c>
      <c r="E17" s="280">
        <v>1267.8666666666668</v>
      </c>
      <c r="F17" s="280">
        <v>1251.9833333333333</v>
      </c>
      <c r="G17" s="280">
        <v>1230.9166666666667</v>
      </c>
      <c r="H17" s="280">
        <v>1304.8166666666668</v>
      </c>
      <c r="I17" s="280">
        <v>1325.8833333333334</v>
      </c>
      <c r="J17" s="280">
        <v>1341.7666666666669</v>
      </c>
      <c r="K17" s="278">
        <v>1310</v>
      </c>
      <c r="L17" s="278">
        <v>1273.05</v>
      </c>
      <c r="M17" s="278">
        <v>11.101419999999999</v>
      </c>
    </row>
    <row r="18" spans="1:13">
      <c r="A18" s="302">
        <v>9</v>
      </c>
      <c r="B18" s="278" t="s">
        <v>227</v>
      </c>
      <c r="C18" s="278">
        <v>410.05</v>
      </c>
      <c r="D18" s="280">
        <v>407.06666666666666</v>
      </c>
      <c r="E18" s="280">
        <v>402.98333333333335</v>
      </c>
      <c r="F18" s="280">
        <v>395.91666666666669</v>
      </c>
      <c r="G18" s="280">
        <v>391.83333333333337</v>
      </c>
      <c r="H18" s="280">
        <v>414.13333333333333</v>
      </c>
      <c r="I18" s="280">
        <v>418.2166666666667</v>
      </c>
      <c r="J18" s="280">
        <v>425.2833333333333</v>
      </c>
      <c r="K18" s="278">
        <v>411.15</v>
      </c>
      <c r="L18" s="278">
        <v>400</v>
      </c>
      <c r="M18" s="278">
        <v>20.36271</v>
      </c>
    </row>
    <row r="19" spans="1:13">
      <c r="A19" s="302">
        <v>10</v>
      </c>
      <c r="B19" s="278" t="s">
        <v>42</v>
      </c>
      <c r="C19" s="278">
        <v>329.35</v>
      </c>
      <c r="D19" s="280">
        <v>330.56666666666666</v>
      </c>
      <c r="E19" s="280">
        <v>324.7833333333333</v>
      </c>
      <c r="F19" s="280">
        <v>320.21666666666664</v>
      </c>
      <c r="G19" s="280">
        <v>314.43333333333328</v>
      </c>
      <c r="H19" s="280">
        <v>335.13333333333333</v>
      </c>
      <c r="I19" s="280">
        <v>340.91666666666674</v>
      </c>
      <c r="J19" s="280">
        <v>345.48333333333335</v>
      </c>
      <c r="K19" s="278">
        <v>336.35</v>
      </c>
      <c r="L19" s="278">
        <v>326</v>
      </c>
      <c r="M19" s="278">
        <v>28.657599999999999</v>
      </c>
    </row>
    <row r="20" spans="1:13">
      <c r="A20" s="302">
        <v>11</v>
      </c>
      <c r="B20" s="278" t="s">
        <v>44</v>
      </c>
      <c r="C20" s="278">
        <v>39.549999999999997</v>
      </c>
      <c r="D20" s="280">
        <v>39.1</v>
      </c>
      <c r="E20" s="280">
        <v>38.200000000000003</v>
      </c>
      <c r="F20" s="280">
        <v>36.85</v>
      </c>
      <c r="G20" s="280">
        <v>35.950000000000003</v>
      </c>
      <c r="H20" s="280">
        <v>40.450000000000003</v>
      </c>
      <c r="I20" s="280">
        <v>41.349999999999994</v>
      </c>
      <c r="J20" s="280">
        <v>42.7</v>
      </c>
      <c r="K20" s="278">
        <v>40</v>
      </c>
      <c r="L20" s="278">
        <v>37.75</v>
      </c>
      <c r="M20" s="278">
        <v>557.61865999999998</v>
      </c>
    </row>
    <row r="21" spans="1:13">
      <c r="A21" s="302">
        <v>12</v>
      </c>
      <c r="B21" s="278" t="s">
        <v>228</v>
      </c>
      <c r="C21" s="278">
        <v>46.8</v>
      </c>
      <c r="D21" s="280">
        <v>46.933333333333337</v>
      </c>
      <c r="E21" s="280">
        <v>46.116666666666674</v>
      </c>
      <c r="F21" s="280">
        <v>45.433333333333337</v>
      </c>
      <c r="G21" s="280">
        <v>44.616666666666674</v>
      </c>
      <c r="H21" s="280">
        <v>47.616666666666674</v>
      </c>
      <c r="I21" s="280">
        <v>48.433333333333337</v>
      </c>
      <c r="J21" s="280">
        <v>49.116666666666674</v>
      </c>
      <c r="K21" s="278">
        <v>47.75</v>
      </c>
      <c r="L21" s="278">
        <v>46.25</v>
      </c>
      <c r="M21" s="278">
        <v>27.70007</v>
      </c>
    </row>
    <row r="22" spans="1:13">
      <c r="A22" s="302">
        <v>13</v>
      </c>
      <c r="B22" s="278" t="s">
        <v>229</v>
      </c>
      <c r="C22" s="278">
        <v>130.6</v>
      </c>
      <c r="D22" s="280">
        <v>128.98333333333335</v>
      </c>
      <c r="E22" s="280">
        <v>125.9666666666667</v>
      </c>
      <c r="F22" s="280">
        <v>121.33333333333334</v>
      </c>
      <c r="G22" s="280">
        <v>118.31666666666669</v>
      </c>
      <c r="H22" s="280">
        <v>133.6166666666667</v>
      </c>
      <c r="I22" s="280">
        <v>136.63333333333335</v>
      </c>
      <c r="J22" s="280">
        <v>141.26666666666671</v>
      </c>
      <c r="K22" s="278">
        <v>132</v>
      </c>
      <c r="L22" s="278">
        <v>124.35</v>
      </c>
      <c r="M22" s="278">
        <v>53.287570000000002</v>
      </c>
    </row>
    <row r="23" spans="1:13">
      <c r="A23" s="302">
        <v>14</v>
      </c>
      <c r="B23" s="278" t="s">
        <v>230</v>
      </c>
      <c r="C23" s="278">
        <v>1449</v>
      </c>
      <c r="D23" s="280">
        <v>1478</v>
      </c>
      <c r="E23" s="280">
        <v>1416</v>
      </c>
      <c r="F23" s="280">
        <v>1383</v>
      </c>
      <c r="G23" s="280">
        <v>1321</v>
      </c>
      <c r="H23" s="280">
        <v>1511</v>
      </c>
      <c r="I23" s="280">
        <v>1573</v>
      </c>
      <c r="J23" s="280">
        <v>1606</v>
      </c>
      <c r="K23" s="278">
        <v>1540</v>
      </c>
      <c r="L23" s="278">
        <v>1445</v>
      </c>
      <c r="M23" s="278">
        <v>3.8303099999999999</v>
      </c>
    </row>
    <row r="24" spans="1:13">
      <c r="A24" s="302">
        <v>15</v>
      </c>
      <c r="B24" s="278" t="s">
        <v>231</v>
      </c>
      <c r="C24" s="278">
        <v>2282.0500000000002</v>
      </c>
      <c r="D24" s="280">
        <v>2284.7999999999997</v>
      </c>
      <c r="E24" s="280">
        <v>2257.2499999999995</v>
      </c>
      <c r="F24" s="280">
        <v>2232.4499999999998</v>
      </c>
      <c r="G24" s="280">
        <v>2204.8999999999996</v>
      </c>
      <c r="H24" s="280">
        <v>2309.5999999999995</v>
      </c>
      <c r="I24" s="280">
        <v>2337.1499999999996</v>
      </c>
      <c r="J24" s="280">
        <v>2361.9499999999994</v>
      </c>
      <c r="K24" s="278">
        <v>2312.35</v>
      </c>
      <c r="L24" s="278">
        <v>2260</v>
      </c>
      <c r="M24" s="278">
        <v>1.35019</v>
      </c>
    </row>
    <row r="25" spans="1:13">
      <c r="A25" s="302">
        <v>16</v>
      </c>
      <c r="B25" s="278" t="s">
        <v>46</v>
      </c>
      <c r="C25" s="278">
        <v>652.4</v>
      </c>
      <c r="D25" s="280">
        <v>646.0333333333333</v>
      </c>
      <c r="E25" s="280">
        <v>636.36666666666656</v>
      </c>
      <c r="F25" s="280">
        <v>620.33333333333326</v>
      </c>
      <c r="G25" s="280">
        <v>610.66666666666652</v>
      </c>
      <c r="H25" s="280">
        <v>662.06666666666661</v>
      </c>
      <c r="I25" s="280">
        <v>671.73333333333335</v>
      </c>
      <c r="J25" s="280">
        <v>687.76666666666665</v>
      </c>
      <c r="K25" s="278">
        <v>655.7</v>
      </c>
      <c r="L25" s="278">
        <v>630</v>
      </c>
      <c r="M25" s="278">
        <v>29.05199</v>
      </c>
    </row>
    <row r="26" spans="1:13">
      <c r="A26" s="302">
        <v>17</v>
      </c>
      <c r="B26" s="278" t="s">
        <v>47</v>
      </c>
      <c r="C26" s="278">
        <v>188.95</v>
      </c>
      <c r="D26" s="280">
        <v>190.9666666666667</v>
      </c>
      <c r="E26" s="280">
        <v>186.28333333333339</v>
      </c>
      <c r="F26" s="280">
        <v>183.6166666666667</v>
      </c>
      <c r="G26" s="280">
        <v>178.93333333333339</v>
      </c>
      <c r="H26" s="280">
        <v>193.63333333333338</v>
      </c>
      <c r="I26" s="280">
        <v>198.31666666666666</v>
      </c>
      <c r="J26" s="280">
        <v>200.98333333333338</v>
      </c>
      <c r="K26" s="278">
        <v>195.65</v>
      </c>
      <c r="L26" s="278">
        <v>188.3</v>
      </c>
      <c r="M26" s="278">
        <v>67.372010000000003</v>
      </c>
    </row>
    <row r="27" spans="1:13">
      <c r="A27" s="302">
        <v>18</v>
      </c>
      <c r="B27" s="278" t="s">
        <v>48</v>
      </c>
      <c r="C27" s="278">
        <v>1373.3</v>
      </c>
      <c r="D27" s="280">
        <v>1376.2833333333335</v>
      </c>
      <c r="E27" s="280">
        <v>1354.5666666666671</v>
      </c>
      <c r="F27" s="280">
        <v>1335.8333333333335</v>
      </c>
      <c r="G27" s="280">
        <v>1314.116666666667</v>
      </c>
      <c r="H27" s="280">
        <v>1395.0166666666671</v>
      </c>
      <c r="I27" s="280">
        <v>1416.7333333333338</v>
      </c>
      <c r="J27" s="280">
        <v>1435.4666666666672</v>
      </c>
      <c r="K27" s="278">
        <v>1398</v>
      </c>
      <c r="L27" s="278">
        <v>1357.55</v>
      </c>
      <c r="M27" s="278">
        <v>8.6886799999999997</v>
      </c>
    </row>
    <row r="28" spans="1:13">
      <c r="A28" s="302">
        <v>19</v>
      </c>
      <c r="B28" s="278" t="s">
        <v>49</v>
      </c>
      <c r="C28" s="278">
        <v>104.75</v>
      </c>
      <c r="D28" s="280">
        <v>102.91666666666667</v>
      </c>
      <c r="E28" s="280">
        <v>100.38333333333334</v>
      </c>
      <c r="F28" s="280">
        <v>96.016666666666666</v>
      </c>
      <c r="G28" s="280">
        <v>93.483333333333334</v>
      </c>
      <c r="H28" s="280">
        <v>107.28333333333335</v>
      </c>
      <c r="I28" s="280">
        <v>109.81666666666668</v>
      </c>
      <c r="J28" s="280">
        <v>114.18333333333335</v>
      </c>
      <c r="K28" s="278">
        <v>105.45</v>
      </c>
      <c r="L28" s="278">
        <v>98.55</v>
      </c>
      <c r="M28" s="278">
        <v>166.52339000000001</v>
      </c>
    </row>
    <row r="29" spans="1:13">
      <c r="A29" s="302">
        <v>20</v>
      </c>
      <c r="B29" s="278" t="s">
        <v>50</v>
      </c>
      <c r="C29" s="278">
        <v>46.4</v>
      </c>
      <c r="D29" s="280">
        <v>45.75</v>
      </c>
      <c r="E29" s="280">
        <v>44.15</v>
      </c>
      <c r="F29" s="280">
        <v>41.9</v>
      </c>
      <c r="G29" s="280">
        <v>40.299999999999997</v>
      </c>
      <c r="H29" s="280">
        <v>48</v>
      </c>
      <c r="I29" s="280">
        <v>49.599999999999994</v>
      </c>
      <c r="J29" s="280">
        <v>51.85</v>
      </c>
      <c r="K29" s="278">
        <v>47.35</v>
      </c>
      <c r="L29" s="278">
        <v>43.5</v>
      </c>
      <c r="M29" s="278">
        <v>855.24724000000003</v>
      </c>
    </row>
    <row r="30" spans="1:13">
      <c r="A30" s="302">
        <v>21</v>
      </c>
      <c r="B30" s="278" t="s">
        <v>52</v>
      </c>
      <c r="C30" s="278">
        <v>1693.25</v>
      </c>
      <c r="D30" s="280">
        <v>1695.55</v>
      </c>
      <c r="E30" s="280">
        <v>1679.1999999999998</v>
      </c>
      <c r="F30" s="280">
        <v>1665.1499999999999</v>
      </c>
      <c r="G30" s="280">
        <v>1648.7999999999997</v>
      </c>
      <c r="H30" s="280">
        <v>1709.6</v>
      </c>
      <c r="I30" s="280">
        <v>1725.9499999999998</v>
      </c>
      <c r="J30" s="280">
        <v>1740</v>
      </c>
      <c r="K30" s="278">
        <v>1711.9</v>
      </c>
      <c r="L30" s="278">
        <v>1681.5</v>
      </c>
      <c r="M30" s="278">
        <v>25.2927</v>
      </c>
    </row>
    <row r="31" spans="1:13">
      <c r="A31" s="302">
        <v>22</v>
      </c>
      <c r="B31" s="278" t="s">
        <v>54</v>
      </c>
      <c r="C31" s="278">
        <v>725.65</v>
      </c>
      <c r="D31" s="280">
        <v>731.36666666666667</v>
      </c>
      <c r="E31" s="280">
        <v>716.2833333333333</v>
      </c>
      <c r="F31" s="280">
        <v>706.91666666666663</v>
      </c>
      <c r="G31" s="280">
        <v>691.83333333333326</v>
      </c>
      <c r="H31" s="280">
        <v>740.73333333333335</v>
      </c>
      <c r="I31" s="280">
        <v>755.81666666666661</v>
      </c>
      <c r="J31" s="280">
        <v>765.18333333333339</v>
      </c>
      <c r="K31" s="278">
        <v>746.45</v>
      </c>
      <c r="L31" s="278">
        <v>722</v>
      </c>
      <c r="M31" s="278">
        <v>44.292870000000001</v>
      </c>
    </row>
    <row r="32" spans="1:13">
      <c r="A32" s="302">
        <v>23</v>
      </c>
      <c r="B32" s="278" t="s">
        <v>232</v>
      </c>
      <c r="C32" s="278">
        <v>2305.5</v>
      </c>
      <c r="D32" s="280">
        <v>2305.5666666666671</v>
      </c>
      <c r="E32" s="280">
        <v>2282.5833333333339</v>
      </c>
      <c r="F32" s="280">
        <v>2259.666666666667</v>
      </c>
      <c r="G32" s="280">
        <v>2236.6833333333338</v>
      </c>
      <c r="H32" s="280">
        <v>2328.483333333334</v>
      </c>
      <c r="I32" s="280">
        <v>2351.4666666666667</v>
      </c>
      <c r="J32" s="280">
        <v>2374.3833333333341</v>
      </c>
      <c r="K32" s="278">
        <v>2328.5500000000002</v>
      </c>
      <c r="L32" s="278">
        <v>2282.65</v>
      </c>
      <c r="M32" s="278">
        <v>4.48583</v>
      </c>
    </row>
    <row r="33" spans="1:13">
      <c r="A33" s="302">
        <v>24</v>
      </c>
      <c r="B33" s="278" t="s">
        <v>56</v>
      </c>
      <c r="C33" s="278">
        <v>396.95</v>
      </c>
      <c r="D33" s="280">
        <v>399.66666666666669</v>
      </c>
      <c r="E33" s="280">
        <v>389.83333333333337</v>
      </c>
      <c r="F33" s="280">
        <v>382.7166666666667</v>
      </c>
      <c r="G33" s="280">
        <v>372.88333333333338</v>
      </c>
      <c r="H33" s="280">
        <v>406.78333333333336</v>
      </c>
      <c r="I33" s="280">
        <v>416.61666666666673</v>
      </c>
      <c r="J33" s="280">
        <v>423.73333333333335</v>
      </c>
      <c r="K33" s="278">
        <v>409.5</v>
      </c>
      <c r="L33" s="278">
        <v>392.55</v>
      </c>
      <c r="M33" s="278">
        <v>442.53431999999998</v>
      </c>
    </row>
    <row r="34" spans="1:13">
      <c r="A34" s="302">
        <v>25</v>
      </c>
      <c r="B34" s="278" t="s">
        <v>57</v>
      </c>
      <c r="C34" s="278">
        <v>2758.3</v>
      </c>
      <c r="D34" s="280">
        <v>2757.9166666666665</v>
      </c>
      <c r="E34" s="280">
        <v>2725.833333333333</v>
      </c>
      <c r="F34" s="280">
        <v>2693.3666666666663</v>
      </c>
      <c r="G34" s="280">
        <v>2661.2833333333328</v>
      </c>
      <c r="H34" s="280">
        <v>2790.3833333333332</v>
      </c>
      <c r="I34" s="280">
        <v>2822.4666666666662</v>
      </c>
      <c r="J34" s="280">
        <v>2854.9333333333334</v>
      </c>
      <c r="K34" s="278">
        <v>2790</v>
      </c>
      <c r="L34" s="278">
        <v>2725.45</v>
      </c>
      <c r="M34" s="278">
        <v>10.085990000000001</v>
      </c>
    </row>
    <row r="35" spans="1:13">
      <c r="A35" s="302">
        <v>26</v>
      </c>
      <c r="B35" s="278" t="s">
        <v>60</v>
      </c>
      <c r="C35" s="278">
        <v>2160.85</v>
      </c>
      <c r="D35" s="280">
        <v>2128.1</v>
      </c>
      <c r="E35" s="280">
        <v>2029.7999999999997</v>
      </c>
      <c r="F35" s="280">
        <v>1898.7499999999998</v>
      </c>
      <c r="G35" s="280">
        <v>1800.4499999999996</v>
      </c>
      <c r="H35" s="280">
        <v>2259.1499999999996</v>
      </c>
      <c r="I35" s="280">
        <v>2357.4499999999998</v>
      </c>
      <c r="J35" s="280">
        <v>2488.5</v>
      </c>
      <c r="K35" s="278">
        <v>2226.4</v>
      </c>
      <c r="L35" s="278">
        <v>1997.05</v>
      </c>
      <c r="M35" s="278">
        <v>189.16613000000001</v>
      </c>
    </row>
    <row r="36" spans="1:13">
      <c r="A36" s="302">
        <v>27</v>
      </c>
      <c r="B36" s="278" t="s">
        <v>59</v>
      </c>
      <c r="C36" s="278">
        <v>4763.2</v>
      </c>
      <c r="D36" s="280">
        <v>4695.0999999999995</v>
      </c>
      <c r="E36" s="280">
        <v>4544.8499999999985</v>
      </c>
      <c r="F36" s="280">
        <v>4326.4999999999991</v>
      </c>
      <c r="G36" s="280">
        <v>4176.2499999999982</v>
      </c>
      <c r="H36" s="280">
        <v>4913.4499999999989</v>
      </c>
      <c r="I36" s="280">
        <v>5063.7000000000007</v>
      </c>
      <c r="J36" s="280">
        <v>5282.0499999999993</v>
      </c>
      <c r="K36" s="278">
        <v>4845.3500000000004</v>
      </c>
      <c r="L36" s="278">
        <v>4476.75</v>
      </c>
      <c r="M36" s="278">
        <v>21.106310000000001</v>
      </c>
    </row>
    <row r="37" spans="1:13">
      <c r="A37" s="302">
        <v>28</v>
      </c>
      <c r="B37" s="278" t="s">
        <v>233</v>
      </c>
      <c r="C37" s="278">
        <v>2066</v>
      </c>
      <c r="D37" s="280">
        <v>2073.8666666666668</v>
      </c>
      <c r="E37" s="280">
        <v>2002.7333333333336</v>
      </c>
      <c r="F37" s="280">
        <v>1939.4666666666667</v>
      </c>
      <c r="G37" s="280">
        <v>1868.3333333333335</v>
      </c>
      <c r="H37" s="280">
        <v>2137.1333333333337</v>
      </c>
      <c r="I37" s="280">
        <v>2208.2666666666669</v>
      </c>
      <c r="J37" s="280">
        <v>2271.5333333333338</v>
      </c>
      <c r="K37" s="278">
        <v>2145</v>
      </c>
      <c r="L37" s="278">
        <v>2010.6</v>
      </c>
      <c r="M37" s="278">
        <v>0.46027000000000001</v>
      </c>
    </row>
    <row r="38" spans="1:13">
      <c r="A38" s="302">
        <v>29</v>
      </c>
      <c r="B38" s="278" t="s">
        <v>61</v>
      </c>
      <c r="C38" s="278">
        <v>1145.3</v>
      </c>
      <c r="D38" s="280">
        <v>1128.6333333333332</v>
      </c>
      <c r="E38" s="280">
        <v>1105.1666666666665</v>
      </c>
      <c r="F38" s="280">
        <v>1065.0333333333333</v>
      </c>
      <c r="G38" s="280">
        <v>1041.5666666666666</v>
      </c>
      <c r="H38" s="280">
        <v>1168.7666666666664</v>
      </c>
      <c r="I38" s="280">
        <v>1192.2333333333331</v>
      </c>
      <c r="J38" s="280">
        <v>1232.3666666666663</v>
      </c>
      <c r="K38" s="278">
        <v>1152.0999999999999</v>
      </c>
      <c r="L38" s="278">
        <v>1088.5</v>
      </c>
      <c r="M38" s="278">
        <v>9.1834299999999995</v>
      </c>
    </row>
    <row r="39" spans="1:13">
      <c r="A39" s="302">
        <v>30</v>
      </c>
      <c r="B39" s="278" t="s">
        <v>234</v>
      </c>
      <c r="C39" s="278">
        <v>226.65</v>
      </c>
      <c r="D39" s="280">
        <v>226.88333333333333</v>
      </c>
      <c r="E39" s="280">
        <v>223.26666666666665</v>
      </c>
      <c r="F39" s="280">
        <v>219.88333333333333</v>
      </c>
      <c r="G39" s="280">
        <v>216.26666666666665</v>
      </c>
      <c r="H39" s="280">
        <v>230.26666666666665</v>
      </c>
      <c r="I39" s="280">
        <v>233.88333333333333</v>
      </c>
      <c r="J39" s="280">
        <v>237.26666666666665</v>
      </c>
      <c r="K39" s="278">
        <v>230.5</v>
      </c>
      <c r="L39" s="278">
        <v>223.5</v>
      </c>
      <c r="M39" s="278">
        <v>101.76542999999999</v>
      </c>
    </row>
    <row r="40" spans="1:13">
      <c r="A40" s="302">
        <v>31</v>
      </c>
      <c r="B40" s="278" t="s">
        <v>62</v>
      </c>
      <c r="C40" s="278">
        <v>42.45</v>
      </c>
      <c r="D40" s="280">
        <v>41.550000000000004</v>
      </c>
      <c r="E40" s="280">
        <v>40.300000000000011</v>
      </c>
      <c r="F40" s="280">
        <v>38.150000000000006</v>
      </c>
      <c r="G40" s="280">
        <v>36.900000000000013</v>
      </c>
      <c r="H40" s="280">
        <v>43.70000000000001</v>
      </c>
      <c r="I40" s="280">
        <v>44.949999999999996</v>
      </c>
      <c r="J40" s="280">
        <v>47.100000000000009</v>
      </c>
      <c r="K40" s="278">
        <v>42.8</v>
      </c>
      <c r="L40" s="278">
        <v>39.4</v>
      </c>
      <c r="M40" s="278">
        <v>785.12222999999994</v>
      </c>
    </row>
    <row r="41" spans="1:13">
      <c r="A41" s="302">
        <v>32</v>
      </c>
      <c r="B41" s="278" t="s">
        <v>63</v>
      </c>
      <c r="C41" s="278">
        <v>34.549999999999997</v>
      </c>
      <c r="D41" s="280">
        <v>33.783333333333331</v>
      </c>
      <c r="E41" s="280">
        <v>32.666666666666664</v>
      </c>
      <c r="F41" s="280">
        <v>30.783333333333331</v>
      </c>
      <c r="G41" s="280">
        <v>29.666666666666664</v>
      </c>
      <c r="H41" s="280">
        <v>35.666666666666664</v>
      </c>
      <c r="I41" s="280">
        <v>36.783333333333339</v>
      </c>
      <c r="J41" s="280">
        <v>38.666666666666664</v>
      </c>
      <c r="K41" s="278">
        <v>34.9</v>
      </c>
      <c r="L41" s="278">
        <v>31.9</v>
      </c>
      <c r="M41" s="278">
        <v>73.350350000000006</v>
      </c>
    </row>
    <row r="42" spans="1:13">
      <c r="A42" s="302">
        <v>33</v>
      </c>
      <c r="B42" s="278" t="s">
        <v>64</v>
      </c>
      <c r="C42" s="278">
        <v>1387.55</v>
      </c>
      <c r="D42" s="280">
        <v>1373.7666666666667</v>
      </c>
      <c r="E42" s="280">
        <v>1348.7833333333333</v>
      </c>
      <c r="F42" s="280">
        <v>1310.0166666666667</v>
      </c>
      <c r="G42" s="280">
        <v>1285.0333333333333</v>
      </c>
      <c r="H42" s="280">
        <v>1412.5333333333333</v>
      </c>
      <c r="I42" s="280">
        <v>1437.5166666666664</v>
      </c>
      <c r="J42" s="280">
        <v>1476.2833333333333</v>
      </c>
      <c r="K42" s="278">
        <v>1398.75</v>
      </c>
      <c r="L42" s="278">
        <v>1335</v>
      </c>
      <c r="M42" s="278">
        <v>14.50295</v>
      </c>
    </row>
    <row r="43" spans="1:13">
      <c r="A43" s="302">
        <v>34</v>
      </c>
      <c r="B43" s="278" t="s">
        <v>67</v>
      </c>
      <c r="C43" s="278">
        <v>490.05</v>
      </c>
      <c r="D43" s="280">
        <v>492.81666666666666</v>
      </c>
      <c r="E43" s="280">
        <v>484.33333333333331</v>
      </c>
      <c r="F43" s="280">
        <v>478.61666666666667</v>
      </c>
      <c r="G43" s="280">
        <v>470.13333333333333</v>
      </c>
      <c r="H43" s="280">
        <v>498.5333333333333</v>
      </c>
      <c r="I43" s="280">
        <v>507.01666666666665</v>
      </c>
      <c r="J43" s="280">
        <v>512.73333333333335</v>
      </c>
      <c r="K43" s="278">
        <v>501.3</v>
      </c>
      <c r="L43" s="278">
        <v>487.1</v>
      </c>
      <c r="M43" s="278">
        <v>14.675789999999999</v>
      </c>
    </row>
    <row r="44" spans="1:13">
      <c r="A44" s="302">
        <v>35</v>
      </c>
      <c r="B44" s="278" t="s">
        <v>66</v>
      </c>
      <c r="C44" s="278">
        <v>69.400000000000006</v>
      </c>
      <c r="D44" s="280">
        <v>69.866666666666674</v>
      </c>
      <c r="E44" s="280">
        <v>68.733333333333348</v>
      </c>
      <c r="F44" s="280">
        <v>68.066666666666677</v>
      </c>
      <c r="G44" s="280">
        <v>66.933333333333351</v>
      </c>
      <c r="H44" s="280">
        <v>70.533333333333346</v>
      </c>
      <c r="I44" s="280">
        <v>71.666666666666671</v>
      </c>
      <c r="J44" s="280">
        <v>72.333333333333343</v>
      </c>
      <c r="K44" s="278">
        <v>71</v>
      </c>
      <c r="L44" s="278">
        <v>69.2</v>
      </c>
      <c r="M44" s="278">
        <v>158.05759</v>
      </c>
    </row>
    <row r="45" spans="1:13">
      <c r="A45" s="302">
        <v>36</v>
      </c>
      <c r="B45" s="278" t="s">
        <v>68</v>
      </c>
      <c r="C45" s="278">
        <v>334.2</v>
      </c>
      <c r="D45" s="280">
        <v>333.7</v>
      </c>
      <c r="E45" s="280">
        <v>328.5</v>
      </c>
      <c r="F45" s="280">
        <v>322.8</v>
      </c>
      <c r="G45" s="280">
        <v>317.60000000000002</v>
      </c>
      <c r="H45" s="280">
        <v>339.4</v>
      </c>
      <c r="I45" s="280">
        <v>344.59999999999991</v>
      </c>
      <c r="J45" s="280">
        <v>350.29999999999995</v>
      </c>
      <c r="K45" s="278">
        <v>338.9</v>
      </c>
      <c r="L45" s="278">
        <v>328</v>
      </c>
      <c r="M45" s="278">
        <v>36.00488</v>
      </c>
    </row>
    <row r="46" spans="1:13">
      <c r="A46" s="302">
        <v>37</v>
      </c>
      <c r="B46" s="278" t="s">
        <v>71</v>
      </c>
      <c r="C46" s="278">
        <v>28</v>
      </c>
      <c r="D46" s="280">
        <v>28.233333333333334</v>
      </c>
      <c r="E46" s="280">
        <v>27.466666666666669</v>
      </c>
      <c r="F46" s="280">
        <v>26.933333333333334</v>
      </c>
      <c r="G46" s="280">
        <v>26.166666666666668</v>
      </c>
      <c r="H46" s="280">
        <v>28.766666666666669</v>
      </c>
      <c r="I46" s="280">
        <v>29.533333333333335</v>
      </c>
      <c r="J46" s="280">
        <v>30.06666666666667</v>
      </c>
      <c r="K46" s="278">
        <v>29</v>
      </c>
      <c r="L46" s="278">
        <v>27.7</v>
      </c>
      <c r="M46" s="278">
        <v>555.54728</v>
      </c>
    </row>
    <row r="47" spans="1:13">
      <c r="A47" s="302">
        <v>38</v>
      </c>
      <c r="B47" s="278" t="s">
        <v>75</v>
      </c>
      <c r="C47" s="278">
        <v>346.3</v>
      </c>
      <c r="D47" s="280">
        <v>347.7</v>
      </c>
      <c r="E47" s="280">
        <v>338.7</v>
      </c>
      <c r="F47" s="280">
        <v>331.1</v>
      </c>
      <c r="G47" s="280">
        <v>322.10000000000002</v>
      </c>
      <c r="H47" s="280">
        <v>355.29999999999995</v>
      </c>
      <c r="I47" s="280">
        <v>364.29999999999995</v>
      </c>
      <c r="J47" s="280">
        <v>371.89999999999992</v>
      </c>
      <c r="K47" s="278">
        <v>356.7</v>
      </c>
      <c r="L47" s="278">
        <v>340.1</v>
      </c>
      <c r="M47" s="278">
        <v>102.11763000000001</v>
      </c>
    </row>
    <row r="48" spans="1:13">
      <c r="A48" s="302">
        <v>39</v>
      </c>
      <c r="B48" s="278" t="s">
        <v>70</v>
      </c>
      <c r="C48" s="278">
        <v>559.04999999999995</v>
      </c>
      <c r="D48" s="280">
        <v>556.94999999999993</v>
      </c>
      <c r="E48" s="280">
        <v>552.24999999999989</v>
      </c>
      <c r="F48" s="280">
        <v>545.44999999999993</v>
      </c>
      <c r="G48" s="280">
        <v>540.74999999999989</v>
      </c>
      <c r="H48" s="280">
        <v>563.74999999999989</v>
      </c>
      <c r="I48" s="280">
        <v>568.44999999999993</v>
      </c>
      <c r="J48" s="280">
        <v>575.24999999999989</v>
      </c>
      <c r="K48" s="278">
        <v>561.65</v>
      </c>
      <c r="L48" s="278">
        <v>550.15</v>
      </c>
      <c r="M48" s="278">
        <v>392.88299000000001</v>
      </c>
    </row>
    <row r="49" spans="1:13">
      <c r="A49" s="302">
        <v>40</v>
      </c>
      <c r="B49" s="278" t="s">
        <v>126</v>
      </c>
      <c r="C49" s="278">
        <v>224.25</v>
      </c>
      <c r="D49" s="280">
        <v>227.93333333333331</v>
      </c>
      <c r="E49" s="280">
        <v>218.36666666666662</v>
      </c>
      <c r="F49" s="280">
        <v>212.48333333333332</v>
      </c>
      <c r="G49" s="280">
        <v>202.91666666666663</v>
      </c>
      <c r="H49" s="280">
        <v>233.81666666666661</v>
      </c>
      <c r="I49" s="280">
        <v>243.38333333333327</v>
      </c>
      <c r="J49" s="280">
        <v>249.26666666666659</v>
      </c>
      <c r="K49" s="278">
        <v>237.5</v>
      </c>
      <c r="L49" s="278">
        <v>222.05</v>
      </c>
      <c r="M49" s="278">
        <v>131.53165000000001</v>
      </c>
    </row>
    <row r="50" spans="1:13">
      <c r="A50" s="302">
        <v>41</v>
      </c>
      <c r="B50" s="278" t="s">
        <v>72</v>
      </c>
      <c r="C50" s="278">
        <v>385.5</v>
      </c>
      <c r="D50" s="280">
        <v>377.61666666666662</v>
      </c>
      <c r="E50" s="280">
        <v>365.33333333333326</v>
      </c>
      <c r="F50" s="280">
        <v>345.16666666666663</v>
      </c>
      <c r="G50" s="280">
        <v>332.88333333333327</v>
      </c>
      <c r="H50" s="280">
        <v>397.78333333333325</v>
      </c>
      <c r="I50" s="280">
        <v>410.06666666666666</v>
      </c>
      <c r="J50" s="280">
        <v>430.23333333333323</v>
      </c>
      <c r="K50" s="278">
        <v>389.9</v>
      </c>
      <c r="L50" s="278">
        <v>357.45</v>
      </c>
      <c r="M50" s="278">
        <v>205.55188999999999</v>
      </c>
    </row>
    <row r="51" spans="1:13">
      <c r="A51" s="302">
        <v>42</v>
      </c>
      <c r="B51" s="278" t="s">
        <v>235</v>
      </c>
      <c r="C51" s="278">
        <v>936.15</v>
      </c>
      <c r="D51" s="280">
        <v>936.63333333333333</v>
      </c>
      <c r="E51" s="280">
        <v>915.26666666666665</v>
      </c>
      <c r="F51" s="280">
        <v>894.38333333333333</v>
      </c>
      <c r="G51" s="280">
        <v>873.01666666666665</v>
      </c>
      <c r="H51" s="280">
        <v>957.51666666666665</v>
      </c>
      <c r="I51" s="280">
        <v>978.88333333333321</v>
      </c>
      <c r="J51" s="280">
        <v>999.76666666666665</v>
      </c>
      <c r="K51" s="278">
        <v>958</v>
      </c>
      <c r="L51" s="278">
        <v>915.75</v>
      </c>
      <c r="M51" s="278">
        <v>1.14618</v>
      </c>
    </row>
    <row r="52" spans="1:13">
      <c r="A52" s="302">
        <v>43</v>
      </c>
      <c r="B52" s="278" t="s">
        <v>73</v>
      </c>
      <c r="C52" s="278">
        <v>10309.25</v>
      </c>
      <c r="D52" s="280">
        <v>10164.699999999999</v>
      </c>
      <c r="E52" s="280">
        <v>9944.5499999999975</v>
      </c>
      <c r="F52" s="280">
        <v>9579.8499999999985</v>
      </c>
      <c r="G52" s="280">
        <v>9359.6999999999971</v>
      </c>
      <c r="H52" s="280">
        <v>10529.399999999998</v>
      </c>
      <c r="I52" s="280">
        <v>10749.55</v>
      </c>
      <c r="J52" s="280">
        <v>11114.249999999998</v>
      </c>
      <c r="K52" s="278">
        <v>10384.85</v>
      </c>
      <c r="L52" s="278">
        <v>9800</v>
      </c>
      <c r="M52" s="278">
        <v>0.68855999999999995</v>
      </c>
    </row>
    <row r="53" spans="1:13">
      <c r="A53" s="302">
        <v>44</v>
      </c>
      <c r="B53" s="278" t="s">
        <v>76</v>
      </c>
      <c r="C53" s="278">
        <v>3434.85</v>
      </c>
      <c r="D53" s="280">
        <v>3435.2833333333333</v>
      </c>
      <c r="E53" s="280">
        <v>3400.5666666666666</v>
      </c>
      <c r="F53" s="280">
        <v>3366.2833333333333</v>
      </c>
      <c r="G53" s="280">
        <v>3331.5666666666666</v>
      </c>
      <c r="H53" s="280">
        <v>3469.5666666666666</v>
      </c>
      <c r="I53" s="280">
        <v>3504.2833333333328</v>
      </c>
      <c r="J53" s="280">
        <v>3538.5666666666666</v>
      </c>
      <c r="K53" s="278">
        <v>3470</v>
      </c>
      <c r="L53" s="278">
        <v>3401</v>
      </c>
      <c r="M53" s="278">
        <v>8.8346</v>
      </c>
    </row>
    <row r="54" spans="1:13">
      <c r="A54" s="302">
        <v>45</v>
      </c>
      <c r="B54" s="278" t="s">
        <v>82</v>
      </c>
      <c r="C54" s="278">
        <v>612.6</v>
      </c>
      <c r="D54" s="280">
        <v>602.45000000000005</v>
      </c>
      <c r="E54" s="280">
        <v>570.70000000000005</v>
      </c>
      <c r="F54" s="280">
        <v>528.79999999999995</v>
      </c>
      <c r="G54" s="280">
        <v>497.04999999999995</v>
      </c>
      <c r="H54" s="280">
        <v>644.35000000000014</v>
      </c>
      <c r="I54" s="280">
        <v>676.10000000000014</v>
      </c>
      <c r="J54" s="280">
        <v>718.00000000000023</v>
      </c>
      <c r="K54" s="278">
        <v>634.20000000000005</v>
      </c>
      <c r="L54" s="278">
        <v>560.54999999999995</v>
      </c>
      <c r="M54" s="278">
        <v>10.581810000000001</v>
      </c>
    </row>
    <row r="55" spans="1:13">
      <c r="A55" s="302">
        <v>46</v>
      </c>
      <c r="B55" s="278" t="s">
        <v>77</v>
      </c>
      <c r="C55" s="278">
        <v>349.55</v>
      </c>
      <c r="D55" s="280">
        <v>348.35000000000008</v>
      </c>
      <c r="E55" s="280">
        <v>343.85000000000014</v>
      </c>
      <c r="F55" s="280">
        <v>338.15000000000003</v>
      </c>
      <c r="G55" s="280">
        <v>333.65000000000009</v>
      </c>
      <c r="H55" s="280">
        <v>354.05000000000018</v>
      </c>
      <c r="I55" s="280">
        <v>358.55000000000007</v>
      </c>
      <c r="J55" s="280">
        <v>364.25000000000023</v>
      </c>
      <c r="K55" s="278">
        <v>352.85</v>
      </c>
      <c r="L55" s="278">
        <v>342.65</v>
      </c>
      <c r="M55" s="278">
        <v>47.462179999999996</v>
      </c>
    </row>
    <row r="56" spans="1:13">
      <c r="A56" s="302">
        <v>47</v>
      </c>
      <c r="B56" s="278" t="s">
        <v>78</v>
      </c>
      <c r="C56" s="278">
        <v>91.95</v>
      </c>
      <c r="D56" s="280">
        <v>89.816666666666663</v>
      </c>
      <c r="E56" s="280">
        <v>87.133333333333326</v>
      </c>
      <c r="F56" s="280">
        <v>82.316666666666663</v>
      </c>
      <c r="G56" s="280">
        <v>79.633333333333326</v>
      </c>
      <c r="H56" s="280">
        <v>94.633333333333326</v>
      </c>
      <c r="I56" s="280">
        <v>97.316666666666663</v>
      </c>
      <c r="J56" s="280">
        <v>102.13333333333333</v>
      </c>
      <c r="K56" s="278">
        <v>92.5</v>
      </c>
      <c r="L56" s="278">
        <v>85</v>
      </c>
      <c r="M56" s="278">
        <v>225.0909</v>
      </c>
    </row>
    <row r="57" spans="1:13">
      <c r="A57" s="302">
        <v>48</v>
      </c>
      <c r="B57" s="278" t="s">
        <v>79</v>
      </c>
      <c r="C57" s="278">
        <v>117.9</v>
      </c>
      <c r="D57" s="280">
        <v>117.5</v>
      </c>
      <c r="E57" s="280">
        <v>116.7</v>
      </c>
      <c r="F57" s="280">
        <v>115.5</v>
      </c>
      <c r="G57" s="280">
        <v>114.7</v>
      </c>
      <c r="H57" s="280">
        <v>118.7</v>
      </c>
      <c r="I57" s="280">
        <v>119.50000000000001</v>
      </c>
      <c r="J57" s="280">
        <v>120.7</v>
      </c>
      <c r="K57" s="278">
        <v>118.3</v>
      </c>
      <c r="L57" s="278">
        <v>116.3</v>
      </c>
      <c r="M57" s="278">
        <v>13.37656</v>
      </c>
    </row>
    <row r="58" spans="1:13">
      <c r="A58" s="302">
        <v>49</v>
      </c>
      <c r="B58" s="278" t="s">
        <v>83</v>
      </c>
      <c r="C58" s="278">
        <v>152.1</v>
      </c>
      <c r="D58" s="280">
        <v>149.96666666666667</v>
      </c>
      <c r="E58" s="280">
        <v>146.73333333333335</v>
      </c>
      <c r="F58" s="280">
        <v>141.36666666666667</v>
      </c>
      <c r="G58" s="280">
        <v>138.13333333333335</v>
      </c>
      <c r="H58" s="280">
        <v>155.33333333333334</v>
      </c>
      <c r="I58" s="280">
        <v>158.56666666666663</v>
      </c>
      <c r="J58" s="280">
        <v>163.93333333333334</v>
      </c>
      <c r="K58" s="278">
        <v>153.19999999999999</v>
      </c>
      <c r="L58" s="278">
        <v>144.6</v>
      </c>
      <c r="M58" s="278">
        <v>160.54843</v>
      </c>
    </row>
    <row r="59" spans="1:13">
      <c r="A59" s="302">
        <v>50</v>
      </c>
      <c r="B59" s="278" t="s">
        <v>84</v>
      </c>
      <c r="C59" s="278">
        <v>642.5</v>
      </c>
      <c r="D59" s="280">
        <v>643.21666666666658</v>
      </c>
      <c r="E59" s="280">
        <v>633.83333333333314</v>
      </c>
      <c r="F59" s="280">
        <v>625.16666666666652</v>
      </c>
      <c r="G59" s="280">
        <v>615.78333333333308</v>
      </c>
      <c r="H59" s="280">
        <v>651.88333333333321</v>
      </c>
      <c r="I59" s="280">
        <v>661.26666666666665</v>
      </c>
      <c r="J59" s="280">
        <v>669.93333333333328</v>
      </c>
      <c r="K59" s="278">
        <v>652.6</v>
      </c>
      <c r="L59" s="278">
        <v>634.54999999999995</v>
      </c>
      <c r="M59" s="278">
        <v>74.391260000000003</v>
      </c>
    </row>
    <row r="60" spans="1:13">
      <c r="A60" s="302">
        <v>51</v>
      </c>
      <c r="B60" s="278" t="s">
        <v>236</v>
      </c>
      <c r="C60" s="278">
        <v>141.80000000000001</v>
      </c>
      <c r="D60" s="280">
        <v>140.26666666666668</v>
      </c>
      <c r="E60" s="280">
        <v>138.03333333333336</v>
      </c>
      <c r="F60" s="280">
        <v>134.26666666666668</v>
      </c>
      <c r="G60" s="280">
        <v>132.03333333333336</v>
      </c>
      <c r="H60" s="280">
        <v>144.03333333333336</v>
      </c>
      <c r="I60" s="280">
        <v>146.26666666666665</v>
      </c>
      <c r="J60" s="280">
        <v>150.03333333333336</v>
      </c>
      <c r="K60" s="278">
        <v>142.5</v>
      </c>
      <c r="L60" s="278">
        <v>136.5</v>
      </c>
      <c r="M60" s="278">
        <v>11.420809999999999</v>
      </c>
    </row>
    <row r="61" spans="1:13">
      <c r="A61" s="302">
        <v>52</v>
      </c>
      <c r="B61" s="278" t="s">
        <v>85</v>
      </c>
      <c r="C61" s="278">
        <v>148.55000000000001</v>
      </c>
      <c r="D61" s="280">
        <v>146.61666666666667</v>
      </c>
      <c r="E61" s="280">
        <v>143.48333333333335</v>
      </c>
      <c r="F61" s="280">
        <v>138.41666666666669</v>
      </c>
      <c r="G61" s="280">
        <v>135.28333333333336</v>
      </c>
      <c r="H61" s="280">
        <v>151.68333333333334</v>
      </c>
      <c r="I61" s="280">
        <v>154.81666666666666</v>
      </c>
      <c r="J61" s="280">
        <v>159.88333333333333</v>
      </c>
      <c r="K61" s="278">
        <v>149.75</v>
      </c>
      <c r="L61" s="278">
        <v>141.55000000000001</v>
      </c>
      <c r="M61" s="278">
        <v>212.05031</v>
      </c>
    </row>
    <row r="62" spans="1:13">
      <c r="A62" s="302">
        <v>53</v>
      </c>
      <c r="B62" s="278" t="s">
        <v>86</v>
      </c>
      <c r="C62" s="278">
        <v>1381.6</v>
      </c>
      <c r="D62" s="280">
        <v>1379.8666666666668</v>
      </c>
      <c r="E62" s="280">
        <v>1357.7333333333336</v>
      </c>
      <c r="F62" s="280">
        <v>1333.8666666666668</v>
      </c>
      <c r="G62" s="280">
        <v>1311.7333333333336</v>
      </c>
      <c r="H62" s="280">
        <v>1403.7333333333336</v>
      </c>
      <c r="I62" s="280">
        <v>1425.8666666666668</v>
      </c>
      <c r="J62" s="280">
        <v>1449.7333333333336</v>
      </c>
      <c r="K62" s="278">
        <v>1402</v>
      </c>
      <c r="L62" s="278">
        <v>1356</v>
      </c>
      <c r="M62" s="278">
        <v>18.747039999999998</v>
      </c>
    </row>
    <row r="63" spans="1:13">
      <c r="A63" s="302">
        <v>54</v>
      </c>
      <c r="B63" s="278" t="s">
        <v>87</v>
      </c>
      <c r="C63" s="278">
        <v>394.4</v>
      </c>
      <c r="D63" s="280">
        <v>395.8</v>
      </c>
      <c r="E63" s="280">
        <v>378.6</v>
      </c>
      <c r="F63" s="280">
        <v>362.8</v>
      </c>
      <c r="G63" s="280">
        <v>345.6</v>
      </c>
      <c r="H63" s="280">
        <v>411.6</v>
      </c>
      <c r="I63" s="280">
        <v>428.79999999999995</v>
      </c>
      <c r="J63" s="280">
        <v>444.6</v>
      </c>
      <c r="K63" s="278">
        <v>413</v>
      </c>
      <c r="L63" s="278">
        <v>380</v>
      </c>
      <c r="M63" s="278">
        <v>51.82488</v>
      </c>
    </row>
    <row r="64" spans="1:13">
      <c r="A64" s="302">
        <v>55</v>
      </c>
      <c r="B64" s="278" t="s">
        <v>237</v>
      </c>
      <c r="C64" s="278">
        <v>650.79999999999995</v>
      </c>
      <c r="D64" s="280">
        <v>654.35</v>
      </c>
      <c r="E64" s="280">
        <v>639.90000000000009</v>
      </c>
      <c r="F64" s="280">
        <v>629.00000000000011</v>
      </c>
      <c r="G64" s="280">
        <v>614.55000000000018</v>
      </c>
      <c r="H64" s="280">
        <v>665.25</v>
      </c>
      <c r="I64" s="280">
        <v>679.7</v>
      </c>
      <c r="J64" s="280">
        <v>690.59999999999991</v>
      </c>
      <c r="K64" s="278">
        <v>668.8</v>
      </c>
      <c r="L64" s="278">
        <v>643.45000000000005</v>
      </c>
      <c r="M64" s="278">
        <v>5.8709199999999999</v>
      </c>
    </row>
    <row r="65" spans="1:13">
      <c r="A65" s="302">
        <v>56</v>
      </c>
      <c r="B65" s="278" t="s">
        <v>238</v>
      </c>
      <c r="C65" s="278">
        <v>230.45</v>
      </c>
      <c r="D65" s="280">
        <v>231.71666666666667</v>
      </c>
      <c r="E65" s="280">
        <v>224.73333333333335</v>
      </c>
      <c r="F65" s="280">
        <v>219.01666666666668</v>
      </c>
      <c r="G65" s="280">
        <v>212.03333333333336</v>
      </c>
      <c r="H65" s="280">
        <v>237.43333333333334</v>
      </c>
      <c r="I65" s="280">
        <v>244.41666666666663</v>
      </c>
      <c r="J65" s="280">
        <v>250.13333333333333</v>
      </c>
      <c r="K65" s="278">
        <v>238.7</v>
      </c>
      <c r="L65" s="278">
        <v>226</v>
      </c>
      <c r="M65" s="278">
        <v>15.3811</v>
      </c>
    </row>
    <row r="66" spans="1:13">
      <c r="A66" s="302">
        <v>57</v>
      </c>
      <c r="B66" s="278" t="s">
        <v>88</v>
      </c>
      <c r="C66" s="278">
        <v>374.75</v>
      </c>
      <c r="D66" s="280">
        <v>379.85000000000008</v>
      </c>
      <c r="E66" s="280">
        <v>367.25000000000017</v>
      </c>
      <c r="F66" s="280">
        <v>359.75000000000011</v>
      </c>
      <c r="G66" s="280">
        <v>347.1500000000002</v>
      </c>
      <c r="H66" s="280">
        <v>387.35000000000014</v>
      </c>
      <c r="I66" s="280">
        <v>399.95000000000005</v>
      </c>
      <c r="J66" s="280">
        <v>407.4500000000001</v>
      </c>
      <c r="K66" s="278">
        <v>392.45</v>
      </c>
      <c r="L66" s="278">
        <v>372.35</v>
      </c>
      <c r="M66" s="278">
        <v>21.987089999999998</v>
      </c>
    </row>
    <row r="67" spans="1:13">
      <c r="A67" s="302">
        <v>58</v>
      </c>
      <c r="B67" s="278" t="s">
        <v>94</v>
      </c>
      <c r="C67" s="278">
        <v>152.19999999999999</v>
      </c>
      <c r="D67" s="280">
        <v>153.85</v>
      </c>
      <c r="E67" s="280">
        <v>149.14999999999998</v>
      </c>
      <c r="F67" s="280">
        <v>146.1</v>
      </c>
      <c r="G67" s="280">
        <v>141.39999999999998</v>
      </c>
      <c r="H67" s="280">
        <v>156.89999999999998</v>
      </c>
      <c r="I67" s="280">
        <v>161.59999999999997</v>
      </c>
      <c r="J67" s="280">
        <v>164.64999999999998</v>
      </c>
      <c r="K67" s="278">
        <v>158.55000000000001</v>
      </c>
      <c r="L67" s="278">
        <v>150.80000000000001</v>
      </c>
      <c r="M67" s="278">
        <v>131.38735</v>
      </c>
    </row>
    <row r="68" spans="1:13">
      <c r="A68" s="302">
        <v>59</v>
      </c>
      <c r="B68" s="278" t="s">
        <v>89</v>
      </c>
      <c r="C68" s="278">
        <v>469.25</v>
      </c>
      <c r="D68" s="280">
        <v>468.40000000000003</v>
      </c>
      <c r="E68" s="280">
        <v>462.85000000000008</v>
      </c>
      <c r="F68" s="280">
        <v>456.45000000000005</v>
      </c>
      <c r="G68" s="280">
        <v>450.90000000000009</v>
      </c>
      <c r="H68" s="280">
        <v>474.80000000000007</v>
      </c>
      <c r="I68" s="280">
        <v>480.35</v>
      </c>
      <c r="J68" s="280">
        <v>486.75000000000006</v>
      </c>
      <c r="K68" s="278">
        <v>473.95</v>
      </c>
      <c r="L68" s="278">
        <v>462</v>
      </c>
      <c r="M68" s="278">
        <v>62.245339999999999</v>
      </c>
    </row>
    <row r="69" spans="1:13">
      <c r="A69" s="302">
        <v>60</v>
      </c>
      <c r="B69" s="278" t="s">
        <v>239</v>
      </c>
      <c r="C69" s="278">
        <v>561.70000000000005</v>
      </c>
      <c r="D69" s="280">
        <v>565.9</v>
      </c>
      <c r="E69" s="280">
        <v>550.79999999999995</v>
      </c>
      <c r="F69" s="280">
        <v>539.9</v>
      </c>
      <c r="G69" s="280">
        <v>524.79999999999995</v>
      </c>
      <c r="H69" s="280">
        <v>576.79999999999995</v>
      </c>
      <c r="I69" s="280">
        <v>591.90000000000009</v>
      </c>
      <c r="J69" s="280">
        <v>602.79999999999995</v>
      </c>
      <c r="K69" s="278">
        <v>581</v>
      </c>
      <c r="L69" s="278">
        <v>555</v>
      </c>
      <c r="M69" s="278">
        <v>2.6284200000000002</v>
      </c>
    </row>
    <row r="70" spans="1:13">
      <c r="A70" s="302">
        <v>61</v>
      </c>
      <c r="B70" s="278" t="s">
        <v>92</v>
      </c>
      <c r="C70" s="278">
        <v>2480.0500000000002</v>
      </c>
      <c r="D70" s="280">
        <v>2444.3166666666671</v>
      </c>
      <c r="E70" s="280">
        <v>2395.733333333334</v>
      </c>
      <c r="F70" s="280">
        <v>2311.416666666667</v>
      </c>
      <c r="G70" s="280">
        <v>2262.8333333333339</v>
      </c>
      <c r="H70" s="280">
        <v>2528.6333333333341</v>
      </c>
      <c r="I70" s="280">
        <v>2577.2166666666672</v>
      </c>
      <c r="J70" s="280">
        <v>2661.5333333333342</v>
      </c>
      <c r="K70" s="278">
        <v>2492.9</v>
      </c>
      <c r="L70" s="278">
        <v>2360</v>
      </c>
      <c r="M70" s="278">
        <v>11.283860000000001</v>
      </c>
    </row>
    <row r="71" spans="1:13">
      <c r="A71" s="302">
        <v>62</v>
      </c>
      <c r="B71" s="278" t="s">
        <v>95</v>
      </c>
      <c r="C71" s="278">
        <v>3953.55</v>
      </c>
      <c r="D71" s="280">
        <v>3995.65</v>
      </c>
      <c r="E71" s="280">
        <v>3898.9500000000003</v>
      </c>
      <c r="F71" s="280">
        <v>3844.3500000000004</v>
      </c>
      <c r="G71" s="280">
        <v>3747.6500000000005</v>
      </c>
      <c r="H71" s="280">
        <v>4050.25</v>
      </c>
      <c r="I71" s="280">
        <v>4146.95</v>
      </c>
      <c r="J71" s="280">
        <v>4201.5499999999993</v>
      </c>
      <c r="K71" s="278">
        <v>4092.35</v>
      </c>
      <c r="L71" s="278">
        <v>3941.05</v>
      </c>
      <c r="M71" s="278">
        <v>13.698309999999999</v>
      </c>
    </row>
    <row r="72" spans="1:13">
      <c r="A72" s="302">
        <v>63</v>
      </c>
      <c r="B72" s="278" t="s">
        <v>240</v>
      </c>
      <c r="C72" s="278">
        <v>47.4</v>
      </c>
      <c r="D72" s="280">
        <v>47.449999999999996</v>
      </c>
      <c r="E72" s="280">
        <v>46.54999999999999</v>
      </c>
      <c r="F72" s="280">
        <v>45.699999999999996</v>
      </c>
      <c r="G72" s="280">
        <v>44.79999999999999</v>
      </c>
      <c r="H72" s="280">
        <v>48.29999999999999</v>
      </c>
      <c r="I72" s="280">
        <v>49.199999999999996</v>
      </c>
      <c r="J72" s="280">
        <v>50.04999999999999</v>
      </c>
      <c r="K72" s="278">
        <v>48.35</v>
      </c>
      <c r="L72" s="278">
        <v>46.6</v>
      </c>
      <c r="M72" s="278">
        <v>24.54008</v>
      </c>
    </row>
    <row r="73" spans="1:13">
      <c r="A73" s="302">
        <v>64</v>
      </c>
      <c r="B73" s="278" t="s">
        <v>96</v>
      </c>
      <c r="C73" s="278">
        <v>16985.75</v>
      </c>
      <c r="D73" s="280">
        <v>17055.683333333334</v>
      </c>
      <c r="E73" s="280">
        <v>16731.366666666669</v>
      </c>
      <c r="F73" s="280">
        <v>16476.983333333334</v>
      </c>
      <c r="G73" s="280">
        <v>16152.666666666668</v>
      </c>
      <c r="H73" s="280">
        <v>17310.066666666669</v>
      </c>
      <c r="I73" s="280">
        <v>17634.383333333335</v>
      </c>
      <c r="J73" s="280">
        <v>17888.76666666667</v>
      </c>
      <c r="K73" s="278">
        <v>17380</v>
      </c>
      <c r="L73" s="278">
        <v>16801.3</v>
      </c>
      <c r="M73" s="278">
        <v>4.6431399999999998</v>
      </c>
    </row>
    <row r="74" spans="1:13">
      <c r="A74" s="302">
        <v>65</v>
      </c>
      <c r="B74" s="278" t="s">
        <v>241</v>
      </c>
      <c r="C74" s="278">
        <v>194.5</v>
      </c>
      <c r="D74" s="280">
        <v>195.08333333333334</v>
      </c>
      <c r="E74" s="280">
        <v>192.61666666666667</v>
      </c>
      <c r="F74" s="280">
        <v>190.73333333333332</v>
      </c>
      <c r="G74" s="280">
        <v>188.26666666666665</v>
      </c>
      <c r="H74" s="280">
        <v>196.9666666666667</v>
      </c>
      <c r="I74" s="280">
        <v>199.43333333333334</v>
      </c>
      <c r="J74" s="280">
        <v>201.31666666666672</v>
      </c>
      <c r="K74" s="278">
        <v>197.55</v>
      </c>
      <c r="L74" s="278">
        <v>193.2</v>
      </c>
      <c r="M74" s="278">
        <v>4.50495</v>
      </c>
    </row>
    <row r="75" spans="1:13">
      <c r="A75" s="302">
        <v>66</v>
      </c>
      <c r="B75" s="278" t="s">
        <v>242</v>
      </c>
      <c r="C75" s="278">
        <v>759.75</v>
      </c>
      <c r="D75" s="280">
        <v>760.26666666666677</v>
      </c>
      <c r="E75" s="280">
        <v>726.53333333333353</v>
      </c>
      <c r="F75" s="280">
        <v>693.31666666666672</v>
      </c>
      <c r="G75" s="280">
        <v>659.58333333333348</v>
      </c>
      <c r="H75" s="280">
        <v>793.48333333333358</v>
      </c>
      <c r="I75" s="280">
        <v>827.21666666666692</v>
      </c>
      <c r="J75" s="280">
        <v>860.43333333333362</v>
      </c>
      <c r="K75" s="278">
        <v>794</v>
      </c>
      <c r="L75" s="278">
        <v>727.05</v>
      </c>
      <c r="M75" s="278">
        <v>2.7832499999999998</v>
      </c>
    </row>
    <row r="76" spans="1:13">
      <c r="A76" s="302">
        <v>67</v>
      </c>
      <c r="B76" s="278" t="s">
        <v>243</v>
      </c>
      <c r="C76" s="278">
        <v>63.95</v>
      </c>
      <c r="D76" s="280">
        <v>64.533333333333346</v>
      </c>
      <c r="E76" s="280">
        <v>63.216666666666697</v>
      </c>
      <c r="F76" s="280">
        <v>62.483333333333348</v>
      </c>
      <c r="G76" s="280">
        <v>61.1666666666667</v>
      </c>
      <c r="H76" s="280">
        <v>65.266666666666694</v>
      </c>
      <c r="I76" s="280">
        <v>66.583333333333329</v>
      </c>
      <c r="J76" s="280">
        <v>67.316666666666691</v>
      </c>
      <c r="K76" s="278">
        <v>65.849999999999994</v>
      </c>
      <c r="L76" s="278">
        <v>63.8</v>
      </c>
      <c r="M76" s="278">
        <v>19.754370000000002</v>
      </c>
    </row>
    <row r="77" spans="1:13">
      <c r="A77" s="302">
        <v>68</v>
      </c>
      <c r="B77" s="278" t="s">
        <v>98</v>
      </c>
      <c r="C77" s="278">
        <v>972.4</v>
      </c>
      <c r="D77" s="280">
        <v>956.9666666666667</v>
      </c>
      <c r="E77" s="280">
        <v>926.93333333333339</v>
      </c>
      <c r="F77" s="280">
        <v>881.4666666666667</v>
      </c>
      <c r="G77" s="280">
        <v>851.43333333333339</v>
      </c>
      <c r="H77" s="280">
        <v>1002.4333333333334</v>
      </c>
      <c r="I77" s="280">
        <v>1032.4666666666667</v>
      </c>
      <c r="J77" s="280">
        <v>1077.9333333333334</v>
      </c>
      <c r="K77" s="278">
        <v>987</v>
      </c>
      <c r="L77" s="278">
        <v>911.5</v>
      </c>
      <c r="M77" s="278">
        <v>53.565019999999997</v>
      </c>
    </row>
    <row r="78" spans="1:13">
      <c r="A78" s="302">
        <v>69</v>
      </c>
      <c r="B78" s="278" t="s">
        <v>99</v>
      </c>
      <c r="C78" s="278">
        <v>173.85</v>
      </c>
      <c r="D78" s="280">
        <v>171.03333333333333</v>
      </c>
      <c r="E78" s="280">
        <v>167.06666666666666</v>
      </c>
      <c r="F78" s="280">
        <v>160.28333333333333</v>
      </c>
      <c r="G78" s="280">
        <v>156.31666666666666</v>
      </c>
      <c r="H78" s="280">
        <v>177.81666666666666</v>
      </c>
      <c r="I78" s="280">
        <v>181.7833333333333</v>
      </c>
      <c r="J78" s="280">
        <v>188.56666666666666</v>
      </c>
      <c r="K78" s="278">
        <v>175</v>
      </c>
      <c r="L78" s="278">
        <v>164.25</v>
      </c>
      <c r="M78" s="278">
        <v>46.461599999999997</v>
      </c>
    </row>
    <row r="79" spans="1:13">
      <c r="A79" s="302">
        <v>70</v>
      </c>
      <c r="B79" s="278" t="s">
        <v>100</v>
      </c>
      <c r="C79" s="278">
        <v>46.65</v>
      </c>
      <c r="D79" s="280">
        <v>46.5</v>
      </c>
      <c r="E79" s="280">
        <v>45.8</v>
      </c>
      <c r="F79" s="280">
        <v>44.949999999999996</v>
      </c>
      <c r="G79" s="280">
        <v>44.249999999999993</v>
      </c>
      <c r="H79" s="280">
        <v>47.35</v>
      </c>
      <c r="I79" s="280">
        <v>48.050000000000004</v>
      </c>
      <c r="J79" s="280">
        <v>48.900000000000006</v>
      </c>
      <c r="K79" s="278">
        <v>47.2</v>
      </c>
      <c r="L79" s="278">
        <v>45.65</v>
      </c>
      <c r="M79" s="278">
        <v>391.29781000000003</v>
      </c>
    </row>
    <row r="80" spans="1:13">
      <c r="A80" s="302">
        <v>71</v>
      </c>
      <c r="B80" s="278" t="s">
        <v>371</v>
      </c>
      <c r="C80" s="278">
        <v>120.85</v>
      </c>
      <c r="D80" s="280">
        <v>119.3</v>
      </c>
      <c r="E80" s="280">
        <v>116.1</v>
      </c>
      <c r="F80" s="280">
        <v>111.35</v>
      </c>
      <c r="G80" s="280">
        <v>108.14999999999999</v>
      </c>
      <c r="H80" s="280">
        <v>124.05</v>
      </c>
      <c r="I80" s="280">
        <v>127.25000000000001</v>
      </c>
      <c r="J80" s="280">
        <v>132</v>
      </c>
      <c r="K80" s="278">
        <v>122.5</v>
      </c>
      <c r="L80" s="278">
        <v>114.55</v>
      </c>
      <c r="M80" s="278">
        <v>49.624519999999997</v>
      </c>
    </row>
    <row r="81" spans="1:13">
      <c r="A81" s="302">
        <v>72</v>
      </c>
      <c r="B81" s="278" t="s">
        <v>244</v>
      </c>
      <c r="C81" s="278">
        <v>8.85</v>
      </c>
      <c r="D81" s="280">
        <v>8.7833333333333332</v>
      </c>
      <c r="E81" s="280">
        <v>8.6666666666666661</v>
      </c>
      <c r="F81" s="280">
        <v>8.4833333333333325</v>
      </c>
      <c r="G81" s="280">
        <v>8.3666666666666654</v>
      </c>
      <c r="H81" s="280">
        <v>8.9666666666666668</v>
      </c>
      <c r="I81" s="280">
        <v>9.0833333333333339</v>
      </c>
      <c r="J81" s="280">
        <v>9.2666666666666675</v>
      </c>
      <c r="K81" s="278">
        <v>8.9</v>
      </c>
      <c r="L81" s="278">
        <v>8.6</v>
      </c>
      <c r="M81" s="278">
        <v>110.32284</v>
      </c>
    </row>
    <row r="82" spans="1:13">
      <c r="A82" s="302">
        <v>73</v>
      </c>
      <c r="B82" s="278" t="s">
        <v>245</v>
      </c>
      <c r="C82" s="278">
        <v>89</v>
      </c>
      <c r="D82" s="280">
        <v>89</v>
      </c>
      <c r="E82" s="280">
        <v>89</v>
      </c>
      <c r="F82" s="280">
        <v>89</v>
      </c>
      <c r="G82" s="280">
        <v>89</v>
      </c>
      <c r="H82" s="280">
        <v>89</v>
      </c>
      <c r="I82" s="280">
        <v>89</v>
      </c>
      <c r="J82" s="280">
        <v>89</v>
      </c>
      <c r="K82" s="278">
        <v>89</v>
      </c>
      <c r="L82" s="278">
        <v>89</v>
      </c>
      <c r="M82" s="278">
        <v>9.4083000000000006</v>
      </c>
    </row>
    <row r="83" spans="1:13">
      <c r="A83" s="302">
        <v>74</v>
      </c>
      <c r="B83" s="278" t="s">
        <v>101</v>
      </c>
      <c r="C83" s="278">
        <v>91.95</v>
      </c>
      <c r="D83" s="280">
        <v>92.866666666666674</v>
      </c>
      <c r="E83" s="280">
        <v>90.733333333333348</v>
      </c>
      <c r="F83" s="280">
        <v>89.51666666666668</v>
      </c>
      <c r="G83" s="280">
        <v>87.383333333333354</v>
      </c>
      <c r="H83" s="280">
        <v>94.083333333333343</v>
      </c>
      <c r="I83" s="280">
        <v>96.216666666666669</v>
      </c>
      <c r="J83" s="280">
        <v>97.433333333333337</v>
      </c>
      <c r="K83" s="278">
        <v>95</v>
      </c>
      <c r="L83" s="278">
        <v>91.65</v>
      </c>
      <c r="M83" s="278">
        <v>125.36663</v>
      </c>
    </row>
    <row r="84" spans="1:13">
      <c r="A84" s="302">
        <v>75</v>
      </c>
      <c r="B84" s="278" t="s">
        <v>104</v>
      </c>
      <c r="C84" s="278">
        <v>19.05</v>
      </c>
      <c r="D84" s="280">
        <v>19.216666666666665</v>
      </c>
      <c r="E84" s="280">
        <v>18.733333333333331</v>
      </c>
      <c r="F84" s="280">
        <v>18.416666666666664</v>
      </c>
      <c r="G84" s="280">
        <v>17.93333333333333</v>
      </c>
      <c r="H84" s="280">
        <v>19.533333333333331</v>
      </c>
      <c r="I84" s="280">
        <v>20.016666666666666</v>
      </c>
      <c r="J84" s="280">
        <v>20.333333333333332</v>
      </c>
      <c r="K84" s="278">
        <v>19.7</v>
      </c>
      <c r="L84" s="278">
        <v>18.899999999999999</v>
      </c>
      <c r="M84" s="278">
        <v>118.08454999999999</v>
      </c>
    </row>
    <row r="85" spans="1:13">
      <c r="A85" s="302">
        <v>76</v>
      </c>
      <c r="B85" s="278" t="s">
        <v>246</v>
      </c>
      <c r="C85" s="278">
        <v>139.44999999999999</v>
      </c>
      <c r="D85" s="280">
        <v>140.21666666666667</v>
      </c>
      <c r="E85" s="280">
        <v>136.78333333333333</v>
      </c>
      <c r="F85" s="280">
        <v>134.11666666666667</v>
      </c>
      <c r="G85" s="280">
        <v>130.68333333333334</v>
      </c>
      <c r="H85" s="280">
        <v>142.88333333333333</v>
      </c>
      <c r="I85" s="280">
        <v>146.31666666666666</v>
      </c>
      <c r="J85" s="280">
        <v>148.98333333333332</v>
      </c>
      <c r="K85" s="278">
        <v>143.65</v>
      </c>
      <c r="L85" s="278">
        <v>137.55000000000001</v>
      </c>
      <c r="M85" s="278">
        <v>1.6077999999999999</v>
      </c>
    </row>
    <row r="86" spans="1:13">
      <c r="A86" s="302">
        <v>77</v>
      </c>
      <c r="B86" s="278" t="s">
        <v>102</v>
      </c>
      <c r="C86" s="278">
        <v>368.75</v>
      </c>
      <c r="D86" s="280">
        <v>366.33333333333331</v>
      </c>
      <c r="E86" s="280">
        <v>358.66666666666663</v>
      </c>
      <c r="F86" s="280">
        <v>348.58333333333331</v>
      </c>
      <c r="G86" s="280">
        <v>340.91666666666663</v>
      </c>
      <c r="H86" s="280">
        <v>376.41666666666663</v>
      </c>
      <c r="I86" s="280">
        <v>384.08333333333326</v>
      </c>
      <c r="J86" s="280">
        <v>394.16666666666663</v>
      </c>
      <c r="K86" s="278">
        <v>374</v>
      </c>
      <c r="L86" s="278">
        <v>356.25</v>
      </c>
      <c r="M86" s="278">
        <v>78.921409999999995</v>
      </c>
    </row>
    <row r="87" spans="1:13">
      <c r="A87" s="302">
        <v>78</v>
      </c>
      <c r="B87" s="278" t="s">
        <v>247</v>
      </c>
      <c r="C87" s="278">
        <v>376.4</v>
      </c>
      <c r="D87" s="280">
        <v>377.93333333333334</v>
      </c>
      <c r="E87" s="280">
        <v>371.11666666666667</v>
      </c>
      <c r="F87" s="280">
        <v>365.83333333333331</v>
      </c>
      <c r="G87" s="280">
        <v>359.01666666666665</v>
      </c>
      <c r="H87" s="280">
        <v>383.2166666666667</v>
      </c>
      <c r="I87" s="280">
        <v>390.03333333333342</v>
      </c>
      <c r="J87" s="280">
        <v>395.31666666666672</v>
      </c>
      <c r="K87" s="278">
        <v>384.75</v>
      </c>
      <c r="L87" s="278">
        <v>372.65</v>
      </c>
      <c r="M87" s="278">
        <v>3.2297600000000002</v>
      </c>
    </row>
    <row r="88" spans="1:13">
      <c r="A88" s="302">
        <v>79</v>
      </c>
      <c r="B88" s="278" t="s">
        <v>105</v>
      </c>
      <c r="C88" s="278">
        <v>633.29999999999995</v>
      </c>
      <c r="D88" s="280">
        <v>639.35</v>
      </c>
      <c r="E88" s="280">
        <v>621.1</v>
      </c>
      <c r="F88" s="280">
        <v>608.9</v>
      </c>
      <c r="G88" s="280">
        <v>590.65</v>
      </c>
      <c r="H88" s="280">
        <v>651.55000000000007</v>
      </c>
      <c r="I88" s="280">
        <v>669.80000000000007</v>
      </c>
      <c r="J88" s="280">
        <v>682.00000000000011</v>
      </c>
      <c r="K88" s="278">
        <v>657.6</v>
      </c>
      <c r="L88" s="278">
        <v>627.15</v>
      </c>
      <c r="M88" s="278">
        <v>20.406110000000002</v>
      </c>
    </row>
    <row r="89" spans="1:13">
      <c r="A89" s="302">
        <v>80</v>
      </c>
      <c r="B89" s="278" t="s">
        <v>248</v>
      </c>
      <c r="C89" s="278">
        <v>325.7</v>
      </c>
      <c r="D89" s="280">
        <v>326.16666666666669</v>
      </c>
      <c r="E89" s="280">
        <v>319.53333333333336</v>
      </c>
      <c r="F89" s="280">
        <v>313.36666666666667</v>
      </c>
      <c r="G89" s="280">
        <v>306.73333333333335</v>
      </c>
      <c r="H89" s="280">
        <v>332.33333333333337</v>
      </c>
      <c r="I89" s="280">
        <v>338.9666666666667</v>
      </c>
      <c r="J89" s="280">
        <v>345.13333333333338</v>
      </c>
      <c r="K89" s="278">
        <v>332.8</v>
      </c>
      <c r="L89" s="278">
        <v>320</v>
      </c>
      <c r="M89" s="278">
        <v>7.0659599999999996</v>
      </c>
    </row>
    <row r="90" spans="1:13">
      <c r="A90" s="302">
        <v>81</v>
      </c>
      <c r="B90" s="278" t="s">
        <v>249</v>
      </c>
      <c r="C90" s="278">
        <v>715.65</v>
      </c>
      <c r="D90" s="280">
        <v>710.88333333333333</v>
      </c>
      <c r="E90" s="280">
        <v>696.76666666666665</v>
      </c>
      <c r="F90" s="280">
        <v>677.88333333333333</v>
      </c>
      <c r="G90" s="280">
        <v>663.76666666666665</v>
      </c>
      <c r="H90" s="280">
        <v>729.76666666666665</v>
      </c>
      <c r="I90" s="280">
        <v>743.88333333333321</v>
      </c>
      <c r="J90" s="280">
        <v>762.76666666666665</v>
      </c>
      <c r="K90" s="278">
        <v>725</v>
      </c>
      <c r="L90" s="278">
        <v>692</v>
      </c>
      <c r="M90" s="278">
        <v>5.7685700000000004</v>
      </c>
    </row>
    <row r="91" spans="1:13">
      <c r="A91" s="302">
        <v>82</v>
      </c>
      <c r="B91" s="278" t="s">
        <v>250</v>
      </c>
      <c r="C91" s="278">
        <v>191.4</v>
      </c>
      <c r="D91" s="280">
        <v>189.23333333333335</v>
      </c>
      <c r="E91" s="280">
        <v>187.06666666666669</v>
      </c>
      <c r="F91" s="280">
        <v>182.73333333333335</v>
      </c>
      <c r="G91" s="280">
        <v>180.56666666666669</v>
      </c>
      <c r="H91" s="280">
        <v>193.56666666666669</v>
      </c>
      <c r="I91" s="280">
        <v>195.73333333333332</v>
      </c>
      <c r="J91" s="280">
        <v>200.06666666666669</v>
      </c>
      <c r="K91" s="278">
        <v>191.4</v>
      </c>
      <c r="L91" s="278">
        <v>184.9</v>
      </c>
      <c r="M91" s="278">
        <v>9.0916399999999999</v>
      </c>
    </row>
    <row r="92" spans="1:13">
      <c r="A92" s="302">
        <v>83</v>
      </c>
      <c r="B92" s="278" t="s">
        <v>106</v>
      </c>
      <c r="C92" s="278">
        <v>583.5</v>
      </c>
      <c r="D92" s="280">
        <v>587.85</v>
      </c>
      <c r="E92" s="280">
        <v>575.70000000000005</v>
      </c>
      <c r="F92" s="280">
        <v>567.9</v>
      </c>
      <c r="G92" s="280">
        <v>555.75</v>
      </c>
      <c r="H92" s="280">
        <v>595.65000000000009</v>
      </c>
      <c r="I92" s="280">
        <v>607.79999999999995</v>
      </c>
      <c r="J92" s="280">
        <v>615.60000000000014</v>
      </c>
      <c r="K92" s="278">
        <v>600</v>
      </c>
      <c r="L92" s="278">
        <v>580.04999999999995</v>
      </c>
      <c r="M92" s="278">
        <v>25.53932</v>
      </c>
    </row>
    <row r="93" spans="1:13">
      <c r="A93" s="302">
        <v>84</v>
      </c>
      <c r="B93" s="278" t="s">
        <v>251</v>
      </c>
      <c r="C93" s="278">
        <v>203.15</v>
      </c>
      <c r="D93" s="280">
        <v>202.61666666666667</v>
      </c>
      <c r="E93" s="280">
        <v>200.53333333333336</v>
      </c>
      <c r="F93" s="280">
        <v>197.91666666666669</v>
      </c>
      <c r="G93" s="280">
        <v>195.83333333333337</v>
      </c>
      <c r="H93" s="280">
        <v>205.23333333333335</v>
      </c>
      <c r="I93" s="280">
        <v>207.31666666666666</v>
      </c>
      <c r="J93" s="280">
        <v>209.93333333333334</v>
      </c>
      <c r="K93" s="278">
        <v>204.7</v>
      </c>
      <c r="L93" s="278">
        <v>200</v>
      </c>
      <c r="M93" s="278">
        <v>1.0864499999999999</v>
      </c>
    </row>
    <row r="94" spans="1:13">
      <c r="A94" s="302">
        <v>85</v>
      </c>
      <c r="B94" s="278" t="s">
        <v>252</v>
      </c>
      <c r="C94" s="278">
        <v>799.75</v>
      </c>
      <c r="D94" s="280">
        <v>789.16666666666663</v>
      </c>
      <c r="E94" s="280">
        <v>778.58333333333326</v>
      </c>
      <c r="F94" s="280">
        <v>757.41666666666663</v>
      </c>
      <c r="G94" s="280">
        <v>746.83333333333326</v>
      </c>
      <c r="H94" s="280">
        <v>810.33333333333326</v>
      </c>
      <c r="I94" s="280">
        <v>820.91666666666652</v>
      </c>
      <c r="J94" s="280">
        <v>842.08333333333326</v>
      </c>
      <c r="K94" s="278">
        <v>799.75</v>
      </c>
      <c r="L94" s="278">
        <v>768</v>
      </c>
      <c r="M94" s="278">
        <v>2.8823799999999999</v>
      </c>
    </row>
    <row r="95" spans="1:13">
      <c r="A95" s="302">
        <v>86</v>
      </c>
      <c r="B95" s="278" t="s">
        <v>109</v>
      </c>
      <c r="C95" s="278">
        <v>559.75</v>
      </c>
      <c r="D95" s="280">
        <v>562.88333333333333</v>
      </c>
      <c r="E95" s="280">
        <v>552.36666666666667</v>
      </c>
      <c r="F95" s="280">
        <v>544.98333333333335</v>
      </c>
      <c r="G95" s="280">
        <v>534.4666666666667</v>
      </c>
      <c r="H95" s="280">
        <v>570.26666666666665</v>
      </c>
      <c r="I95" s="280">
        <v>580.7833333333333</v>
      </c>
      <c r="J95" s="280">
        <v>588.16666666666663</v>
      </c>
      <c r="K95" s="278">
        <v>573.4</v>
      </c>
      <c r="L95" s="278">
        <v>555.5</v>
      </c>
      <c r="M95" s="278">
        <v>45.036070000000002</v>
      </c>
    </row>
    <row r="96" spans="1:13">
      <c r="A96" s="302">
        <v>87</v>
      </c>
      <c r="B96" s="278" t="s">
        <v>253</v>
      </c>
      <c r="C96" s="278">
        <v>2654.4</v>
      </c>
      <c r="D96" s="280">
        <v>2631.3333333333335</v>
      </c>
      <c r="E96" s="280">
        <v>2575.666666666667</v>
      </c>
      <c r="F96" s="280">
        <v>2496.9333333333334</v>
      </c>
      <c r="G96" s="280">
        <v>2441.2666666666669</v>
      </c>
      <c r="H96" s="280">
        <v>2710.0666666666671</v>
      </c>
      <c r="I96" s="280">
        <v>2765.733333333334</v>
      </c>
      <c r="J96" s="280">
        <v>2844.4666666666672</v>
      </c>
      <c r="K96" s="278">
        <v>2687</v>
      </c>
      <c r="L96" s="278">
        <v>2552.6</v>
      </c>
      <c r="M96" s="278">
        <v>4.2897800000000004</v>
      </c>
    </row>
    <row r="97" spans="1:13">
      <c r="A97" s="302">
        <v>88</v>
      </c>
      <c r="B97" s="278" t="s">
        <v>111</v>
      </c>
      <c r="C97" s="278">
        <v>987.65</v>
      </c>
      <c r="D97" s="280">
        <v>982.91666666666663</v>
      </c>
      <c r="E97" s="280">
        <v>970.83333333333326</v>
      </c>
      <c r="F97" s="280">
        <v>954.01666666666665</v>
      </c>
      <c r="G97" s="280">
        <v>941.93333333333328</v>
      </c>
      <c r="H97" s="280">
        <v>999.73333333333323</v>
      </c>
      <c r="I97" s="280">
        <v>1011.8166666666665</v>
      </c>
      <c r="J97" s="280">
        <v>1028.6333333333332</v>
      </c>
      <c r="K97" s="278">
        <v>995</v>
      </c>
      <c r="L97" s="278">
        <v>966.1</v>
      </c>
      <c r="M97" s="278">
        <v>195.95373000000001</v>
      </c>
    </row>
    <row r="98" spans="1:13">
      <c r="A98" s="302">
        <v>89</v>
      </c>
      <c r="B98" s="278" t="s">
        <v>254</v>
      </c>
      <c r="C98" s="278">
        <v>516.1</v>
      </c>
      <c r="D98" s="280">
        <v>519.36666666666667</v>
      </c>
      <c r="E98" s="280">
        <v>510.08333333333337</v>
      </c>
      <c r="F98" s="280">
        <v>504.06666666666672</v>
      </c>
      <c r="G98" s="280">
        <v>494.78333333333342</v>
      </c>
      <c r="H98" s="280">
        <v>525.38333333333333</v>
      </c>
      <c r="I98" s="280">
        <v>534.66666666666663</v>
      </c>
      <c r="J98" s="280">
        <v>540.68333333333328</v>
      </c>
      <c r="K98" s="278">
        <v>528.65</v>
      </c>
      <c r="L98" s="278">
        <v>513.35</v>
      </c>
      <c r="M98" s="278">
        <v>31.51566</v>
      </c>
    </row>
    <row r="99" spans="1:13">
      <c r="A99" s="302">
        <v>90</v>
      </c>
      <c r="B99" s="278" t="s">
        <v>107</v>
      </c>
      <c r="C99" s="278">
        <v>540.35</v>
      </c>
      <c r="D99" s="280">
        <v>529.13333333333333</v>
      </c>
      <c r="E99" s="280">
        <v>513.26666666666665</v>
      </c>
      <c r="F99" s="280">
        <v>486.18333333333334</v>
      </c>
      <c r="G99" s="280">
        <v>470.31666666666666</v>
      </c>
      <c r="H99" s="280">
        <v>556.2166666666667</v>
      </c>
      <c r="I99" s="280">
        <v>572.08333333333326</v>
      </c>
      <c r="J99" s="280">
        <v>599.16666666666663</v>
      </c>
      <c r="K99" s="278">
        <v>545</v>
      </c>
      <c r="L99" s="278">
        <v>502.05</v>
      </c>
      <c r="M99" s="278">
        <v>60.660310000000003</v>
      </c>
    </row>
    <row r="100" spans="1:13">
      <c r="A100" s="302">
        <v>91</v>
      </c>
      <c r="B100" s="278" t="s">
        <v>112</v>
      </c>
      <c r="C100" s="278">
        <v>2326.3000000000002</v>
      </c>
      <c r="D100" s="280">
        <v>2345.8833333333332</v>
      </c>
      <c r="E100" s="280">
        <v>2292.7666666666664</v>
      </c>
      <c r="F100" s="280">
        <v>2259.2333333333331</v>
      </c>
      <c r="G100" s="280">
        <v>2206.1166666666663</v>
      </c>
      <c r="H100" s="280">
        <v>2379.4166666666665</v>
      </c>
      <c r="I100" s="280">
        <v>2432.5333333333333</v>
      </c>
      <c r="J100" s="280">
        <v>2466.0666666666666</v>
      </c>
      <c r="K100" s="278">
        <v>2399</v>
      </c>
      <c r="L100" s="278">
        <v>2312.35</v>
      </c>
      <c r="M100" s="278">
        <v>20.289020000000001</v>
      </c>
    </row>
    <row r="101" spans="1:13">
      <c r="A101" s="302">
        <v>92</v>
      </c>
      <c r="B101" s="278" t="s">
        <v>113</v>
      </c>
      <c r="C101" s="278">
        <v>269.95</v>
      </c>
      <c r="D101" s="280">
        <v>266.15000000000003</v>
      </c>
      <c r="E101" s="280">
        <v>259.80000000000007</v>
      </c>
      <c r="F101" s="280">
        <v>249.65000000000003</v>
      </c>
      <c r="G101" s="280">
        <v>243.30000000000007</v>
      </c>
      <c r="H101" s="280">
        <v>276.30000000000007</v>
      </c>
      <c r="I101" s="280">
        <v>282.65000000000009</v>
      </c>
      <c r="J101" s="280">
        <v>292.80000000000007</v>
      </c>
      <c r="K101" s="278">
        <v>272.5</v>
      </c>
      <c r="L101" s="278">
        <v>256</v>
      </c>
      <c r="M101" s="278">
        <v>10.31259</v>
      </c>
    </row>
    <row r="102" spans="1:13">
      <c r="A102" s="302">
        <v>93</v>
      </c>
      <c r="B102" s="278" t="s">
        <v>115</v>
      </c>
      <c r="C102" s="278">
        <v>139.15</v>
      </c>
      <c r="D102" s="280">
        <v>141.05000000000001</v>
      </c>
      <c r="E102" s="280">
        <v>136.65000000000003</v>
      </c>
      <c r="F102" s="280">
        <v>134.15000000000003</v>
      </c>
      <c r="G102" s="280">
        <v>129.75000000000006</v>
      </c>
      <c r="H102" s="280">
        <v>143.55000000000001</v>
      </c>
      <c r="I102" s="280">
        <v>147.94999999999999</v>
      </c>
      <c r="J102" s="280">
        <v>150.44999999999999</v>
      </c>
      <c r="K102" s="278">
        <v>145.44999999999999</v>
      </c>
      <c r="L102" s="278">
        <v>138.55000000000001</v>
      </c>
      <c r="M102" s="278">
        <v>145.04825</v>
      </c>
    </row>
    <row r="103" spans="1:13">
      <c r="A103" s="302">
        <v>94</v>
      </c>
      <c r="B103" s="278" t="s">
        <v>116</v>
      </c>
      <c r="C103" s="278">
        <v>195.7</v>
      </c>
      <c r="D103" s="280">
        <v>196.98333333333335</v>
      </c>
      <c r="E103" s="280">
        <v>193.4666666666667</v>
      </c>
      <c r="F103" s="280">
        <v>191.23333333333335</v>
      </c>
      <c r="G103" s="280">
        <v>187.7166666666667</v>
      </c>
      <c r="H103" s="280">
        <v>199.2166666666667</v>
      </c>
      <c r="I103" s="280">
        <v>202.73333333333335</v>
      </c>
      <c r="J103" s="280">
        <v>204.9666666666667</v>
      </c>
      <c r="K103" s="278">
        <v>200.5</v>
      </c>
      <c r="L103" s="278">
        <v>194.75</v>
      </c>
      <c r="M103" s="278">
        <v>60.41733</v>
      </c>
    </row>
    <row r="104" spans="1:13">
      <c r="A104" s="302">
        <v>95</v>
      </c>
      <c r="B104" s="278" t="s">
        <v>117</v>
      </c>
      <c r="C104" s="278">
        <v>2108.5500000000002</v>
      </c>
      <c r="D104" s="280">
        <v>2107.5833333333335</v>
      </c>
      <c r="E104" s="280">
        <v>2072.166666666667</v>
      </c>
      <c r="F104" s="280">
        <v>2035.7833333333333</v>
      </c>
      <c r="G104" s="280">
        <v>2000.3666666666668</v>
      </c>
      <c r="H104" s="280">
        <v>2143.9666666666672</v>
      </c>
      <c r="I104" s="280">
        <v>2179.3833333333341</v>
      </c>
      <c r="J104" s="280">
        <v>2215.7666666666673</v>
      </c>
      <c r="K104" s="278">
        <v>2143</v>
      </c>
      <c r="L104" s="278">
        <v>2071.1999999999998</v>
      </c>
      <c r="M104" s="278">
        <v>65.927070000000001</v>
      </c>
    </row>
    <row r="105" spans="1:13">
      <c r="A105" s="302">
        <v>96</v>
      </c>
      <c r="B105" s="278" t="s">
        <v>255</v>
      </c>
      <c r="C105" s="278">
        <v>173.05</v>
      </c>
      <c r="D105" s="280">
        <v>173.95000000000002</v>
      </c>
      <c r="E105" s="280">
        <v>170.10000000000002</v>
      </c>
      <c r="F105" s="280">
        <v>167.15</v>
      </c>
      <c r="G105" s="280">
        <v>163.30000000000001</v>
      </c>
      <c r="H105" s="280">
        <v>176.90000000000003</v>
      </c>
      <c r="I105" s="280">
        <v>180.75</v>
      </c>
      <c r="J105" s="280">
        <v>183.70000000000005</v>
      </c>
      <c r="K105" s="278">
        <v>177.8</v>
      </c>
      <c r="L105" s="278">
        <v>171</v>
      </c>
      <c r="M105" s="278">
        <v>26.059290000000001</v>
      </c>
    </row>
    <row r="106" spans="1:13">
      <c r="A106" s="302">
        <v>97</v>
      </c>
      <c r="B106" s="278" t="s">
        <v>256</v>
      </c>
      <c r="C106" s="278">
        <v>23.55</v>
      </c>
      <c r="D106" s="280">
        <v>23.583333333333332</v>
      </c>
      <c r="E106" s="280">
        <v>23.016666666666666</v>
      </c>
      <c r="F106" s="280">
        <v>22.483333333333334</v>
      </c>
      <c r="G106" s="280">
        <v>21.916666666666668</v>
      </c>
      <c r="H106" s="280">
        <v>24.116666666666664</v>
      </c>
      <c r="I106" s="280">
        <v>24.683333333333334</v>
      </c>
      <c r="J106" s="280">
        <v>25.216666666666661</v>
      </c>
      <c r="K106" s="278">
        <v>24.15</v>
      </c>
      <c r="L106" s="278">
        <v>23.05</v>
      </c>
      <c r="M106" s="278">
        <v>17.523520000000001</v>
      </c>
    </row>
    <row r="107" spans="1:13">
      <c r="A107" s="302">
        <v>98</v>
      </c>
      <c r="B107" s="278" t="s">
        <v>110</v>
      </c>
      <c r="C107" s="278">
        <v>1737.7</v>
      </c>
      <c r="D107" s="280">
        <v>1734.6166666666668</v>
      </c>
      <c r="E107" s="280">
        <v>1704.3833333333337</v>
      </c>
      <c r="F107" s="280">
        <v>1671.0666666666668</v>
      </c>
      <c r="G107" s="280">
        <v>1640.8333333333337</v>
      </c>
      <c r="H107" s="280">
        <v>1767.9333333333336</v>
      </c>
      <c r="I107" s="280">
        <v>1798.1666666666667</v>
      </c>
      <c r="J107" s="280">
        <v>1831.4833333333336</v>
      </c>
      <c r="K107" s="278">
        <v>1764.85</v>
      </c>
      <c r="L107" s="278">
        <v>1701.3</v>
      </c>
      <c r="M107" s="278">
        <v>80.567779999999999</v>
      </c>
    </row>
    <row r="108" spans="1:13">
      <c r="A108" s="302">
        <v>99</v>
      </c>
      <c r="B108" s="278" t="s">
        <v>119</v>
      </c>
      <c r="C108" s="278">
        <v>339.25</v>
      </c>
      <c r="D108" s="280">
        <v>341.15000000000003</v>
      </c>
      <c r="E108" s="280">
        <v>334.30000000000007</v>
      </c>
      <c r="F108" s="280">
        <v>329.35</v>
      </c>
      <c r="G108" s="280">
        <v>322.50000000000006</v>
      </c>
      <c r="H108" s="280">
        <v>346.10000000000008</v>
      </c>
      <c r="I108" s="280">
        <v>352.9500000000001</v>
      </c>
      <c r="J108" s="280">
        <v>357.90000000000009</v>
      </c>
      <c r="K108" s="278">
        <v>348</v>
      </c>
      <c r="L108" s="278">
        <v>336.2</v>
      </c>
      <c r="M108" s="278">
        <v>440.25817000000001</v>
      </c>
    </row>
    <row r="109" spans="1:13">
      <c r="A109" s="302">
        <v>100</v>
      </c>
      <c r="B109" s="278" t="s">
        <v>257</v>
      </c>
      <c r="C109" s="278">
        <v>1302.5999999999999</v>
      </c>
      <c r="D109" s="280">
        <v>1311.5333333333333</v>
      </c>
      <c r="E109" s="280">
        <v>1283.0666666666666</v>
      </c>
      <c r="F109" s="280">
        <v>1263.5333333333333</v>
      </c>
      <c r="G109" s="280">
        <v>1235.0666666666666</v>
      </c>
      <c r="H109" s="280">
        <v>1331.0666666666666</v>
      </c>
      <c r="I109" s="280">
        <v>1359.5333333333333</v>
      </c>
      <c r="J109" s="280">
        <v>1379.0666666666666</v>
      </c>
      <c r="K109" s="278">
        <v>1340</v>
      </c>
      <c r="L109" s="278">
        <v>1292</v>
      </c>
      <c r="M109" s="278">
        <v>4.1668099999999999</v>
      </c>
    </row>
    <row r="110" spans="1:13">
      <c r="A110" s="302">
        <v>101</v>
      </c>
      <c r="B110" s="278" t="s">
        <v>120</v>
      </c>
      <c r="C110" s="278">
        <v>383.9</v>
      </c>
      <c r="D110" s="280">
        <v>389.2166666666667</v>
      </c>
      <c r="E110" s="280">
        <v>377.08333333333337</v>
      </c>
      <c r="F110" s="280">
        <v>370.26666666666665</v>
      </c>
      <c r="G110" s="280">
        <v>358.13333333333333</v>
      </c>
      <c r="H110" s="280">
        <v>396.03333333333342</v>
      </c>
      <c r="I110" s="280">
        <v>408.16666666666674</v>
      </c>
      <c r="J110" s="280">
        <v>414.98333333333346</v>
      </c>
      <c r="K110" s="278">
        <v>401.35</v>
      </c>
      <c r="L110" s="278">
        <v>382.4</v>
      </c>
      <c r="M110" s="278">
        <v>34.21763</v>
      </c>
    </row>
    <row r="111" spans="1:13">
      <c r="A111" s="302">
        <v>102</v>
      </c>
      <c r="B111" s="278" t="s">
        <v>258</v>
      </c>
      <c r="C111" s="278">
        <v>24.45</v>
      </c>
      <c r="D111" s="280">
        <v>24.150000000000002</v>
      </c>
      <c r="E111" s="280">
        <v>23.850000000000005</v>
      </c>
      <c r="F111" s="280">
        <v>23.250000000000004</v>
      </c>
      <c r="G111" s="280">
        <v>22.950000000000006</v>
      </c>
      <c r="H111" s="280">
        <v>24.750000000000004</v>
      </c>
      <c r="I111" s="280">
        <v>25.05</v>
      </c>
      <c r="J111" s="280">
        <v>25.650000000000002</v>
      </c>
      <c r="K111" s="278">
        <v>24.45</v>
      </c>
      <c r="L111" s="278">
        <v>23.55</v>
      </c>
      <c r="M111" s="278">
        <v>72.931340000000006</v>
      </c>
    </row>
    <row r="112" spans="1:13">
      <c r="A112" s="302">
        <v>103</v>
      </c>
      <c r="B112" s="278" t="s">
        <v>122</v>
      </c>
      <c r="C112" s="278">
        <v>23.65</v>
      </c>
      <c r="D112" s="280">
        <v>23.433333333333334</v>
      </c>
      <c r="E112" s="280">
        <v>22.616666666666667</v>
      </c>
      <c r="F112" s="280">
        <v>21.583333333333332</v>
      </c>
      <c r="G112" s="280">
        <v>20.766666666666666</v>
      </c>
      <c r="H112" s="280">
        <v>24.466666666666669</v>
      </c>
      <c r="I112" s="280">
        <v>25.283333333333339</v>
      </c>
      <c r="J112" s="280">
        <v>26.31666666666667</v>
      </c>
      <c r="K112" s="278">
        <v>24.25</v>
      </c>
      <c r="L112" s="278">
        <v>22.4</v>
      </c>
      <c r="M112" s="278">
        <v>870.09478000000001</v>
      </c>
    </row>
    <row r="113" spans="1:13">
      <c r="A113" s="302">
        <v>104</v>
      </c>
      <c r="B113" s="278" t="s">
        <v>129</v>
      </c>
      <c r="C113" s="278">
        <v>200.55</v>
      </c>
      <c r="D113" s="280">
        <v>201.6</v>
      </c>
      <c r="E113" s="280">
        <v>197.95</v>
      </c>
      <c r="F113" s="280">
        <v>195.35</v>
      </c>
      <c r="G113" s="280">
        <v>191.7</v>
      </c>
      <c r="H113" s="280">
        <v>204.2</v>
      </c>
      <c r="I113" s="280">
        <v>207.85000000000002</v>
      </c>
      <c r="J113" s="280">
        <v>210.45</v>
      </c>
      <c r="K113" s="278">
        <v>205.25</v>
      </c>
      <c r="L113" s="278">
        <v>199</v>
      </c>
      <c r="M113" s="278">
        <v>285.09025000000003</v>
      </c>
    </row>
    <row r="114" spans="1:13">
      <c r="A114" s="302">
        <v>105</v>
      </c>
      <c r="B114" s="278" t="s">
        <v>118</v>
      </c>
      <c r="C114" s="278">
        <v>127.95</v>
      </c>
      <c r="D114" s="280">
        <v>127.64999999999999</v>
      </c>
      <c r="E114" s="280">
        <v>124.29999999999998</v>
      </c>
      <c r="F114" s="280">
        <v>120.64999999999999</v>
      </c>
      <c r="G114" s="280">
        <v>117.29999999999998</v>
      </c>
      <c r="H114" s="280">
        <v>131.29999999999998</v>
      </c>
      <c r="I114" s="280">
        <v>134.64999999999998</v>
      </c>
      <c r="J114" s="280">
        <v>138.29999999999998</v>
      </c>
      <c r="K114" s="278">
        <v>131</v>
      </c>
      <c r="L114" s="278">
        <v>124</v>
      </c>
      <c r="M114" s="278">
        <v>191.58886999999999</v>
      </c>
    </row>
    <row r="115" spans="1:13">
      <c r="A115" s="302">
        <v>106</v>
      </c>
      <c r="B115" s="278" t="s">
        <v>259</v>
      </c>
      <c r="C115" s="278">
        <v>71.75</v>
      </c>
      <c r="D115" s="280">
        <v>71.7</v>
      </c>
      <c r="E115" s="280">
        <v>70</v>
      </c>
      <c r="F115" s="280">
        <v>68.25</v>
      </c>
      <c r="G115" s="280">
        <v>66.55</v>
      </c>
      <c r="H115" s="280">
        <v>73.45</v>
      </c>
      <c r="I115" s="280">
        <v>75.15000000000002</v>
      </c>
      <c r="J115" s="280">
        <v>76.900000000000006</v>
      </c>
      <c r="K115" s="278">
        <v>73.400000000000006</v>
      </c>
      <c r="L115" s="278">
        <v>69.95</v>
      </c>
      <c r="M115" s="278">
        <v>10.651199999999999</v>
      </c>
    </row>
    <row r="116" spans="1:13">
      <c r="A116" s="302">
        <v>107</v>
      </c>
      <c r="B116" s="278" t="s">
        <v>260</v>
      </c>
      <c r="C116" s="278">
        <v>46.5</v>
      </c>
      <c r="D116" s="280">
        <v>46.15</v>
      </c>
      <c r="E116" s="280">
        <v>44.4</v>
      </c>
      <c r="F116" s="280">
        <v>42.3</v>
      </c>
      <c r="G116" s="280">
        <v>40.549999999999997</v>
      </c>
      <c r="H116" s="280">
        <v>48.25</v>
      </c>
      <c r="I116" s="280">
        <v>50</v>
      </c>
      <c r="J116" s="280">
        <v>52.1</v>
      </c>
      <c r="K116" s="278">
        <v>47.9</v>
      </c>
      <c r="L116" s="278">
        <v>44.05</v>
      </c>
      <c r="M116" s="278">
        <v>69.324529999999996</v>
      </c>
    </row>
    <row r="117" spans="1:13">
      <c r="A117" s="302">
        <v>108</v>
      </c>
      <c r="B117" s="278" t="s">
        <v>261</v>
      </c>
      <c r="C117" s="278">
        <v>84.15</v>
      </c>
      <c r="D117" s="280">
        <v>82.733333333333334</v>
      </c>
      <c r="E117" s="280">
        <v>80.466666666666669</v>
      </c>
      <c r="F117" s="280">
        <v>76.783333333333331</v>
      </c>
      <c r="G117" s="280">
        <v>74.516666666666666</v>
      </c>
      <c r="H117" s="280">
        <v>86.416666666666671</v>
      </c>
      <c r="I117" s="280">
        <v>88.683333333333351</v>
      </c>
      <c r="J117" s="280">
        <v>92.366666666666674</v>
      </c>
      <c r="K117" s="278">
        <v>85</v>
      </c>
      <c r="L117" s="278">
        <v>79.05</v>
      </c>
      <c r="M117" s="278">
        <v>76.098770000000002</v>
      </c>
    </row>
    <row r="118" spans="1:13">
      <c r="A118" s="302">
        <v>109</v>
      </c>
      <c r="B118" s="278" t="s">
        <v>128</v>
      </c>
      <c r="C118" s="278">
        <v>86.15</v>
      </c>
      <c r="D118" s="280">
        <v>85.966666666666654</v>
      </c>
      <c r="E118" s="280">
        <v>84.683333333333309</v>
      </c>
      <c r="F118" s="280">
        <v>83.216666666666654</v>
      </c>
      <c r="G118" s="280">
        <v>81.933333333333309</v>
      </c>
      <c r="H118" s="280">
        <v>87.433333333333309</v>
      </c>
      <c r="I118" s="280">
        <v>88.71666666666664</v>
      </c>
      <c r="J118" s="280">
        <v>90.183333333333309</v>
      </c>
      <c r="K118" s="278">
        <v>87.25</v>
      </c>
      <c r="L118" s="278">
        <v>84.5</v>
      </c>
      <c r="M118" s="278">
        <v>297.96064999999999</v>
      </c>
    </row>
    <row r="119" spans="1:13">
      <c r="A119" s="302">
        <v>110</v>
      </c>
      <c r="B119" s="278" t="s">
        <v>123</v>
      </c>
      <c r="C119" s="278">
        <v>470.55</v>
      </c>
      <c r="D119" s="280">
        <v>470.45</v>
      </c>
      <c r="E119" s="280">
        <v>462.09999999999997</v>
      </c>
      <c r="F119" s="280">
        <v>453.65</v>
      </c>
      <c r="G119" s="280">
        <v>445.29999999999995</v>
      </c>
      <c r="H119" s="280">
        <v>478.9</v>
      </c>
      <c r="I119" s="280">
        <v>487.25</v>
      </c>
      <c r="J119" s="280">
        <v>495.7</v>
      </c>
      <c r="K119" s="278">
        <v>478.8</v>
      </c>
      <c r="L119" s="278">
        <v>462</v>
      </c>
      <c r="M119" s="278">
        <v>38.264690000000002</v>
      </c>
    </row>
    <row r="120" spans="1:13">
      <c r="A120" s="302">
        <v>111</v>
      </c>
      <c r="B120" s="278" t="s">
        <v>125</v>
      </c>
      <c r="C120" s="278">
        <v>410.1</v>
      </c>
      <c r="D120" s="280">
        <v>409.31666666666666</v>
      </c>
      <c r="E120" s="280">
        <v>401.83333333333331</v>
      </c>
      <c r="F120" s="280">
        <v>393.56666666666666</v>
      </c>
      <c r="G120" s="280">
        <v>386.08333333333331</v>
      </c>
      <c r="H120" s="280">
        <v>417.58333333333331</v>
      </c>
      <c r="I120" s="280">
        <v>425.06666666666666</v>
      </c>
      <c r="J120" s="280">
        <v>433.33333333333331</v>
      </c>
      <c r="K120" s="278">
        <v>416.8</v>
      </c>
      <c r="L120" s="278">
        <v>401.05</v>
      </c>
      <c r="M120" s="278">
        <v>229.91324</v>
      </c>
    </row>
    <row r="121" spans="1:13">
      <c r="A121" s="302">
        <v>112</v>
      </c>
      <c r="B121" s="278" t="s">
        <v>262</v>
      </c>
      <c r="C121" s="278">
        <v>2681.55</v>
      </c>
      <c r="D121" s="280">
        <v>2680.9333333333334</v>
      </c>
      <c r="E121" s="280">
        <v>2606.666666666667</v>
      </c>
      <c r="F121" s="280">
        <v>2531.7833333333338</v>
      </c>
      <c r="G121" s="280">
        <v>2457.5166666666673</v>
      </c>
      <c r="H121" s="280">
        <v>2755.8166666666666</v>
      </c>
      <c r="I121" s="280">
        <v>2830.083333333333</v>
      </c>
      <c r="J121" s="280">
        <v>2904.9666666666662</v>
      </c>
      <c r="K121" s="278">
        <v>2755.2</v>
      </c>
      <c r="L121" s="278">
        <v>2606.0500000000002</v>
      </c>
      <c r="M121" s="278">
        <v>4.29176</v>
      </c>
    </row>
    <row r="122" spans="1:13">
      <c r="A122" s="302">
        <v>113</v>
      </c>
      <c r="B122" s="278" t="s">
        <v>127</v>
      </c>
      <c r="C122" s="278">
        <v>699.55</v>
      </c>
      <c r="D122" s="280">
        <v>699.23333333333323</v>
      </c>
      <c r="E122" s="280">
        <v>691.81666666666649</v>
      </c>
      <c r="F122" s="280">
        <v>684.08333333333326</v>
      </c>
      <c r="G122" s="280">
        <v>676.66666666666652</v>
      </c>
      <c r="H122" s="280">
        <v>706.96666666666647</v>
      </c>
      <c r="I122" s="280">
        <v>714.38333333333321</v>
      </c>
      <c r="J122" s="280">
        <v>722.11666666666645</v>
      </c>
      <c r="K122" s="278">
        <v>706.65</v>
      </c>
      <c r="L122" s="278">
        <v>691.5</v>
      </c>
      <c r="M122" s="278">
        <v>122.76649</v>
      </c>
    </row>
    <row r="123" spans="1:13">
      <c r="A123" s="302">
        <v>114</v>
      </c>
      <c r="B123" s="278" t="s">
        <v>124</v>
      </c>
      <c r="C123" s="278">
        <v>953.55</v>
      </c>
      <c r="D123" s="280">
        <v>961.5333333333333</v>
      </c>
      <c r="E123" s="280">
        <v>940.06666666666661</v>
      </c>
      <c r="F123" s="280">
        <v>926.58333333333326</v>
      </c>
      <c r="G123" s="280">
        <v>905.11666666666656</v>
      </c>
      <c r="H123" s="280">
        <v>975.01666666666665</v>
      </c>
      <c r="I123" s="280">
        <v>996.48333333333335</v>
      </c>
      <c r="J123" s="280">
        <v>1009.9666666666667</v>
      </c>
      <c r="K123" s="278">
        <v>983</v>
      </c>
      <c r="L123" s="278">
        <v>948.05</v>
      </c>
      <c r="M123" s="278">
        <v>33.000959999999999</v>
      </c>
    </row>
    <row r="124" spans="1:13">
      <c r="A124" s="302">
        <v>115</v>
      </c>
      <c r="B124" s="278" t="s">
        <v>263</v>
      </c>
      <c r="C124" s="278">
        <v>1526.95</v>
      </c>
      <c r="D124" s="280">
        <v>1508.4333333333334</v>
      </c>
      <c r="E124" s="280">
        <v>1484.5166666666669</v>
      </c>
      <c r="F124" s="280">
        <v>1442.0833333333335</v>
      </c>
      <c r="G124" s="280">
        <v>1418.166666666667</v>
      </c>
      <c r="H124" s="280">
        <v>1550.8666666666668</v>
      </c>
      <c r="I124" s="280">
        <v>1574.7833333333333</v>
      </c>
      <c r="J124" s="280">
        <v>1617.2166666666667</v>
      </c>
      <c r="K124" s="278">
        <v>1532.35</v>
      </c>
      <c r="L124" s="278">
        <v>1466</v>
      </c>
      <c r="M124" s="278">
        <v>5.6809900000000004</v>
      </c>
    </row>
    <row r="125" spans="1:13">
      <c r="A125" s="302">
        <v>116</v>
      </c>
      <c r="B125" s="278" t="s">
        <v>264</v>
      </c>
      <c r="C125" s="278">
        <v>41.1</v>
      </c>
      <c r="D125" s="280">
        <v>41.083333333333336</v>
      </c>
      <c r="E125" s="280">
        <v>40.56666666666667</v>
      </c>
      <c r="F125" s="280">
        <v>40.033333333333331</v>
      </c>
      <c r="G125" s="280">
        <v>39.516666666666666</v>
      </c>
      <c r="H125" s="280">
        <v>41.616666666666674</v>
      </c>
      <c r="I125" s="280">
        <v>42.13333333333334</v>
      </c>
      <c r="J125" s="280">
        <v>42.666666666666679</v>
      </c>
      <c r="K125" s="278">
        <v>41.6</v>
      </c>
      <c r="L125" s="278">
        <v>40.549999999999997</v>
      </c>
      <c r="M125" s="278">
        <v>13.65207</v>
      </c>
    </row>
    <row r="126" spans="1:13">
      <c r="A126" s="302">
        <v>117</v>
      </c>
      <c r="B126" s="278" t="s">
        <v>131</v>
      </c>
      <c r="C126" s="278">
        <v>193.95</v>
      </c>
      <c r="D126" s="280">
        <v>193.5</v>
      </c>
      <c r="E126" s="280">
        <v>187.6</v>
      </c>
      <c r="F126" s="280">
        <v>181.25</v>
      </c>
      <c r="G126" s="280">
        <v>175.35</v>
      </c>
      <c r="H126" s="280">
        <v>199.85</v>
      </c>
      <c r="I126" s="280">
        <v>205.74999999999997</v>
      </c>
      <c r="J126" s="280">
        <v>212.1</v>
      </c>
      <c r="K126" s="278">
        <v>199.4</v>
      </c>
      <c r="L126" s="278">
        <v>187.15</v>
      </c>
      <c r="M126" s="278">
        <v>173.24578</v>
      </c>
    </row>
    <row r="127" spans="1:13">
      <c r="A127" s="302">
        <v>118</v>
      </c>
      <c r="B127" s="278" t="s">
        <v>130</v>
      </c>
      <c r="C127" s="278">
        <v>129.6</v>
      </c>
      <c r="D127" s="280">
        <v>128.20000000000002</v>
      </c>
      <c r="E127" s="280">
        <v>124.55000000000004</v>
      </c>
      <c r="F127" s="280">
        <v>119.50000000000003</v>
      </c>
      <c r="G127" s="280">
        <v>115.85000000000005</v>
      </c>
      <c r="H127" s="280">
        <v>133.25000000000003</v>
      </c>
      <c r="I127" s="280">
        <v>136.9</v>
      </c>
      <c r="J127" s="280">
        <v>141.95000000000002</v>
      </c>
      <c r="K127" s="278">
        <v>131.85</v>
      </c>
      <c r="L127" s="278">
        <v>123.15</v>
      </c>
      <c r="M127" s="278">
        <v>258.17509000000001</v>
      </c>
    </row>
    <row r="128" spans="1:13">
      <c r="A128" s="302">
        <v>119</v>
      </c>
      <c r="B128" s="278" t="s">
        <v>132</v>
      </c>
      <c r="C128" s="278">
        <v>1675.95</v>
      </c>
      <c r="D128" s="280">
        <v>1678.8166666666666</v>
      </c>
      <c r="E128" s="280">
        <v>1657.1333333333332</v>
      </c>
      <c r="F128" s="280">
        <v>1638.3166666666666</v>
      </c>
      <c r="G128" s="280">
        <v>1616.6333333333332</v>
      </c>
      <c r="H128" s="280">
        <v>1697.6333333333332</v>
      </c>
      <c r="I128" s="280">
        <v>1719.3166666666666</v>
      </c>
      <c r="J128" s="280">
        <v>1738.1333333333332</v>
      </c>
      <c r="K128" s="278">
        <v>1700.5</v>
      </c>
      <c r="L128" s="278">
        <v>1660</v>
      </c>
      <c r="M128" s="278">
        <v>13.97898</v>
      </c>
    </row>
    <row r="129" spans="1:13">
      <c r="A129" s="302">
        <v>120</v>
      </c>
      <c r="B129" s="278" t="s">
        <v>265</v>
      </c>
      <c r="C129" s="278">
        <v>464.25</v>
      </c>
      <c r="D129" s="280">
        <v>464.25</v>
      </c>
      <c r="E129" s="280">
        <v>464.25</v>
      </c>
      <c r="F129" s="280">
        <v>464.25</v>
      </c>
      <c r="G129" s="280">
        <v>464.25</v>
      </c>
      <c r="H129" s="280">
        <v>464.25</v>
      </c>
      <c r="I129" s="280">
        <v>464.25</v>
      </c>
      <c r="J129" s="280">
        <v>464.25</v>
      </c>
      <c r="K129" s="278">
        <v>464.25</v>
      </c>
      <c r="L129" s="278">
        <v>464.25</v>
      </c>
      <c r="M129" s="278">
        <v>1.8211200000000001</v>
      </c>
    </row>
    <row r="130" spans="1:13">
      <c r="A130" s="302">
        <v>121</v>
      </c>
      <c r="B130" s="278" t="s">
        <v>134</v>
      </c>
      <c r="C130" s="278">
        <v>1248.4000000000001</v>
      </c>
      <c r="D130" s="280">
        <v>1255.2</v>
      </c>
      <c r="E130" s="280">
        <v>1231.2</v>
      </c>
      <c r="F130" s="280">
        <v>1214</v>
      </c>
      <c r="G130" s="280">
        <v>1190</v>
      </c>
      <c r="H130" s="280">
        <v>1272.4000000000001</v>
      </c>
      <c r="I130" s="280">
        <v>1296.4000000000001</v>
      </c>
      <c r="J130" s="280">
        <v>1313.6000000000001</v>
      </c>
      <c r="K130" s="278">
        <v>1279.2</v>
      </c>
      <c r="L130" s="278">
        <v>1238</v>
      </c>
      <c r="M130" s="278">
        <v>69.435860000000005</v>
      </c>
    </row>
    <row r="131" spans="1:13">
      <c r="A131" s="302">
        <v>122</v>
      </c>
      <c r="B131" s="278" t="s">
        <v>135</v>
      </c>
      <c r="C131" s="278">
        <v>57.4</v>
      </c>
      <c r="D131" s="280">
        <v>57.166666666666664</v>
      </c>
      <c r="E131" s="280">
        <v>54.733333333333327</v>
      </c>
      <c r="F131" s="280">
        <v>52.066666666666663</v>
      </c>
      <c r="G131" s="280">
        <v>49.633333333333326</v>
      </c>
      <c r="H131" s="280">
        <v>59.833333333333329</v>
      </c>
      <c r="I131" s="280">
        <v>62.266666666666666</v>
      </c>
      <c r="J131" s="280">
        <v>64.933333333333337</v>
      </c>
      <c r="K131" s="278">
        <v>59.6</v>
      </c>
      <c r="L131" s="278">
        <v>54.5</v>
      </c>
      <c r="M131" s="278">
        <v>283.40503999999999</v>
      </c>
    </row>
    <row r="132" spans="1:13">
      <c r="A132" s="302">
        <v>123</v>
      </c>
      <c r="B132" s="278" t="s">
        <v>266</v>
      </c>
      <c r="C132" s="278">
        <v>1188.2</v>
      </c>
      <c r="D132" s="280">
        <v>1187.0666666666666</v>
      </c>
      <c r="E132" s="280">
        <v>1167.1333333333332</v>
      </c>
      <c r="F132" s="280">
        <v>1146.0666666666666</v>
      </c>
      <c r="G132" s="280">
        <v>1126.1333333333332</v>
      </c>
      <c r="H132" s="280">
        <v>1208.1333333333332</v>
      </c>
      <c r="I132" s="280">
        <v>1228.0666666666666</v>
      </c>
      <c r="J132" s="280">
        <v>1249.1333333333332</v>
      </c>
      <c r="K132" s="278">
        <v>1207</v>
      </c>
      <c r="L132" s="278">
        <v>1166</v>
      </c>
      <c r="M132" s="278">
        <v>1.5301199999999999</v>
      </c>
    </row>
    <row r="133" spans="1:13">
      <c r="A133" s="302">
        <v>124</v>
      </c>
      <c r="B133" s="278" t="s">
        <v>136</v>
      </c>
      <c r="C133" s="278">
        <v>250.55</v>
      </c>
      <c r="D133" s="280">
        <v>249.56666666666669</v>
      </c>
      <c r="E133" s="280">
        <v>243.33333333333337</v>
      </c>
      <c r="F133" s="280">
        <v>236.11666666666667</v>
      </c>
      <c r="G133" s="280">
        <v>229.88333333333335</v>
      </c>
      <c r="H133" s="280">
        <v>256.78333333333342</v>
      </c>
      <c r="I133" s="280">
        <v>263.01666666666665</v>
      </c>
      <c r="J133" s="280">
        <v>270.23333333333341</v>
      </c>
      <c r="K133" s="278">
        <v>255.8</v>
      </c>
      <c r="L133" s="278">
        <v>242.35</v>
      </c>
      <c r="M133" s="278">
        <v>102.8227</v>
      </c>
    </row>
    <row r="134" spans="1:13">
      <c r="A134" s="302">
        <v>125</v>
      </c>
      <c r="B134" s="278" t="s">
        <v>267</v>
      </c>
      <c r="C134" s="278">
        <v>1842.95</v>
      </c>
      <c r="D134" s="280">
        <v>1832.6499999999999</v>
      </c>
      <c r="E134" s="280">
        <v>1805.2999999999997</v>
      </c>
      <c r="F134" s="280">
        <v>1767.6499999999999</v>
      </c>
      <c r="G134" s="280">
        <v>1740.2999999999997</v>
      </c>
      <c r="H134" s="280">
        <v>1870.2999999999997</v>
      </c>
      <c r="I134" s="280">
        <v>1897.6499999999996</v>
      </c>
      <c r="J134" s="280">
        <v>1935.2999999999997</v>
      </c>
      <c r="K134" s="278">
        <v>1860</v>
      </c>
      <c r="L134" s="278">
        <v>1795</v>
      </c>
      <c r="M134" s="278">
        <v>1.70384</v>
      </c>
    </row>
    <row r="135" spans="1:13">
      <c r="A135" s="302">
        <v>126</v>
      </c>
      <c r="B135" s="278" t="s">
        <v>137</v>
      </c>
      <c r="C135" s="278">
        <v>928.15</v>
      </c>
      <c r="D135" s="280">
        <v>942.1</v>
      </c>
      <c r="E135" s="280">
        <v>910.05000000000007</v>
      </c>
      <c r="F135" s="280">
        <v>891.95</v>
      </c>
      <c r="G135" s="280">
        <v>859.90000000000009</v>
      </c>
      <c r="H135" s="280">
        <v>960.2</v>
      </c>
      <c r="I135" s="280">
        <v>992.25</v>
      </c>
      <c r="J135" s="280">
        <v>1010.35</v>
      </c>
      <c r="K135" s="278">
        <v>974.15</v>
      </c>
      <c r="L135" s="278">
        <v>924</v>
      </c>
      <c r="M135" s="278">
        <v>76.173929999999999</v>
      </c>
    </row>
    <row r="136" spans="1:13">
      <c r="A136" s="302">
        <v>127</v>
      </c>
      <c r="B136" s="278" t="s">
        <v>138</v>
      </c>
      <c r="C136" s="278">
        <v>849.7</v>
      </c>
      <c r="D136" s="280">
        <v>857.26666666666677</v>
      </c>
      <c r="E136" s="280">
        <v>838.53333333333353</v>
      </c>
      <c r="F136" s="280">
        <v>827.36666666666679</v>
      </c>
      <c r="G136" s="280">
        <v>808.63333333333355</v>
      </c>
      <c r="H136" s="280">
        <v>868.43333333333351</v>
      </c>
      <c r="I136" s="280">
        <v>887.16666666666686</v>
      </c>
      <c r="J136" s="280">
        <v>898.33333333333348</v>
      </c>
      <c r="K136" s="278">
        <v>876</v>
      </c>
      <c r="L136" s="278">
        <v>846.1</v>
      </c>
      <c r="M136" s="278">
        <v>52.140340000000002</v>
      </c>
    </row>
    <row r="137" spans="1:13">
      <c r="A137" s="302">
        <v>128</v>
      </c>
      <c r="B137" s="278" t="s">
        <v>149</v>
      </c>
      <c r="C137" s="278">
        <v>61446.05</v>
      </c>
      <c r="D137" s="280">
        <v>61027.200000000004</v>
      </c>
      <c r="E137" s="280">
        <v>59784.450000000012</v>
      </c>
      <c r="F137" s="280">
        <v>58122.850000000006</v>
      </c>
      <c r="G137" s="280">
        <v>56880.100000000013</v>
      </c>
      <c r="H137" s="280">
        <v>62688.80000000001</v>
      </c>
      <c r="I137" s="280">
        <v>63931.549999999996</v>
      </c>
      <c r="J137" s="280">
        <v>65593.150000000009</v>
      </c>
      <c r="K137" s="278">
        <v>62269.95</v>
      </c>
      <c r="L137" s="278">
        <v>59365.599999999999</v>
      </c>
      <c r="M137" s="278">
        <v>0.11453000000000001</v>
      </c>
    </row>
    <row r="138" spans="1:13">
      <c r="A138" s="302">
        <v>129</v>
      </c>
      <c r="B138" s="278" t="s">
        <v>146</v>
      </c>
      <c r="C138" s="278">
        <v>961.9</v>
      </c>
      <c r="D138" s="280">
        <v>972.2166666666667</v>
      </c>
      <c r="E138" s="280">
        <v>943.03333333333342</v>
      </c>
      <c r="F138" s="280">
        <v>924.16666666666674</v>
      </c>
      <c r="G138" s="280">
        <v>894.98333333333346</v>
      </c>
      <c r="H138" s="280">
        <v>991.08333333333337</v>
      </c>
      <c r="I138" s="280">
        <v>1020.2666666666668</v>
      </c>
      <c r="J138" s="280">
        <v>1039.1333333333332</v>
      </c>
      <c r="K138" s="278">
        <v>1001.4</v>
      </c>
      <c r="L138" s="278">
        <v>953.35</v>
      </c>
      <c r="M138" s="278">
        <v>10.41865</v>
      </c>
    </row>
    <row r="139" spans="1:13">
      <c r="A139" s="302">
        <v>130</v>
      </c>
      <c r="B139" s="278" t="s">
        <v>140</v>
      </c>
      <c r="C139" s="278">
        <v>145.4</v>
      </c>
      <c r="D139" s="280">
        <v>147.61666666666667</v>
      </c>
      <c r="E139" s="280">
        <v>141.28333333333336</v>
      </c>
      <c r="F139" s="280">
        <v>137.16666666666669</v>
      </c>
      <c r="G139" s="280">
        <v>130.83333333333337</v>
      </c>
      <c r="H139" s="280">
        <v>151.73333333333335</v>
      </c>
      <c r="I139" s="280">
        <v>158.06666666666666</v>
      </c>
      <c r="J139" s="280">
        <v>162.18333333333334</v>
      </c>
      <c r="K139" s="278">
        <v>153.94999999999999</v>
      </c>
      <c r="L139" s="278">
        <v>143.5</v>
      </c>
      <c r="M139" s="278">
        <v>297.80383999999998</v>
      </c>
    </row>
    <row r="140" spans="1:13">
      <c r="A140" s="302">
        <v>131</v>
      </c>
      <c r="B140" s="278" t="s">
        <v>139</v>
      </c>
      <c r="C140" s="278">
        <v>461.1</v>
      </c>
      <c r="D140" s="280">
        <v>457.7</v>
      </c>
      <c r="E140" s="280">
        <v>444.9</v>
      </c>
      <c r="F140" s="280">
        <v>428.7</v>
      </c>
      <c r="G140" s="280">
        <v>415.9</v>
      </c>
      <c r="H140" s="280">
        <v>473.9</v>
      </c>
      <c r="I140" s="280">
        <v>486.70000000000005</v>
      </c>
      <c r="J140" s="280">
        <v>502.9</v>
      </c>
      <c r="K140" s="278">
        <v>470.5</v>
      </c>
      <c r="L140" s="278">
        <v>441.5</v>
      </c>
      <c r="M140" s="278">
        <v>96.680520000000001</v>
      </c>
    </row>
    <row r="141" spans="1:13">
      <c r="A141" s="302">
        <v>132</v>
      </c>
      <c r="B141" s="278" t="s">
        <v>141</v>
      </c>
      <c r="C141" s="278">
        <v>131.44999999999999</v>
      </c>
      <c r="D141" s="280">
        <v>130.91666666666666</v>
      </c>
      <c r="E141" s="280">
        <v>127.5333333333333</v>
      </c>
      <c r="F141" s="280">
        <v>123.61666666666665</v>
      </c>
      <c r="G141" s="280">
        <v>120.23333333333329</v>
      </c>
      <c r="H141" s="280">
        <v>134.83333333333331</v>
      </c>
      <c r="I141" s="280">
        <v>138.2166666666667</v>
      </c>
      <c r="J141" s="280">
        <v>142.13333333333333</v>
      </c>
      <c r="K141" s="278">
        <v>134.30000000000001</v>
      </c>
      <c r="L141" s="278">
        <v>127</v>
      </c>
      <c r="M141" s="278">
        <v>116.60969</v>
      </c>
    </row>
    <row r="142" spans="1:13">
      <c r="A142" s="302">
        <v>133</v>
      </c>
      <c r="B142" s="278" t="s">
        <v>268</v>
      </c>
      <c r="C142" s="278">
        <v>31.4</v>
      </c>
      <c r="D142" s="280">
        <v>31.066666666666666</v>
      </c>
      <c r="E142" s="280">
        <v>29.383333333333333</v>
      </c>
      <c r="F142" s="280">
        <v>27.366666666666667</v>
      </c>
      <c r="G142" s="280">
        <v>25.683333333333334</v>
      </c>
      <c r="H142" s="280">
        <v>33.083333333333329</v>
      </c>
      <c r="I142" s="280">
        <v>34.766666666666666</v>
      </c>
      <c r="J142" s="280">
        <v>36.783333333333331</v>
      </c>
      <c r="K142" s="278">
        <v>32.75</v>
      </c>
      <c r="L142" s="278">
        <v>29.05</v>
      </c>
      <c r="M142" s="278">
        <v>41.896360000000001</v>
      </c>
    </row>
    <row r="143" spans="1:13">
      <c r="A143" s="302">
        <v>134</v>
      </c>
      <c r="B143" s="278" t="s">
        <v>142</v>
      </c>
      <c r="C143" s="278">
        <v>338.45</v>
      </c>
      <c r="D143" s="280">
        <v>342.38333333333338</v>
      </c>
      <c r="E143" s="280">
        <v>332.76666666666677</v>
      </c>
      <c r="F143" s="280">
        <v>327.08333333333337</v>
      </c>
      <c r="G143" s="280">
        <v>317.46666666666675</v>
      </c>
      <c r="H143" s="280">
        <v>348.06666666666678</v>
      </c>
      <c r="I143" s="280">
        <v>357.68333333333345</v>
      </c>
      <c r="J143" s="280">
        <v>363.36666666666679</v>
      </c>
      <c r="K143" s="278">
        <v>352</v>
      </c>
      <c r="L143" s="278">
        <v>336.7</v>
      </c>
      <c r="M143" s="278">
        <v>57.971080000000001</v>
      </c>
    </row>
    <row r="144" spans="1:13">
      <c r="A144" s="302">
        <v>135</v>
      </c>
      <c r="B144" s="278" t="s">
        <v>143</v>
      </c>
      <c r="C144" s="278">
        <v>5793.6</v>
      </c>
      <c r="D144" s="280">
        <v>5775.05</v>
      </c>
      <c r="E144" s="280">
        <v>5685.4500000000007</v>
      </c>
      <c r="F144" s="280">
        <v>5577.3</v>
      </c>
      <c r="G144" s="280">
        <v>5487.7000000000007</v>
      </c>
      <c r="H144" s="280">
        <v>5883.2000000000007</v>
      </c>
      <c r="I144" s="280">
        <v>5972.8000000000011</v>
      </c>
      <c r="J144" s="280">
        <v>6080.9500000000007</v>
      </c>
      <c r="K144" s="278">
        <v>5864.65</v>
      </c>
      <c r="L144" s="278">
        <v>5666.9</v>
      </c>
      <c r="M144" s="278">
        <v>23.410430000000002</v>
      </c>
    </row>
    <row r="145" spans="1:13">
      <c r="A145" s="302">
        <v>136</v>
      </c>
      <c r="B145" s="278" t="s">
        <v>145</v>
      </c>
      <c r="C145" s="278">
        <v>479.45</v>
      </c>
      <c r="D145" s="280">
        <v>484.2</v>
      </c>
      <c r="E145" s="280">
        <v>470.25</v>
      </c>
      <c r="F145" s="280">
        <v>461.05</v>
      </c>
      <c r="G145" s="280">
        <v>447.1</v>
      </c>
      <c r="H145" s="280">
        <v>493.4</v>
      </c>
      <c r="I145" s="280">
        <v>507.34999999999991</v>
      </c>
      <c r="J145" s="280">
        <v>516.54999999999995</v>
      </c>
      <c r="K145" s="278">
        <v>498.15</v>
      </c>
      <c r="L145" s="278">
        <v>475</v>
      </c>
      <c r="M145" s="278">
        <v>12.11046</v>
      </c>
    </row>
    <row r="146" spans="1:13">
      <c r="A146" s="302">
        <v>137</v>
      </c>
      <c r="B146" s="278" t="s">
        <v>147</v>
      </c>
      <c r="C146" s="278">
        <v>892.4</v>
      </c>
      <c r="D146" s="280">
        <v>897.44999999999993</v>
      </c>
      <c r="E146" s="280">
        <v>882.94999999999982</v>
      </c>
      <c r="F146" s="280">
        <v>873.49999999999989</v>
      </c>
      <c r="G146" s="280">
        <v>858.99999999999977</v>
      </c>
      <c r="H146" s="280">
        <v>906.89999999999986</v>
      </c>
      <c r="I146" s="280">
        <v>921.40000000000009</v>
      </c>
      <c r="J146" s="280">
        <v>930.84999999999991</v>
      </c>
      <c r="K146" s="278">
        <v>911.95</v>
      </c>
      <c r="L146" s="278">
        <v>888</v>
      </c>
      <c r="M146" s="278">
        <v>6.2812999999999999</v>
      </c>
    </row>
    <row r="147" spans="1:13">
      <c r="A147" s="302">
        <v>138</v>
      </c>
      <c r="B147" s="278" t="s">
        <v>148</v>
      </c>
      <c r="C147" s="278">
        <v>96.6</v>
      </c>
      <c r="D147" s="280">
        <v>96.983333333333334</v>
      </c>
      <c r="E147" s="280">
        <v>95.216666666666669</v>
      </c>
      <c r="F147" s="280">
        <v>93.833333333333329</v>
      </c>
      <c r="G147" s="280">
        <v>92.066666666666663</v>
      </c>
      <c r="H147" s="280">
        <v>98.366666666666674</v>
      </c>
      <c r="I147" s="280">
        <v>100.13333333333335</v>
      </c>
      <c r="J147" s="280">
        <v>101.51666666666668</v>
      </c>
      <c r="K147" s="278">
        <v>98.75</v>
      </c>
      <c r="L147" s="278">
        <v>95.6</v>
      </c>
      <c r="M147" s="278">
        <v>225.45214999999999</v>
      </c>
    </row>
    <row r="148" spans="1:13">
      <c r="A148" s="302">
        <v>139</v>
      </c>
      <c r="B148" s="278" t="s">
        <v>269</v>
      </c>
      <c r="C148" s="278">
        <v>856.65</v>
      </c>
      <c r="D148" s="280">
        <v>862.91666666666663</v>
      </c>
      <c r="E148" s="280">
        <v>846.0333333333333</v>
      </c>
      <c r="F148" s="280">
        <v>835.41666666666663</v>
      </c>
      <c r="G148" s="280">
        <v>818.5333333333333</v>
      </c>
      <c r="H148" s="280">
        <v>873.5333333333333</v>
      </c>
      <c r="I148" s="280">
        <v>890.41666666666674</v>
      </c>
      <c r="J148" s="280">
        <v>901.0333333333333</v>
      </c>
      <c r="K148" s="278">
        <v>879.8</v>
      </c>
      <c r="L148" s="278">
        <v>852.3</v>
      </c>
      <c r="M148" s="278">
        <v>2.43865</v>
      </c>
    </row>
    <row r="149" spans="1:13">
      <c r="A149" s="302">
        <v>140</v>
      </c>
      <c r="B149" s="278" t="s">
        <v>150</v>
      </c>
      <c r="C149" s="278">
        <v>885.4</v>
      </c>
      <c r="D149" s="280">
        <v>885.80000000000007</v>
      </c>
      <c r="E149" s="280">
        <v>864.60000000000014</v>
      </c>
      <c r="F149" s="280">
        <v>843.80000000000007</v>
      </c>
      <c r="G149" s="280">
        <v>822.60000000000014</v>
      </c>
      <c r="H149" s="280">
        <v>906.60000000000014</v>
      </c>
      <c r="I149" s="280">
        <v>927.80000000000018</v>
      </c>
      <c r="J149" s="280">
        <v>948.60000000000014</v>
      </c>
      <c r="K149" s="278">
        <v>907</v>
      </c>
      <c r="L149" s="278">
        <v>865</v>
      </c>
      <c r="M149" s="278">
        <v>19.747450000000001</v>
      </c>
    </row>
    <row r="150" spans="1:13">
      <c r="A150" s="302">
        <v>141</v>
      </c>
      <c r="B150" s="278" t="s">
        <v>270</v>
      </c>
      <c r="C150" s="278">
        <v>585.15</v>
      </c>
      <c r="D150" s="280">
        <v>583.83333333333337</v>
      </c>
      <c r="E150" s="280">
        <v>579.41666666666674</v>
      </c>
      <c r="F150" s="280">
        <v>573.68333333333339</v>
      </c>
      <c r="G150" s="280">
        <v>569.26666666666677</v>
      </c>
      <c r="H150" s="280">
        <v>589.56666666666672</v>
      </c>
      <c r="I150" s="280">
        <v>593.98333333333346</v>
      </c>
      <c r="J150" s="280">
        <v>599.7166666666667</v>
      </c>
      <c r="K150" s="278">
        <v>588.25</v>
      </c>
      <c r="L150" s="278">
        <v>578.1</v>
      </c>
      <c r="M150" s="278">
        <v>3.5442499999999999</v>
      </c>
    </row>
    <row r="151" spans="1:13">
      <c r="A151" s="302">
        <v>142</v>
      </c>
      <c r="B151" s="278" t="s">
        <v>152</v>
      </c>
      <c r="C151" s="278">
        <v>18.149999999999999</v>
      </c>
      <c r="D151" s="280">
        <v>17.916666666666668</v>
      </c>
      <c r="E151" s="280">
        <v>17.683333333333337</v>
      </c>
      <c r="F151" s="280">
        <v>17.216666666666669</v>
      </c>
      <c r="G151" s="280">
        <v>16.983333333333338</v>
      </c>
      <c r="H151" s="280">
        <v>18.383333333333336</v>
      </c>
      <c r="I151" s="280">
        <v>18.616666666666664</v>
      </c>
      <c r="J151" s="280">
        <v>19.083333333333336</v>
      </c>
      <c r="K151" s="278">
        <v>18.149999999999999</v>
      </c>
      <c r="L151" s="278">
        <v>17.45</v>
      </c>
      <c r="M151" s="278">
        <v>103.93284</v>
      </c>
    </row>
    <row r="152" spans="1:13">
      <c r="A152" s="302">
        <v>143</v>
      </c>
      <c r="B152" s="278" t="s">
        <v>271</v>
      </c>
      <c r="C152" s="278">
        <v>19.850000000000001</v>
      </c>
      <c r="D152" s="280">
        <v>19.900000000000002</v>
      </c>
      <c r="E152" s="280">
        <v>19.700000000000003</v>
      </c>
      <c r="F152" s="280">
        <v>19.55</v>
      </c>
      <c r="G152" s="280">
        <v>19.350000000000001</v>
      </c>
      <c r="H152" s="280">
        <v>20.050000000000004</v>
      </c>
      <c r="I152" s="280">
        <v>20.25</v>
      </c>
      <c r="J152" s="280">
        <v>20.400000000000006</v>
      </c>
      <c r="K152" s="278">
        <v>20.100000000000001</v>
      </c>
      <c r="L152" s="278">
        <v>19.75</v>
      </c>
      <c r="M152" s="278">
        <v>50.134639999999997</v>
      </c>
    </row>
    <row r="153" spans="1:13">
      <c r="A153" s="302">
        <v>144</v>
      </c>
      <c r="B153" s="278" t="s">
        <v>156</v>
      </c>
      <c r="C153" s="278">
        <v>84.3</v>
      </c>
      <c r="D153" s="280">
        <v>84.600000000000009</v>
      </c>
      <c r="E153" s="280">
        <v>82.250000000000014</v>
      </c>
      <c r="F153" s="280">
        <v>80.2</v>
      </c>
      <c r="G153" s="280">
        <v>77.850000000000009</v>
      </c>
      <c r="H153" s="280">
        <v>86.65000000000002</v>
      </c>
      <c r="I153" s="280">
        <v>89.000000000000014</v>
      </c>
      <c r="J153" s="280">
        <v>91.050000000000026</v>
      </c>
      <c r="K153" s="278">
        <v>86.95</v>
      </c>
      <c r="L153" s="278">
        <v>82.55</v>
      </c>
      <c r="M153" s="278">
        <v>60.12715</v>
      </c>
    </row>
    <row r="154" spans="1:13">
      <c r="A154" s="302">
        <v>145</v>
      </c>
      <c r="B154" s="278" t="s">
        <v>157</v>
      </c>
      <c r="C154" s="278">
        <v>97.9</v>
      </c>
      <c r="D154" s="280">
        <v>98.233333333333348</v>
      </c>
      <c r="E154" s="280">
        <v>96.816666666666691</v>
      </c>
      <c r="F154" s="280">
        <v>95.733333333333348</v>
      </c>
      <c r="G154" s="280">
        <v>94.316666666666691</v>
      </c>
      <c r="H154" s="280">
        <v>99.316666666666691</v>
      </c>
      <c r="I154" s="280">
        <v>100.73333333333335</v>
      </c>
      <c r="J154" s="280">
        <v>101.81666666666669</v>
      </c>
      <c r="K154" s="278">
        <v>99.65</v>
      </c>
      <c r="L154" s="278">
        <v>97.15</v>
      </c>
      <c r="M154" s="278">
        <v>101.06453</v>
      </c>
    </row>
    <row r="155" spans="1:13">
      <c r="A155" s="302">
        <v>146</v>
      </c>
      <c r="B155" s="278" t="s">
        <v>151</v>
      </c>
      <c r="C155" s="278">
        <v>29.95</v>
      </c>
      <c r="D155" s="280">
        <v>30.133333333333329</v>
      </c>
      <c r="E155" s="280">
        <v>29.36666666666666</v>
      </c>
      <c r="F155" s="280">
        <v>28.783333333333331</v>
      </c>
      <c r="G155" s="280">
        <v>28.016666666666662</v>
      </c>
      <c r="H155" s="280">
        <v>30.716666666666658</v>
      </c>
      <c r="I155" s="280">
        <v>31.483333333333331</v>
      </c>
      <c r="J155" s="280">
        <v>32.066666666666656</v>
      </c>
      <c r="K155" s="278">
        <v>30.9</v>
      </c>
      <c r="L155" s="278">
        <v>29.55</v>
      </c>
      <c r="M155" s="278">
        <v>128.07112000000001</v>
      </c>
    </row>
    <row r="156" spans="1:13">
      <c r="A156" s="302">
        <v>147</v>
      </c>
      <c r="B156" s="278" t="s">
        <v>154</v>
      </c>
      <c r="C156" s="278">
        <v>17183.45</v>
      </c>
      <c r="D156" s="280">
        <v>17347.816666666666</v>
      </c>
      <c r="E156" s="280">
        <v>16946.633333333331</v>
      </c>
      <c r="F156" s="280">
        <v>16709.816666666666</v>
      </c>
      <c r="G156" s="280">
        <v>16308.633333333331</v>
      </c>
      <c r="H156" s="280">
        <v>17584.633333333331</v>
      </c>
      <c r="I156" s="280">
        <v>17985.816666666666</v>
      </c>
      <c r="J156" s="280">
        <v>18222.633333333331</v>
      </c>
      <c r="K156" s="278">
        <v>17749</v>
      </c>
      <c r="L156" s="278">
        <v>17111</v>
      </c>
      <c r="M156" s="278">
        <v>1.75301</v>
      </c>
    </row>
    <row r="157" spans="1:13">
      <c r="A157" s="302">
        <v>148</v>
      </c>
      <c r="B157" s="278" t="s">
        <v>3163</v>
      </c>
      <c r="C157" s="278">
        <v>270.05</v>
      </c>
      <c r="D157" s="280">
        <v>267.61666666666667</v>
      </c>
      <c r="E157" s="280">
        <v>260.83333333333337</v>
      </c>
      <c r="F157" s="280">
        <v>251.61666666666667</v>
      </c>
      <c r="G157" s="280">
        <v>244.83333333333337</v>
      </c>
      <c r="H157" s="280">
        <v>276.83333333333337</v>
      </c>
      <c r="I157" s="280">
        <v>283.61666666666667</v>
      </c>
      <c r="J157" s="280">
        <v>292.83333333333337</v>
      </c>
      <c r="K157" s="278">
        <v>274.39999999999998</v>
      </c>
      <c r="L157" s="278">
        <v>258.39999999999998</v>
      </c>
      <c r="M157" s="278">
        <v>21.25348</v>
      </c>
    </row>
    <row r="158" spans="1:13">
      <c r="A158" s="302">
        <v>149</v>
      </c>
      <c r="B158" s="278" t="s">
        <v>272</v>
      </c>
      <c r="C158" s="278">
        <v>334.9</v>
      </c>
      <c r="D158" s="280">
        <v>331.58333333333331</v>
      </c>
      <c r="E158" s="280">
        <v>324.41666666666663</v>
      </c>
      <c r="F158" s="280">
        <v>313.93333333333334</v>
      </c>
      <c r="G158" s="280">
        <v>306.76666666666665</v>
      </c>
      <c r="H158" s="280">
        <v>342.06666666666661</v>
      </c>
      <c r="I158" s="280">
        <v>349.23333333333323</v>
      </c>
      <c r="J158" s="280">
        <v>359.71666666666658</v>
      </c>
      <c r="K158" s="278">
        <v>338.75</v>
      </c>
      <c r="L158" s="278">
        <v>321.10000000000002</v>
      </c>
      <c r="M158" s="278">
        <v>2.4466199999999998</v>
      </c>
    </row>
    <row r="159" spans="1:13">
      <c r="A159" s="302">
        <v>150</v>
      </c>
      <c r="B159" s="278" t="s">
        <v>159</v>
      </c>
      <c r="C159" s="278">
        <v>83.95</v>
      </c>
      <c r="D159" s="280">
        <v>84.7</v>
      </c>
      <c r="E159" s="280">
        <v>82.9</v>
      </c>
      <c r="F159" s="280">
        <v>81.850000000000009</v>
      </c>
      <c r="G159" s="280">
        <v>80.050000000000011</v>
      </c>
      <c r="H159" s="280">
        <v>85.75</v>
      </c>
      <c r="I159" s="280">
        <v>87.549999999999983</v>
      </c>
      <c r="J159" s="280">
        <v>88.6</v>
      </c>
      <c r="K159" s="278">
        <v>86.5</v>
      </c>
      <c r="L159" s="278">
        <v>83.65</v>
      </c>
      <c r="M159" s="278">
        <v>250.48603</v>
      </c>
    </row>
    <row r="160" spans="1:13">
      <c r="A160" s="302">
        <v>151</v>
      </c>
      <c r="B160" s="278" t="s">
        <v>158</v>
      </c>
      <c r="C160" s="278">
        <v>87.2</v>
      </c>
      <c r="D160" s="280">
        <v>87.233333333333334</v>
      </c>
      <c r="E160" s="280">
        <v>85.466666666666669</v>
      </c>
      <c r="F160" s="280">
        <v>83.733333333333334</v>
      </c>
      <c r="G160" s="280">
        <v>81.966666666666669</v>
      </c>
      <c r="H160" s="280">
        <v>88.966666666666669</v>
      </c>
      <c r="I160" s="280">
        <v>90.733333333333348</v>
      </c>
      <c r="J160" s="280">
        <v>92.466666666666669</v>
      </c>
      <c r="K160" s="278">
        <v>89</v>
      </c>
      <c r="L160" s="278">
        <v>85.5</v>
      </c>
      <c r="M160" s="278">
        <v>13.91029</v>
      </c>
    </row>
    <row r="161" spans="1:13">
      <c r="A161" s="302">
        <v>152</v>
      </c>
      <c r="B161" s="278" t="s">
        <v>273</v>
      </c>
      <c r="C161" s="278">
        <v>2563.1999999999998</v>
      </c>
      <c r="D161" s="280">
        <v>2546.0499999999997</v>
      </c>
      <c r="E161" s="280">
        <v>2477.1499999999996</v>
      </c>
      <c r="F161" s="280">
        <v>2391.1</v>
      </c>
      <c r="G161" s="280">
        <v>2322.1999999999998</v>
      </c>
      <c r="H161" s="280">
        <v>2632.0999999999995</v>
      </c>
      <c r="I161" s="280">
        <v>2701</v>
      </c>
      <c r="J161" s="280">
        <v>2787.0499999999993</v>
      </c>
      <c r="K161" s="278">
        <v>2614.9499999999998</v>
      </c>
      <c r="L161" s="278">
        <v>2460</v>
      </c>
      <c r="M161" s="278">
        <v>0.38466</v>
      </c>
    </row>
    <row r="162" spans="1:13">
      <c r="A162" s="302">
        <v>153</v>
      </c>
      <c r="B162" s="278" t="s">
        <v>274</v>
      </c>
      <c r="C162" s="278">
        <v>1578.9</v>
      </c>
      <c r="D162" s="280">
        <v>1574.7833333333335</v>
      </c>
      <c r="E162" s="280">
        <v>1557.166666666667</v>
      </c>
      <c r="F162" s="280">
        <v>1535.4333333333334</v>
      </c>
      <c r="G162" s="280">
        <v>1517.8166666666668</v>
      </c>
      <c r="H162" s="280">
        <v>1596.5166666666671</v>
      </c>
      <c r="I162" s="280">
        <v>1614.1333333333334</v>
      </c>
      <c r="J162" s="280">
        <v>1635.8666666666672</v>
      </c>
      <c r="K162" s="278">
        <v>1592.4</v>
      </c>
      <c r="L162" s="278">
        <v>1553.05</v>
      </c>
      <c r="M162" s="278">
        <v>1.9956199999999999</v>
      </c>
    </row>
    <row r="163" spans="1:13">
      <c r="A163" s="302">
        <v>154</v>
      </c>
      <c r="B163" s="278" t="s">
        <v>275</v>
      </c>
      <c r="C163" s="278">
        <v>183.8</v>
      </c>
      <c r="D163" s="280">
        <v>181.95000000000002</v>
      </c>
      <c r="E163" s="280">
        <v>179.10000000000002</v>
      </c>
      <c r="F163" s="280">
        <v>174.4</v>
      </c>
      <c r="G163" s="280">
        <v>171.55</v>
      </c>
      <c r="H163" s="280">
        <v>186.65000000000003</v>
      </c>
      <c r="I163" s="280">
        <v>189.5</v>
      </c>
      <c r="J163" s="280">
        <v>194.20000000000005</v>
      </c>
      <c r="K163" s="278">
        <v>184.8</v>
      </c>
      <c r="L163" s="278">
        <v>177.25</v>
      </c>
      <c r="M163" s="278">
        <v>5.1841799999999996</v>
      </c>
    </row>
    <row r="164" spans="1:13">
      <c r="A164" s="302">
        <v>155</v>
      </c>
      <c r="B164" s="278" t="s">
        <v>160</v>
      </c>
      <c r="C164" s="278">
        <v>19503.05</v>
      </c>
      <c r="D164" s="280">
        <v>19402.133333333335</v>
      </c>
      <c r="E164" s="280">
        <v>19053.26666666667</v>
      </c>
      <c r="F164" s="280">
        <v>18603.483333333334</v>
      </c>
      <c r="G164" s="280">
        <v>18254.616666666669</v>
      </c>
      <c r="H164" s="280">
        <v>19851.916666666672</v>
      </c>
      <c r="I164" s="280">
        <v>20200.783333333333</v>
      </c>
      <c r="J164" s="280">
        <v>20650.566666666673</v>
      </c>
      <c r="K164" s="278">
        <v>19751</v>
      </c>
      <c r="L164" s="278">
        <v>18952.349999999999</v>
      </c>
      <c r="M164" s="278">
        <v>0.48810999999999999</v>
      </c>
    </row>
    <row r="165" spans="1:13">
      <c r="A165" s="302">
        <v>156</v>
      </c>
      <c r="B165" s="278" t="s">
        <v>162</v>
      </c>
      <c r="C165" s="278">
        <v>246.35</v>
      </c>
      <c r="D165" s="280">
        <v>250.06666666666669</v>
      </c>
      <c r="E165" s="280">
        <v>240.78333333333336</v>
      </c>
      <c r="F165" s="280">
        <v>235.21666666666667</v>
      </c>
      <c r="G165" s="280">
        <v>225.93333333333334</v>
      </c>
      <c r="H165" s="280">
        <v>255.63333333333338</v>
      </c>
      <c r="I165" s="280">
        <v>264.91666666666674</v>
      </c>
      <c r="J165" s="280">
        <v>270.48333333333341</v>
      </c>
      <c r="K165" s="278">
        <v>259.35000000000002</v>
      </c>
      <c r="L165" s="278">
        <v>244.5</v>
      </c>
      <c r="M165" s="278">
        <v>28.260719999999999</v>
      </c>
    </row>
    <row r="166" spans="1:13">
      <c r="A166" s="302">
        <v>157</v>
      </c>
      <c r="B166" s="278" t="s">
        <v>276</v>
      </c>
      <c r="C166" s="278">
        <v>4017.8</v>
      </c>
      <c r="D166" s="280">
        <v>4035.3166666666671</v>
      </c>
      <c r="E166" s="280">
        <v>3982.6333333333341</v>
      </c>
      <c r="F166" s="280">
        <v>3947.4666666666672</v>
      </c>
      <c r="G166" s="280">
        <v>3894.7833333333342</v>
      </c>
      <c r="H166" s="280">
        <v>4070.483333333334</v>
      </c>
      <c r="I166" s="280">
        <v>4123.1666666666679</v>
      </c>
      <c r="J166" s="280">
        <v>4158.3333333333339</v>
      </c>
      <c r="K166" s="278">
        <v>4088</v>
      </c>
      <c r="L166" s="278">
        <v>4000.15</v>
      </c>
      <c r="M166" s="278">
        <v>1.4427700000000001</v>
      </c>
    </row>
    <row r="167" spans="1:13">
      <c r="A167" s="302">
        <v>158</v>
      </c>
      <c r="B167" s="278" t="s">
        <v>164</v>
      </c>
      <c r="C167" s="278">
        <v>1473.15</v>
      </c>
      <c r="D167" s="280">
        <v>1481.2</v>
      </c>
      <c r="E167" s="280">
        <v>1458.4</v>
      </c>
      <c r="F167" s="280">
        <v>1443.65</v>
      </c>
      <c r="G167" s="280">
        <v>1420.8500000000001</v>
      </c>
      <c r="H167" s="280">
        <v>1495.95</v>
      </c>
      <c r="I167" s="280">
        <v>1518.7499999999998</v>
      </c>
      <c r="J167" s="280">
        <v>1533.5</v>
      </c>
      <c r="K167" s="278">
        <v>1504</v>
      </c>
      <c r="L167" s="278">
        <v>1466.45</v>
      </c>
      <c r="M167" s="278">
        <v>9.2443600000000004</v>
      </c>
    </row>
    <row r="168" spans="1:13">
      <c r="A168" s="302">
        <v>159</v>
      </c>
      <c r="B168" s="278" t="s">
        <v>161</v>
      </c>
      <c r="C168" s="278">
        <v>1111.45</v>
      </c>
      <c r="D168" s="280">
        <v>1082.4166666666667</v>
      </c>
      <c r="E168" s="280">
        <v>1014.1333333333334</v>
      </c>
      <c r="F168" s="280">
        <v>916.81666666666672</v>
      </c>
      <c r="G168" s="280">
        <v>848.53333333333342</v>
      </c>
      <c r="H168" s="280">
        <v>1179.7333333333336</v>
      </c>
      <c r="I168" s="280">
        <v>1248.0166666666669</v>
      </c>
      <c r="J168" s="280">
        <v>1345.3333333333335</v>
      </c>
      <c r="K168" s="278">
        <v>1150.7</v>
      </c>
      <c r="L168" s="278">
        <v>985.1</v>
      </c>
      <c r="M168" s="278">
        <v>37.360489999999999</v>
      </c>
    </row>
    <row r="169" spans="1:13">
      <c r="A169" s="302">
        <v>160</v>
      </c>
      <c r="B169" s="278" t="s">
        <v>163</v>
      </c>
      <c r="C169" s="278">
        <v>81.7</v>
      </c>
      <c r="D169" s="280">
        <v>80.166666666666671</v>
      </c>
      <c r="E169" s="280">
        <v>77.38333333333334</v>
      </c>
      <c r="F169" s="280">
        <v>73.066666666666663</v>
      </c>
      <c r="G169" s="280">
        <v>70.283333333333331</v>
      </c>
      <c r="H169" s="280">
        <v>84.483333333333348</v>
      </c>
      <c r="I169" s="280">
        <v>87.26666666666668</v>
      </c>
      <c r="J169" s="280">
        <v>91.583333333333357</v>
      </c>
      <c r="K169" s="278">
        <v>82.95</v>
      </c>
      <c r="L169" s="278">
        <v>75.849999999999994</v>
      </c>
      <c r="M169" s="278">
        <v>229.0343</v>
      </c>
    </row>
    <row r="170" spans="1:13">
      <c r="A170" s="302">
        <v>161</v>
      </c>
      <c r="B170" s="278" t="s">
        <v>166</v>
      </c>
      <c r="C170" s="278">
        <v>158.85</v>
      </c>
      <c r="D170" s="280">
        <v>159.19999999999999</v>
      </c>
      <c r="E170" s="280">
        <v>157.34999999999997</v>
      </c>
      <c r="F170" s="280">
        <v>155.84999999999997</v>
      </c>
      <c r="G170" s="280">
        <v>153.99999999999994</v>
      </c>
      <c r="H170" s="280">
        <v>160.69999999999999</v>
      </c>
      <c r="I170" s="280">
        <v>162.55000000000001</v>
      </c>
      <c r="J170" s="280">
        <v>164.05</v>
      </c>
      <c r="K170" s="278">
        <v>161.05000000000001</v>
      </c>
      <c r="L170" s="278">
        <v>157.69999999999999</v>
      </c>
      <c r="M170" s="278">
        <v>254.89416</v>
      </c>
    </row>
    <row r="171" spans="1:13">
      <c r="A171" s="302">
        <v>162</v>
      </c>
      <c r="B171" s="278" t="s">
        <v>277</v>
      </c>
      <c r="C171" s="278">
        <v>154.30000000000001</v>
      </c>
      <c r="D171" s="280">
        <v>155.86666666666667</v>
      </c>
      <c r="E171" s="280">
        <v>150.58333333333334</v>
      </c>
      <c r="F171" s="280">
        <v>146.86666666666667</v>
      </c>
      <c r="G171" s="280">
        <v>141.58333333333334</v>
      </c>
      <c r="H171" s="280">
        <v>159.58333333333334</v>
      </c>
      <c r="I171" s="280">
        <v>164.86666666666665</v>
      </c>
      <c r="J171" s="280">
        <v>168.58333333333334</v>
      </c>
      <c r="K171" s="278">
        <v>161.15</v>
      </c>
      <c r="L171" s="278">
        <v>152.15</v>
      </c>
      <c r="M171" s="278">
        <v>8.0095899999999993</v>
      </c>
    </row>
    <row r="172" spans="1:13">
      <c r="A172" s="302">
        <v>163</v>
      </c>
      <c r="B172" s="278" t="s">
        <v>278</v>
      </c>
      <c r="C172" s="278">
        <v>10019.700000000001</v>
      </c>
      <c r="D172" s="280">
        <v>10011.450000000001</v>
      </c>
      <c r="E172" s="280">
        <v>9943.9500000000007</v>
      </c>
      <c r="F172" s="280">
        <v>9868.2000000000007</v>
      </c>
      <c r="G172" s="280">
        <v>9800.7000000000007</v>
      </c>
      <c r="H172" s="280">
        <v>10087.200000000001</v>
      </c>
      <c r="I172" s="280">
        <v>10154.700000000001</v>
      </c>
      <c r="J172" s="280">
        <v>10230.450000000001</v>
      </c>
      <c r="K172" s="278">
        <v>10078.950000000001</v>
      </c>
      <c r="L172" s="278">
        <v>9935.7000000000007</v>
      </c>
      <c r="M172" s="278">
        <v>3.7629999999999997E-2</v>
      </c>
    </row>
    <row r="173" spans="1:13">
      <c r="A173" s="302">
        <v>164</v>
      </c>
      <c r="B173" s="278" t="s">
        <v>165</v>
      </c>
      <c r="C173" s="278">
        <v>29.2</v>
      </c>
      <c r="D173" s="280">
        <v>28.766666666666666</v>
      </c>
      <c r="E173" s="280">
        <v>27.43333333333333</v>
      </c>
      <c r="F173" s="280">
        <v>25.666666666666664</v>
      </c>
      <c r="G173" s="280">
        <v>24.333333333333329</v>
      </c>
      <c r="H173" s="280">
        <v>30.533333333333331</v>
      </c>
      <c r="I173" s="280">
        <v>31.866666666666667</v>
      </c>
      <c r="J173" s="280">
        <v>33.633333333333333</v>
      </c>
      <c r="K173" s="278">
        <v>30.1</v>
      </c>
      <c r="L173" s="278">
        <v>27</v>
      </c>
      <c r="M173" s="278">
        <v>728.25432000000001</v>
      </c>
    </row>
    <row r="174" spans="1:13">
      <c r="A174" s="302">
        <v>165</v>
      </c>
      <c r="B174" s="278" t="s">
        <v>279</v>
      </c>
      <c r="C174" s="278">
        <v>231.6</v>
      </c>
      <c r="D174" s="280">
        <v>230.15</v>
      </c>
      <c r="E174" s="280">
        <v>228.70000000000002</v>
      </c>
      <c r="F174" s="280">
        <v>225.8</v>
      </c>
      <c r="G174" s="280">
        <v>224.35000000000002</v>
      </c>
      <c r="H174" s="280">
        <v>233.05</v>
      </c>
      <c r="I174" s="280">
        <v>234.5</v>
      </c>
      <c r="J174" s="280">
        <v>237.4</v>
      </c>
      <c r="K174" s="278">
        <v>231.6</v>
      </c>
      <c r="L174" s="278">
        <v>227.25</v>
      </c>
      <c r="M174" s="278">
        <v>1.0806199999999999</v>
      </c>
    </row>
    <row r="175" spans="1:13">
      <c r="A175" s="302">
        <v>166</v>
      </c>
      <c r="B175" s="278" t="s">
        <v>169</v>
      </c>
      <c r="C175" s="278">
        <v>129.85</v>
      </c>
      <c r="D175" s="280">
        <v>127.96666666666668</v>
      </c>
      <c r="E175" s="280">
        <v>123.93333333333337</v>
      </c>
      <c r="F175" s="280">
        <v>118.01666666666668</v>
      </c>
      <c r="G175" s="280">
        <v>113.98333333333336</v>
      </c>
      <c r="H175" s="280">
        <v>133.88333333333338</v>
      </c>
      <c r="I175" s="280">
        <v>137.91666666666669</v>
      </c>
      <c r="J175" s="280">
        <v>143.83333333333337</v>
      </c>
      <c r="K175" s="278">
        <v>132</v>
      </c>
      <c r="L175" s="278">
        <v>122.05</v>
      </c>
      <c r="M175" s="278">
        <v>398.6</v>
      </c>
    </row>
    <row r="176" spans="1:13">
      <c r="A176" s="302">
        <v>167</v>
      </c>
      <c r="B176" s="278" t="s">
        <v>170</v>
      </c>
      <c r="C176" s="278">
        <v>93.85</v>
      </c>
      <c r="D176" s="280">
        <v>92.933333333333337</v>
      </c>
      <c r="E176" s="280">
        <v>90.716666666666669</v>
      </c>
      <c r="F176" s="280">
        <v>87.583333333333329</v>
      </c>
      <c r="G176" s="280">
        <v>85.36666666666666</v>
      </c>
      <c r="H176" s="280">
        <v>96.066666666666677</v>
      </c>
      <c r="I176" s="280">
        <v>98.283333333333346</v>
      </c>
      <c r="J176" s="280">
        <v>101.41666666666669</v>
      </c>
      <c r="K176" s="278">
        <v>95.15</v>
      </c>
      <c r="L176" s="278">
        <v>89.8</v>
      </c>
      <c r="M176" s="278">
        <v>85.546679999999995</v>
      </c>
    </row>
    <row r="177" spans="1:13">
      <c r="A177" s="302">
        <v>168</v>
      </c>
      <c r="B177" s="278" t="s">
        <v>280</v>
      </c>
      <c r="C177" s="278">
        <v>488.9</v>
      </c>
      <c r="D177" s="280">
        <v>493.45</v>
      </c>
      <c r="E177" s="280">
        <v>480.54999999999995</v>
      </c>
      <c r="F177" s="280">
        <v>472.2</v>
      </c>
      <c r="G177" s="280">
        <v>459.29999999999995</v>
      </c>
      <c r="H177" s="280">
        <v>501.79999999999995</v>
      </c>
      <c r="I177" s="280">
        <v>514.69999999999993</v>
      </c>
      <c r="J177" s="280">
        <v>523.04999999999995</v>
      </c>
      <c r="K177" s="278">
        <v>506.35</v>
      </c>
      <c r="L177" s="278">
        <v>485.1</v>
      </c>
      <c r="M177" s="278">
        <v>1.79901</v>
      </c>
    </row>
    <row r="178" spans="1:13">
      <c r="A178" s="302">
        <v>169</v>
      </c>
      <c r="B178" s="278" t="s">
        <v>171</v>
      </c>
      <c r="C178" s="278">
        <v>1520.35</v>
      </c>
      <c r="D178" s="280">
        <v>1511.55</v>
      </c>
      <c r="E178" s="280">
        <v>1484.75</v>
      </c>
      <c r="F178" s="280">
        <v>1449.15</v>
      </c>
      <c r="G178" s="280">
        <v>1422.3500000000001</v>
      </c>
      <c r="H178" s="280">
        <v>1547.1499999999999</v>
      </c>
      <c r="I178" s="280">
        <v>1573.9499999999996</v>
      </c>
      <c r="J178" s="280">
        <v>1609.5499999999997</v>
      </c>
      <c r="K178" s="278">
        <v>1538.35</v>
      </c>
      <c r="L178" s="278">
        <v>1475.95</v>
      </c>
      <c r="M178" s="278">
        <v>184.34065000000001</v>
      </c>
    </row>
    <row r="179" spans="1:13">
      <c r="A179" s="302">
        <v>170</v>
      </c>
      <c r="B179" s="278" t="s">
        <v>281</v>
      </c>
      <c r="C179" s="278">
        <v>774.8</v>
      </c>
      <c r="D179" s="280">
        <v>773.88333333333333</v>
      </c>
      <c r="E179" s="280">
        <v>766.81666666666661</v>
      </c>
      <c r="F179" s="280">
        <v>758.83333333333326</v>
      </c>
      <c r="G179" s="280">
        <v>751.76666666666654</v>
      </c>
      <c r="H179" s="280">
        <v>781.86666666666667</v>
      </c>
      <c r="I179" s="280">
        <v>788.93333333333351</v>
      </c>
      <c r="J179" s="280">
        <v>796.91666666666674</v>
      </c>
      <c r="K179" s="278">
        <v>780.95</v>
      </c>
      <c r="L179" s="278">
        <v>765.9</v>
      </c>
      <c r="M179" s="278">
        <v>17.128489999999999</v>
      </c>
    </row>
    <row r="180" spans="1:13">
      <c r="A180" s="302">
        <v>171</v>
      </c>
      <c r="B180" s="278" t="s">
        <v>176</v>
      </c>
      <c r="C180" s="278">
        <v>3707.15</v>
      </c>
      <c r="D180" s="280">
        <v>3651.0833333333335</v>
      </c>
      <c r="E180" s="280">
        <v>3567.8666666666668</v>
      </c>
      <c r="F180" s="280">
        <v>3428.5833333333335</v>
      </c>
      <c r="G180" s="280">
        <v>3345.3666666666668</v>
      </c>
      <c r="H180" s="280">
        <v>3790.3666666666668</v>
      </c>
      <c r="I180" s="280">
        <v>3873.583333333333</v>
      </c>
      <c r="J180" s="280">
        <v>4012.8666666666668</v>
      </c>
      <c r="K180" s="278">
        <v>3734.3</v>
      </c>
      <c r="L180" s="278">
        <v>3511.8</v>
      </c>
      <c r="M180" s="278">
        <v>3.1381100000000002</v>
      </c>
    </row>
    <row r="181" spans="1:13">
      <c r="A181" s="302">
        <v>172</v>
      </c>
      <c r="B181" s="278" t="s">
        <v>174</v>
      </c>
      <c r="C181" s="278">
        <v>21069.35</v>
      </c>
      <c r="D181" s="280">
        <v>21129.850000000002</v>
      </c>
      <c r="E181" s="280">
        <v>20795.000000000004</v>
      </c>
      <c r="F181" s="280">
        <v>20520.650000000001</v>
      </c>
      <c r="G181" s="280">
        <v>20185.800000000003</v>
      </c>
      <c r="H181" s="280">
        <v>21404.200000000004</v>
      </c>
      <c r="I181" s="280">
        <v>21739.050000000003</v>
      </c>
      <c r="J181" s="280">
        <v>22013.400000000005</v>
      </c>
      <c r="K181" s="278">
        <v>21464.7</v>
      </c>
      <c r="L181" s="278">
        <v>20855.5</v>
      </c>
      <c r="M181" s="278">
        <v>0.74695999999999996</v>
      </c>
    </row>
    <row r="182" spans="1:13">
      <c r="A182" s="302">
        <v>173</v>
      </c>
      <c r="B182" s="278" t="s">
        <v>177</v>
      </c>
      <c r="C182" s="278">
        <v>579.95000000000005</v>
      </c>
      <c r="D182" s="280">
        <v>586.58333333333337</v>
      </c>
      <c r="E182" s="280">
        <v>568.86666666666679</v>
      </c>
      <c r="F182" s="280">
        <v>557.78333333333342</v>
      </c>
      <c r="G182" s="280">
        <v>540.06666666666683</v>
      </c>
      <c r="H182" s="280">
        <v>597.66666666666674</v>
      </c>
      <c r="I182" s="280">
        <v>615.38333333333321</v>
      </c>
      <c r="J182" s="280">
        <v>626.4666666666667</v>
      </c>
      <c r="K182" s="278">
        <v>604.29999999999995</v>
      </c>
      <c r="L182" s="278">
        <v>575.5</v>
      </c>
      <c r="M182" s="278">
        <v>92.887379999999993</v>
      </c>
    </row>
    <row r="183" spans="1:13">
      <c r="A183" s="302">
        <v>174</v>
      </c>
      <c r="B183" s="278" t="s">
        <v>175</v>
      </c>
      <c r="C183" s="278">
        <v>1125.5</v>
      </c>
      <c r="D183" s="280">
        <v>1124.7333333333333</v>
      </c>
      <c r="E183" s="280">
        <v>1102.4666666666667</v>
      </c>
      <c r="F183" s="280">
        <v>1079.4333333333334</v>
      </c>
      <c r="G183" s="280">
        <v>1057.1666666666667</v>
      </c>
      <c r="H183" s="280">
        <v>1147.7666666666667</v>
      </c>
      <c r="I183" s="280">
        <v>1170.0333333333335</v>
      </c>
      <c r="J183" s="280">
        <v>1193.0666666666666</v>
      </c>
      <c r="K183" s="278">
        <v>1147</v>
      </c>
      <c r="L183" s="278">
        <v>1101.7</v>
      </c>
      <c r="M183" s="278">
        <v>7.2968400000000004</v>
      </c>
    </row>
    <row r="184" spans="1:13">
      <c r="A184" s="302">
        <v>175</v>
      </c>
      <c r="B184" s="278" t="s">
        <v>173</v>
      </c>
      <c r="C184" s="278">
        <v>170.05</v>
      </c>
      <c r="D184" s="280">
        <v>168.26666666666668</v>
      </c>
      <c r="E184" s="280">
        <v>165.13333333333335</v>
      </c>
      <c r="F184" s="280">
        <v>160.21666666666667</v>
      </c>
      <c r="G184" s="280">
        <v>157.08333333333334</v>
      </c>
      <c r="H184" s="280">
        <v>173.18333333333337</v>
      </c>
      <c r="I184" s="280">
        <v>176.31666666666669</v>
      </c>
      <c r="J184" s="280">
        <v>181.23333333333338</v>
      </c>
      <c r="K184" s="278">
        <v>171.4</v>
      </c>
      <c r="L184" s="278">
        <v>163.35</v>
      </c>
      <c r="M184" s="278">
        <v>927.42124000000001</v>
      </c>
    </row>
    <row r="185" spans="1:13">
      <c r="A185" s="302">
        <v>176</v>
      </c>
      <c r="B185" s="278" t="s">
        <v>172</v>
      </c>
      <c r="C185" s="278">
        <v>30.5</v>
      </c>
      <c r="D185" s="280">
        <v>30.816666666666666</v>
      </c>
      <c r="E185" s="280">
        <v>29.983333333333334</v>
      </c>
      <c r="F185" s="280">
        <v>29.466666666666669</v>
      </c>
      <c r="G185" s="280">
        <v>28.633333333333336</v>
      </c>
      <c r="H185" s="280">
        <v>31.333333333333332</v>
      </c>
      <c r="I185" s="280">
        <v>32.166666666666671</v>
      </c>
      <c r="J185" s="280">
        <v>32.68333333333333</v>
      </c>
      <c r="K185" s="278">
        <v>31.65</v>
      </c>
      <c r="L185" s="278">
        <v>30.3</v>
      </c>
      <c r="M185" s="278">
        <v>297.81117999999998</v>
      </c>
    </row>
    <row r="186" spans="1:13">
      <c r="A186" s="302">
        <v>177</v>
      </c>
      <c r="B186" s="278" t="s">
        <v>282</v>
      </c>
      <c r="C186" s="278">
        <v>99.6</v>
      </c>
      <c r="D186" s="280">
        <v>98.983333333333348</v>
      </c>
      <c r="E186" s="280">
        <v>97.016666666666694</v>
      </c>
      <c r="F186" s="280">
        <v>94.433333333333351</v>
      </c>
      <c r="G186" s="280">
        <v>92.466666666666697</v>
      </c>
      <c r="H186" s="280">
        <v>101.56666666666669</v>
      </c>
      <c r="I186" s="280">
        <v>103.53333333333333</v>
      </c>
      <c r="J186" s="280">
        <v>106.11666666666669</v>
      </c>
      <c r="K186" s="278">
        <v>100.95</v>
      </c>
      <c r="L186" s="278">
        <v>96.4</v>
      </c>
      <c r="M186" s="278">
        <v>16.21612</v>
      </c>
    </row>
    <row r="187" spans="1:13">
      <c r="A187" s="302">
        <v>178</v>
      </c>
      <c r="B187" s="278" t="s">
        <v>179</v>
      </c>
      <c r="C187" s="278">
        <v>465.4</v>
      </c>
      <c r="D187" s="280">
        <v>469.13333333333327</v>
      </c>
      <c r="E187" s="280">
        <v>454.56666666666655</v>
      </c>
      <c r="F187" s="280">
        <v>443.73333333333329</v>
      </c>
      <c r="G187" s="280">
        <v>429.16666666666657</v>
      </c>
      <c r="H187" s="280">
        <v>479.96666666666653</v>
      </c>
      <c r="I187" s="280">
        <v>494.53333333333325</v>
      </c>
      <c r="J187" s="280">
        <v>505.3666666666665</v>
      </c>
      <c r="K187" s="278">
        <v>483.7</v>
      </c>
      <c r="L187" s="278">
        <v>458.3</v>
      </c>
      <c r="M187" s="278">
        <v>185.63845000000001</v>
      </c>
    </row>
    <row r="188" spans="1:13">
      <c r="A188" s="302">
        <v>179</v>
      </c>
      <c r="B188" s="278" t="s">
        <v>180</v>
      </c>
      <c r="C188" s="278">
        <v>406.65</v>
      </c>
      <c r="D188" s="280">
        <v>401.13333333333327</v>
      </c>
      <c r="E188" s="280">
        <v>390.56666666666655</v>
      </c>
      <c r="F188" s="280">
        <v>374.48333333333329</v>
      </c>
      <c r="G188" s="280">
        <v>363.91666666666657</v>
      </c>
      <c r="H188" s="280">
        <v>417.21666666666653</v>
      </c>
      <c r="I188" s="280">
        <v>427.78333333333325</v>
      </c>
      <c r="J188" s="280">
        <v>443.8666666666665</v>
      </c>
      <c r="K188" s="278">
        <v>411.7</v>
      </c>
      <c r="L188" s="278">
        <v>385.05</v>
      </c>
      <c r="M188" s="278">
        <v>57.317300000000003</v>
      </c>
    </row>
    <row r="189" spans="1:13">
      <c r="A189" s="302">
        <v>180</v>
      </c>
      <c r="B189" s="278" t="s">
        <v>283</v>
      </c>
      <c r="C189" s="278">
        <v>359.75</v>
      </c>
      <c r="D189" s="280">
        <v>360.25</v>
      </c>
      <c r="E189" s="280">
        <v>350.5</v>
      </c>
      <c r="F189" s="280">
        <v>341.25</v>
      </c>
      <c r="G189" s="280">
        <v>331.5</v>
      </c>
      <c r="H189" s="280">
        <v>369.5</v>
      </c>
      <c r="I189" s="280">
        <v>379.25</v>
      </c>
      <c r="J189" s="280">
        <v>388.5</v>
      </c>
      <c r="K189" s="278">
        <v>370</v>
      </c>
      <c r="L189" s="278">
        <v>351</v>
      </c>
      <c r="M189" s="278">
        <v>7.6949699999999996</v>
      </c>
    </row>
    <row r="190" spans="1:13">
      <c r="A190" s="302">
        <v>181</v>
      </c>
      <c r="B190" s="278" t="s">
        <v>193</v>
      </c>
      <c r="C190" s="278">
        <v>352</v>
      </c>
      <c r="D190" s="280">
        <v>349.3</v>
      </c>
      <c r="E190" s="280">
        <v>343.75</v>
      </c>
      <c r="F190" s="280">
        <v>335.5</v>
      </c>
      <c r="G190" s="280">
        <v>329.95</v>
      </c>
      <c r="H190" s="280">
        <v>357.55</v>
      </c>
      <c r="I190" s="280">
        <v>363.10000000000008</v>
      </c>
      <c r="J190" s="280">
        <v>371.35</v>
      </c>
      <c r="K190" s="278">
        <v>354.85</v>
      </c>
      <c r="L190" s="278">
        <v>341.05</v>
      </c>
      <c r="M190" s="278">
        <v>46.249290000000002</v>
      </c>
    </row>
    <row r="191" spans="1:13">
      <c r="A191" s="302">
        <v>182</v>
      </c>
      <c r="B191" s="278" t="s">
        <v>188</v>
      </c>
      <c r="C191" s="278">
        <v>2045.25</v>
      </c>
      <c r="D191" s="280">
        <v>2028.7833333333335</v>
      </c>
      <c r="E191" s="280">
        <v>1997.5666666666671</v>
      </c>
      <c r="F191" s="280">
        <v>1949.8833333333334</v>
      </c>
      <c r="G191" s="280">
        <v>1918.666666666667</v>
      </c>
      <c r="H191" s="280">
        <v>2076.4666666666672</v>
      </c>
      <c r="I191" s="280">
        <v>2107.6833333333338</v>
      </c>
      <c r="J191" s="280">
        <v>2155.3666666666672</v>
      </c>
      <c r="K191" s="278">
        <v>2060</v>
      </c>
      <c r="L191" s="278">
        <v>1981.1</v>
      </c>
      <c r="M191" s="278">
        <v>37.478499999999997</v>
      </c>
    </row>
    <row r="192" spans="1:13">
      <c r="A192" s="302">
        <v>183</v>
      </c>
      <c r="B192" s="278" t="s">
        <v>3466</v>
      </c>
      <c r="C192" s="278">
        <v>362.85</v>
      </c>
      <c r="D192" s="280">
        <v>363.91666666666669</v>
      </c>
      <c r="E192" s="280">
        <v>358.43333333333339</v>
      </c>
      <c r="F192" s="280">
        <v>354.01666666666671</v>
      </c>
      <c r="G192" s="280">
        <v>348.53333333333342</v>
      </c>
      <c r="H192" s="280">
        <v>368.33333333333337</v>
      </c>
      <c r="I192" s="280">
        <v>373.81666666666661</v>
      </c>
      <c r="J192" s="280">
        <v>378.23333333333335</v>
      </c>
      <c r="K192" s="278">
        <v>369.4</v>
      </c>
      <c r="L192" s="278">
        <v>359.5</v>
      </c>
      <c r="M192" s="278">
        <v>96.372190000000003</v>
      </c>
    </row>
    <row r="193" spans="1:13">
      <c r="A193" s="302">
        <v>184</v>
      </c>
      <c r="B193" s="278" t="s">
        <v>185</v>
      </c>
      <c r="C193" s="278">
        <v>38.9</v>
      </c>
      <c r="D193" s="280">
        <v>38.249999999999993</v>
      </c>
      <c r="E193" s="280">
        <v>37.199999999999989</v>
      </c>
      <c r="F193" s="280">
        <v>35.499999999999993</v>
      </c>
      <c r="G193" s="280">
        <v>34.449999999999989</v>
      </c>
      <c r="H193" s="280">
        <v>39.949999999999989</v>
      </c>
      <c r="I193" s="280">
        <v>40.999999999999986</v>
      </c>
      <c r="J193" s="280">
        <v>42.699999999999989</v>
      </c>
      <c r="K193" s="278">
        <v>39.299999999999997</v>
      </c>
      <c r="L193" s="278">
        <v>36.549999999999997</v>
      </c>
      <c r="M193" s="278">
        <v>87.409260000000003</v>
      </c>
    </row>
    <row r="194" spans="1:13">
      <c r="A194" s="302">
        <v>185</v>
      </c>
      <c r="B194" s="278" t="s">
        <v>184</v>
      </c>
      <c r="C194" s="278">
        <v>89.55</v>
      </c>
      <c r="D194" s="280">
        <v>89.583333333333329</v>
      </c>
      <c r="E194" s="280">
        <v>87.966666666666654</v>
      </c>
      <c r="F194" s="280">
        <v>86.383333333333326</v>
      </c>
      <c r="G194" s="280">
        <v>84.766666666666652</v>
      </c>
      <c r="H194" s="280">
        <v>91.166666666666657</v>
      </c>
      <c r="I194" s="280">
        <v>92.783333333333331</v>
      </c>
      <c r="J194" s="280">
        <v>94.36666666666666</v>
      </c>
      <c r="K194" s="278">
        <v>91.2</v>
      </c>
      <c r="L194" s="278">
        <v>88</v>
      </c>
      <c r="M194" s="278">
        <v>710.81215999999995</v>
      </c>
    </row>
    <row r="195" spans="1:13">
      <c r="A195" s="302">
        <v>186</v>
      </c>
      <c r="B195" s="278" t="s">
        <v>186</v>
      </c>
      <c r="C195" s="278">
        <v>39.450000000000003</v>
      </c>
      <c r="D195" s="280">
        <v>38.9</v>
      </c>
      <c r="E195" s="280">
        <v>37.75</v>
      </c>
      <c r="F195" s="280">
        <v>36.050000000000004</v>
      </c>
      <c r="G195" s="280">
        <v>34.900000000000006</v>
      </c>
      <c r="H195" s="280">
        <v>40.599999999999994</v>
      </c>
      <c r="I195" s="280">
        <v>41.749999999999986</v>
      </c>
      <c r="J195" s="280">
        <v>43.449999999999989</v>
      </c>
      <c r="K195" s="278">
        <v>40.049999999999997</v>
      </c>
      <c r="L195" s="278">
        <v>37.200000000000003</v>
      </c>
      <c r="M195" s="278">
        <v>646.30598999999995</v>
      </c>
    </row>
    <row r="196" spans="1:13">
      <c r="A196" s="302">
        <v>187</v>
      </c>
      <c r="B196" s="278" t="s">
        <v>187</v>
      </c>
      <c r="C196" s="278">
        <v>315.2</v>
      </c>
      <c r="D196" s="280">
        <v>311.66666666666669</v>
      </c>
      <c r="E196" s="280">
        <v>305.53333333333336</v>
      </c>
      <c r="F196" s="280">
        <v>295.86666666666667</v>
      </c>
      <c r="G196" s="280">
        <v>289.73333333333335</v>
      </c>
      <c r="H196" s="280">
        <v>321.33333333333337</v>
      </c>
      <c r="I196" s="280">
        <v>327.4666666666667</v>
      </c>
      <c r="J196" s="280">
        <v>337.13333333333338</v>
      </c>
      <c r="K196" s="278">
        <v>317.8</v>
      </c>
      <c r="L196" s="278">
        <v>302</v>
      </c>
      <c r="M196" s="278">
        <v>243.84632999999999</v>
      </c>
    </row>
    <row r="197" spans="1:13">
      <c r="A197" s="302">
        <v>188</v>
      </c>
      <c r="B197" s="269" t="s">
        <v>189</v>
      </c>
      <c r="C197" s="269">
        <v>543.54999999999995</v>
      </c>
      <c r="D197" s="309">
        <v>545.13333333333333</v>
      </c>
      <c r="E197" s="309">
        <v>535.4666666666667</v>
      </c>
      <c r="F197" s="309">
        <v>527.38333333333333</v>
      </c>
      <c r="G197" s="309">
        <v>517.7166666666667</v>
      </c>
      <c r="H197" s="309">
        <v>553.2166666666667</v>
      </c>
      <c r="I197" s="309">
        <v>562.88333333333344</v>
      </c>
      <c r="J197" s="309">
        <v>570.9666666666667</v>
      </c>
      <c r="K197" s="269">
        <v>554.79999999999995</v>
      </c>
      <c r="L197" s="269">
        <v>537.04999999999995</v>
      </c>
      <c r="M197" s="269">
        <v>49.140549999999998</v>
      </c>
    </row>
    <row r="198" spans="1:13">
      <c r="A198" s="302">
        <v>189</v>
      </c>
      <c r="B198" s="269" t="s">
        <v>284</v>
      </c>
      <c r="C198" s="269">
        <v>117</v>
      </c>
      <c r="D198" s="309">
        <v>119.05</v>
      </c>
      <c r="E198" s="309">
        <v>114.44999999999999</v>
      </c>
      <c r="F198" s="309">
        <v>111.89999999999999</v>
      </c>
      <c r="G198" s="309">
        <v>107.29999999999998</v>
      </c>
      <c r="H198" s="309">
        <v>121.6</v>
      </c>
      <c r="I198" s="309">
        <v>126.19999999999999</v>
      </c>
      <c r="J198" s="309">
        <v>128.75</v>
      </c>
      <c r="K198" s="269">
        <v>123.65</v>
      </c>
      <c r="L198" s="269">
        <v>116.5</v>
      </c>
      <c r="M198" s="269">
        <v>5.4941800000000001</v>
      </c>
    </row>
    <row r="199" spans="1:13">
      <c r="A199" s="302">
        <v>190</v>
      </c>
      <c r="B199" s="269" t="s">
        <v>168</v>
      </c>
      <c r="C199" s="269">
        <v>617.4</v>
      </c>
      <c r="D199" s="309">
        <v>612.31666666666661</v>
      </c>
      <c r="E199" s="309">
        <v>600.68333333333317</v>
      </c>
      <c r="F199" s="309">
        <v>583.96666666666658</v>
      </c>
      <c r="G199" s="309">
        <v>572.33333333333314</v>
      </c>
      <c r="H199" s="309">
        <v>629.03333333333319</v>
      </c>
      <c r="I199" s="309">
        <v>640.66666666666663</v>
      </c>
      <c r="J199" s="309">
        <v>657.38333333333321</v>
      </c>
      <c r="K199" s="269">
        <v>623.95000000000005</v>
      </c>
      <c r="L199" s="269">
        <v>595.6</v>
      </c>
      <c r="M199" s="269">
        <v>11.84221</v>
      </c>
    </row>
    <row r="200" spans="1:13">
      <c r="A200" s="302">
        <v>191</v>
      </c>
      <c r="B200" s="269" t="s">
        <v>190</v>
      </c>
      <c r="C200" s="269">
        <v>958.9</v>
      </c>
      <c r="D200" s="309">
        <v>945.4666666666667</v>
      </c>
      <c r="E200" s="309">
        <v>911.93333333333339</v>
      </c>
      <c r="F200" s="309">
        <v>864.9666666666667</v>
      </c>
      <c r="G200" s="309">
        <v>831.43333333333339</v>
      </c>
      <c r="H200" s="309">
        <v>992.43333333333339</v>
      </c>
      <c r="I200" s="309">
        <v>1025.9666666666667</v>
      </c>
      <c r="J200" s="309">
        <v>1072.9333333333334</v>
      </c>
      <c r="K200" s="269">
        <v>979</v>
      </c>
      <c r="L200" s="269">
        <v>898.5</v>
      </c>
      <c r="M200" s="269">
        <v>98.229389999999995</v>
      </c>
    </row>
    <row r="201" spans="1:13">
      <c r="A201" s="302">
        <v>192</v>
      </c>
      <c r="B201" s="269" t="s">
        <v>191</v>
      </c>
      <c r="C201" s="269">
        <v>2327</v>
      </c>
      <c r="D201" s="309">
        <v>2323.4166666666665</v>
      </c>
      <c r="E201" s="309">
        <v>2299.833333333333</v>
      </c>
      <c r="F201" s="309">
        <v>2272.6666666666665</v>
      </c>
      <c r="G201" s="309">
        <v>2249.083333333333</v>
      </c>
      <c r="H201" s="309">
        <v>2350.583333333333</v>
      </c>
      <c r="I201" s="309">
        <v>2374.1666666666661</v>
      </c>
      <c r="J201" s="309">
        <v>2401.333333333333</v>
      </c>
      <c r="K201" s="269">
        <v>2347</v>
      </c>
      <c r="L201" s="269">
        <v>2296.25</v>
      </c>
      <c r="M201" s="269">
        <v>11.71021</v>
      </c>
    </row>
    <row r="202" spans="1:13">
      <c r="A202" s="302">
        <v>193</v>
      </c>
      <c r="B202" s="269" t="s">
        <v>192</v>
      </c>
      <c r="C202" s="269">
        <v>321.2</v>
      </c>
      <c r="D202" s="309">
        <v>323</v>
      </c>
      <c r="E202" s="309">
        <v>318</v>
      </c>
      <c r="F202" s="309">
        <v>314.8</v>
      </c>
      <c r="G202" s="309">
        <v>309.8</v>
      </c>
      <c r="H202" s="309">
        <v>326.2</v>
      </c>
      <c r="I202" s="309">
        <v>331.2</v>
      </c>
      <c r="J202" s="309">
        <v>334.4</v>
      </c>
      <c r="K202" s="269">
        <v>328</v>
      </c>
      <c r="L202" s="269">
        <v>319.8</v>
      </c>
      <c r="M202" s="269">
        <v>19.550350000000002</v>
      </c>
    </row>
    <row r="203" spans="1:13">
      <c r="A203" s="302">
        <v>194</v>
      </c>
      <c r="B203" s="269" t="s">
        <v>198</v>
      </c>
      <c r="C203" s="269">
        <v>419.3</v>
      </c>
      <c r="D203" s="309">
        <v>417.68333333333334</v>
      </c>
      <c r="E203" s="309">
        <v>412.36666666666667</v>
      </c>
      <c r="F203" s="309">
        <v>405.43333333333334</v>
      </c>
      <c r="G203" s="309">
        <v>400.11666666666667</v>
      </c>
      <c r="H203" s="309">
        <v>424.61666666666667</v>
      </c>
      <c r="I203" s="309">
        <v>429.93333333333339</v>
      </c>
      <c r="J203" s="309">
        <v>436.86666666666667</v>
      </c>
      <c r="K203" s="269">
        <v>423</v>
      </c>
      <c r="L203" s="269">
        <v>410.75</v>
      </c>
      <c r="M203" s="269">
        <v>77.822829999999996</v>
      </c>
    </row>
    <row r="204" spans="1:13">
      <c r="A204" s="302">
        <v>195</v>
      </c>
      <c r="B204" s="269" t="s">
        <v>196</v>
      </c>
      <c r="C204" s="269">
        <v>3815.7</v>
      </c>
      <c r="D204" s="309">
        <v>3857.2333333333336</v>
      </c>
      <c r="E204" s="309">
        <v>3759.4666666666672</v>
      </c>
      <c r="F204" s="309">
        <v>3703.2333333333336</v>
      </c>
      <c r="G204" s="309">
        <v>3605.4666666666672</v>
      </c>
      <c r="H204" s="309">
        <v>3913.4666666666672</v>
      </c>
      <c r="I204" s="309">
        <v>4011.2333333333336</v>
      </c>
      <c r="J204" s="309">
        <v>4067.4666666666672</v>
      </c>
      <c r="K204" s="269">
        <v>3955</v>
      </c>
      <c r="L204" s="269">
        <v>3801</v>
      </c>
      <c r="M204" s="269">
        <v>7.4223800000000004</v>
      </c>
    </row>
    <row r="205" spans="1:13">
      <c r="A205" s="302">
        <v>196</v>
      </c>
      <c r="B205" s="269" t="s">
        <v>197</v>
      </c>
      <c r="C205" s="269">
        <v>25.5</v>
      </c>
      <c r="D205" s="309">
        <v>25.133333333333336</v>
      </c>
      <c r="E205" s="309">
        <v>24.366666666666674</v>
      </c>
      <c r="F205" s="309">
        <v>23.233333333333338</v>
      </c>
      <c r="G205" s="309">
        <v>22.466666666666676</v>
      </c>
      <c r="H205" s="309">
        <v>26.266666666666673</v>
      </c>
      <c r="I205" s="309">
        <v>27.033333333333331</v>
      </c>
      <c r="J205" s="309">
        <v>28.166666666666671</v>
      </c>
      <c r="K205" s="269">
        <v>25.9</v>
      </c>
      <c r="L205" s="269">
        <v>24</v>
      </c>
      <c r="M205" s="269">
        <v>69.88297</v>
      </c>
    </row>
    <row r="206" spans="1:13">
      <c r="A206" s="302">
        <v>197</v>
      </c>
      <c r="B206" s="269" t="s">
        <v>194</v>
      </c>
      <c r="C206" s="269">
        <v>965.2</v>
      </c>
      <c r="D206" s="309">
        <v>970.76666666666677</v>
      </c>
      <c r="E206" s="309">
        <v>955.08333333333348</v>
      </c>
      <c r="F206" s="309">
        <v>944.9666666666667</v>
      </c>
      <c r="G206" s="309">
        <v>929.28333333333342</v>
      </c>
      <c r="H206" s="309">
        <v>980.88333333333355</v>
      </c>
      <c r="I206" s="309">
        <v>996.56666666666672</v>
      </c>
      <c r="J206" s="309">
        <v>1006.6833333333336</v>
      </c>
      <c r="K206" s="269">
        <v>986.45</v>
      </c>
      <c r="L206" s="269">
        <v>960.65</v>
      </c>
      <c r="M206" s="269">
        <v>9.8967200000000002</v>
      </c>
    </row>
    <row r="207" spans="1:13">
      <c r="A207" s="302">
        <v>198</v>
      </c>
      <c r="B207" s="269" t="s">
        <v>144</v>
      </c>
      <c r="C207" s="269">
        <v>589.29999999999995</v>
      </c>
      <c r="D207" s="309">
        <v>593.4666666666667</v>
      </c>
      <c r="E207" s="309">
        <v>579.93333333333339</v>
      </c>
      <c r="F207" s="309">
        <v>570.56666666666672</v>
      </c>
      <c r="G207" s="309">
        <v>557.03333333333342</v>
      </c>
      <c r="H207" s="309">
        <v>602.83333333333337</v>
      </c>
      <c r="I207" s="309">
        <v>616.36666666666667</v>
      </c>
      <c r="J207" s="309">
        <v>625.73333333333335</v>
      </c>
      <c r="K207" s="269">
        <v>607</v>
      </c>
      <c r="L207" s="269">
        <v>584.1</v>
      </c>
      <c r="M207" s="269">
        <v>46.176639999999999</v>
      </c>
    </row>
    <row r="208" spans="1:13">
      <c r="A208" s="302">
        <v>199</v>
      </c>
      <c r="B208" s="269" t="s">
        <v>285</v>
      </c>
      <c r="C208" s="269">
        <v>183.9</v>
      </c>
      <c r="D208" s="309">
        <v>183.2833333333333</v>
      </c>
      <c r="E208" s="309">
        <v>180.56666666666661</v>
      </c>
      <c r="F208" s="309">
        <v>177.23333333333329</v>
      </c>
      <c r="G208" s="309">
        <v>174.51666666666659</v>
      </c>
      <c r="H208" s="309">
        <v>186.61666666666662</v>
      </c>
      <c r="I208" s="309">
        <v>189.33333333333331</v>
      </c>
      <c r="J208" s="309">
        <v>192.66666666666663</v>
      </c>
      <c r="K208" s="269">
        <v>186</v>
      </c>
      <c r="L208" s="269">
        <v>179.95</v>
      </c>
      <c r="M208" s="269">
        <v>8.4674600000000009</v>
      </c>
    </row>
    <row r="209" spans="1:13">
      <c r="A209" s="302">
        <v>200</v>
      </c>
      <c r="B209" s="269" t="s">
        <v>286</v>
      </c>
      <c r="C209" s="269">
        <v>135.69999999999999</v>
      </c>
      <c r="D209" s="309">
        <v>134.65</v>
      </c>
      <c r="E209" s="309">
        <v>133.60000000000002</v>
      </c>
      <c r="F209" s="309">
        <v>131.50000000000003</v>
      </c>
      <c r="G209" s="309">
        <v>130.45000000000005</v>
      </c>
      <c r="H209" s="309">
        <v>136.75</v>
      </c>
      <c r="I209" s="309">
        <v>137.80000000000001</v>
      </c>
      <c r="J209" s="309">
        <v>139.89999999999998</v>
      </c>
      <c r="K209" s="269">
        <v>135.69999999999999</v>
      </c>
      <c r="L209" s="269">
        <v>132.55000000000001</v>
      </c>
      <c r="M209" s="269">
        <v>1.96556</v>
      </c>
    </row>
    <row r="210" spans="1:13">
      <c r="A210" s="302">
        <v>201</v>
      </c>
      <c r="B210" s="269" t="s">
        <v>564</v>
      </c>
      <c r="C210" s="269">
        <v>623.20000000000005</v>
      </c>
      <c r="D210" s="309">
        <v>629.38333333333333</v>
      </c>
      <c r="E210" s="309">
        <v>613.86666666666667</v>
      </c>
      <c r="F210" s="309">
        <v>604.5333333333333</v>
      </c>
      <c r="G210" s="309">
        <v>589.01666666666665</v>
      </c>
      <c r="H210" s="309">
        <v>638.7166666666667</v>
      </c>
      <c r="I210" s="309">
        <v>654.23333333333335</v>
      </c>
      <c r="J210" s="309">
        <v>663.56666666666672</v>
      </c>
      <c r="K210" s="269">
        <v>644.9</v>
      </c>
      <c r="L210" s="269">
        <v>620.04999999999995</v>
      </c>
      <c r="M210" s="269">
        <v>1.8826000000000001</v>
      </c>
    </row>
    <row r="211" spans="1:13">
      <c r="A211" s="302">
        <v>202</v>
      </c>
      <c r="B211" s="269" t="s">
        <v>199</v>
      </c>
      <c r="C211" s="269">
        <v>93.65</v>
      </c>
      <c r="D211" s="309">
        <v>94.483333333333334</v>
      </c>
      <c r="E211" s="309">
        <v>91.916666666666671</v>
      </c>
      <c r="F211" s="309">
        <v>90.183333333333337</v>
      </c>
      <c r="G211" s="309">
        <v>87.616666666666674</v>
      </c>
      <c r="H211" s="309">
        <v>96.216666666666669</v>
      </c>
      <c r="I211" s="309">
        <v>98.783333333333331</v>
      </c>
      <c r="J211" s="309">
        <v>100.51666666666667</v>
      </c>
      <c r="K211" s="269">
        <v>97.05</v>
      </c>
      <c r="L211" s="269">
        <v>92.75</v>
      </c>
      <c r="M211" s="269">
        <v>236.82719</v>
      </c>
    </row>
    <row r="212" spans="1:13">
      <c r="A212" s="302">
        <v>203</v>
      </c>
      <c r="B212" s="269" t="s">
        <v>121</v>
      </c>
      <c r="C212" s="269">
        <v>6.55</v>
      </c>
      <c r="D212" s="309">
        <v>6.4833333333333334</v>
      </c>
      <c r="E212" s="309">
        <v>6.0666666666666664</v>
      </c>
      <c r="F212" s="309">
        <v>5.583333333333333</v>
      </c>
      <c r="G212" s="309">
        <v>5.1666666666666661</v>
      </c>
      <c r="H212" s="309">
        <v>6.9666666666666668</v>
      </c>
      <c r="I212" s="309">
        <v>7.3833333333333329</v>
      </c>
      <c r="J212" s="309">
        <v>7.8666666666666671</v>
      </c>
      <c r="K212" s="269">
        <v>6.9</v>
      </c>
      <c r="L212" s="269">
        <v>6</v>
      </c>
      <c r="M212" s="269">
        <v>5045.7161900000001</v>
      </c>
    </row>
    <row r="213" spans="1:13">
      <c r="A213" s="302">
        <v>204</v>
      </c>
      <c r="B213" s="269" t="s">
        <v>200</v>
      </c>
      <c r="C213" s="269">
        <v>539.79999999999995</v>
      </c>
      <c r="D213" s="309">
        <v>530.18333333333328</v>
      </c>
      <c r="E213" s="309">
        <v>515.61666666666656</v>
      </c>
      <c r="F213" s="309">
        <v>491.43333333333328</v>
      </c>
      <c r="G213" s="309">
        <v>476.86666666666656</v>
      </c>
      <c r="H213" s="309">
        <v>554.36666666666656</v>
      </c>
      <c r="I213" s="309">
        <v>568.93333333333339</v>
      </c>
      <c r="J213" s="309">
        <v>593.11666666666656</v>
      </c>
      <c r="K213" s="269">
        <v>544.75</v>
      </c>
      <c r="L213" s="269">
        <v>506</v>
      </c>
      <c r="M213" s="269">
        <v>135.22327999999999</v>
      </c>
    </row>
    <row r="214" spans="1:13">
      <c r="A214" s="302">
        <v>205</v>
      </c>
      <c r="B214" s="269" t="s">
        <v>570</v>
      </c>
      <c r="C214" s="269">
        <v>2033.6</v>
      </c>
      <c r="D214" s="309">
        <v>2010.5333333333335</v>
      </c>
      <c r="E214" s="309">
        <v>1984.0666666666671</v>
      </c>
      <c r="F214" s="309">
        <v>1934.5333333333335</v>
      </c>
      <c r="G214" s="309">
        <v>1908.0666666666671</v>
      </c>
      <c r="H214" s="309">
        <v>2060.0666666666671</v>
      </c>
      <c r="I214" s="309">
        <v>2086.5333333333338</v>
      </c>
      <c r="J214" s="309">
        <v>2136.0666666666671</v>
      </c>
      <c r="K214" s="269">
        <v>2037</v>
      </c>
      <c r="L214" s="269">
        <v>1961</v>
      </c>
      <c r="M214" s="269">
        <v>1.5908100000000001</v>
      </c>
    </row>
    <row r="215" spans="1:13">
      <c r="A215" s="302">
        <v>206</v>
      </c>
      <c r="B215" s="269" t="s">
        <v>201</v>
      </c>
      <c r="C215" s="309">
        <v>215.05</v>
      </c>
      <c r="D215" s="309">
        <v>216.48333333333335</v>
      </c>
      <c r="E215" s="309">
        <v>211.9666666666667</v>
      </c>
      <c r="F215" s="309">
        <v>208.88333333333335</v>
      </c>
      <c r="G215" s="309">
        <v>204.3666666666667</v>
      </c>
      <c r="H215" s="309">
        <v>219.56666666666669</v>
      </c>
      <c r="I215" s="309">
        <v>224.08333333333334</v>
      </c>
      <c r="J215" s="309">
        <v>227.16666666666669</v>
      </c>
      <c r="K215" s="309">
        <v>221</v>
      </c>
      <c r="L215" s="309">
        <v>213.4</v>
      </c>
      <c r="M215" s="309">
        <v>133.74769000000001</v>
      </c>
    </row>
    <row r="216" spans="1:13">
      <c r="A216" s="302">
        <v>207</v>
      </c>
      <c r="B216" s="269" t="s">
        <v>202</v>
      </c>
      <c r="C216" s="309">
        <v>27.15</v>
      </c>
      <c r="D216" s="309">
        <v>27.25</v>
      </c>
      <c r="E216" s="309">
        <v>26.9</v>
      </c>
      <c r="F216" s="309">
        <v>26.65</v>
      </c>
      <c r="G216" s="309">
        <v>26.299999999999997</v>
      </c>
      <c r="H216" s="309">
        <v>27.5</v>
      </c>
      <c r="I216" s="309">
        <v>27.85</v>
      </c>
      <c r="J216" s="309">
        <v>28.1</v>
      </c>
      <c r="K216" s="309">
        <v>27.6</v>
      </c>
      <c r="L216" s="309">
        <v>27</v>
      </c>
      <c r="M216" s="309">
        <v>111.752</v>
      </c>
    </row>
    <row r="217" spans="1:13">
      <c r="A217" s="302">
        <v>208</v>
      </c>
      <c r="B217" s="269" t="s">
        <v>203</v>
      </c>
      <c r="C217" s="309">
        <v>185.9</v>
      </c>
      <c r="D217" s="309">
        <v>187.46666666666667</v>
      </c>
      <c r="E217" s="309">
        <v>182.53333333333333</v>
      </c>
      <c r="F217" s="309">
        <v>179.16666666666666</v>
      </c>
      <c r="G217" s="309">
        <v>174.23333333333332</v>
      </c>
      <c r="H217" s="309">
        <v>190.83333333333334</v>
      </c>
      <c r="I217" s="309">
        <v>195.76666666666668</v>
      </c>
      <c r="J217" s="309">
        <v>199.13333333333335</v>
      </c>
      <c r="K217" s="309">
        <v>192.4</v>
      </c>
      <c r="L217" s="309">
        <v>184.1</v>
      </c>
      <c r="M217" s="309">
        <v>264.50304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0"/>
      <c r="B1" s="500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43984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97" t="s">
        <v>16</v>
      </c>
      <c r="B9" s="498" t="s">
        <v>18</v>
      </c>
      <c r="C9" s="496" t="s">
        <v>19</v>
      </c>
      <c r="D9" s="496" t="s">
        <v>20</v>
      </c>
      <c r="E9" s="496" t="s">
        <v>21</v>
      </c>
      <c r="F9" s="496"/>
      <c r="G9" s="496"/>
      <c r="H9" s="496" t="s">
        <v>22</v>
      </c>
      <c r="I9" s="496"/>
      <c r="J9" s="496"/>
      <c r="K9" s="275"/>
      <c r="L9" s="282"/>
      <c r="M9" s="283"/>
    </row>
    <row r="10" spans="1:15" ht="42.75" customHeight="1">
      <c r="A10" s="492"/>
      <c r="B10" s="494"/>
      <c r="C10" s="499" t="s">
        <v>23</v>
      </c>
      <c r="D10" s="49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18057</v>
      </c>
      <c r="D11" s="280">
        <v>18112</v>
      </c>
      <c r="E11" s="280">
        <v>17745</v>
      </c>
      <c r="F11" s="280">
        <v>17433</v>
      </c>
      <c r="G11" s="280">
        <v>17066</v>
      </c>
      <c r="H11" s="280">
        <v>18424</v>
      </c>
      <c r="I11" s="280">
        <v>18791</v>
      </c>
      <c r="J11" s="280">
        <v>19103</v>
      </c>
      <c r="K11" s="278">
        <v>18479</v>
      </c>
      <c r="L11" s="278">
        <v>17800</v>
      </c>
      <c r="M11" s="278">
        <v>6.5629999999999994E-2</v>
      </c>
    </row>
    <row r="12" spans="1:15" ht="12" customHeight="1">
      <c r="A12" s="269">
        <v>2</v>
      </c>
      <c r="B12" s="278" t="s">
        <v>804</v>
      </c>
      <c r="C12" s="279">
        <v>982.75</v>
      </c>
      <c r="D12" s="280">
        <v>988.68333333333339</v>
      </c>
      <c r="E12" s="280">
        <v>971.06666666666683</v>
      </c>
      <c r="F12" s="280">
        <v>959.38333333333344</v>
      </c>
      <c r="G12" s="280">
        <v>941.76666666666688</v>
      </c>
      <c r="H12" s="280">
        <v>1000.3666666666668</v>
      </c>
      <c r="I12" s="280">
        <v>1017.9833333333333</v>
      </c>
      <c r="J12" s="280">
        <v>1029.6666666666667</v>
      </c>
      <c r="K12" s="278">
        <v>1006.3</v>
      </c>
      <c r="L12" s="278">
        <v>977</v>
      </c>
      <c r="M12" s="278">
        <v>7.0966199999999997</v>
      </c>
    </row>
    <row r="13" spans="1:15" ht="12" customHeight="1">
      <c r="A13" s="269">
        <v>3</v>
      </c>
      <c r="B13" s="278" t="s">
        <v>295</v>
      </c>
      <c r="C13" s="279">
        <v>1063.05</v>
      </c>
      <c r="D13" s="280">
        <v>1057.1000000000001</v>
      </c>
      <c r="E13" s="280">
        <v>1037.7500000000002</v>
      </c>
      <c r="F13" s="280">
        <v>1012.45</v>
      </c>
      <c r="G13" s="280">
        <v>993.10000000000014</v>
      </c>
      <c r="H13" s="280">
        <v>1082.4000000000003</v>
      </c>
      <c r="I13" s="280">
        <v>1101.7500000000002</v>
      </c>
      <c r="J13" s="280">
        <v>1127.0500000000004</v>
      </c>
      <c r="K13" s="278">
        <v>1076.45</v>
      </c>
      <c r="L13" s="278">
        <v>1031.8</v>
      </c>
      <c r="M13" s="278">
        <v>0.27568999999999999</v>
      </c>
    </row>
    <row r="14" spans="1:15" ht="12" customHeight="1">
      <c r="A14" s="269">
        <v>4</v>
      </c>
      <c r="B14" s="278" t="s">
        <v>296</v>
      </c>
      <c r="C14" s="279">
        <v>16825.599999999999</v>
      </c>
      <c r="D14" s="280">
        <v>16836.350000000002</v>
      </c>
      <c r="E14" s="280">
        <v>16712.700000000004</v>
      </c>
      <c r="F14" s="280">
        <v>16599.800000000003</v>
      </c>
      <c r="G14" s="280">
        <v>16476.150000000005</v>
      </c>
      <c r="H14" s="280">
        <v>16949.250000000004</v>
      </c>
      <c r="I14" s="280">
        <v>17072.900000000005</v>
      </c>
      <c r="J14" s="280">
        <v>17185.800000000003</v>
      </c>
      <c r="K14" s="278">
        <v>16960</v>
      </c>
      <c r="L14" s="278">
        <v>16723.45</v>
      </c>
      <c r="M14" s="278">
        <v>0.12105</v>
      </c>
    </row>
    <row r="15" spans="1:15" ht="12" customHeight="1">
      <c r="A15" s="269">
        <v>5</v>
      </c>
      <c r="B15" s="278" t="s">
        <v>228</v>
      </c>
      <c r="C15" s="279">
        <v>46.8</v>
      </c>
      <c r="D15" s="280">
        <v>46.933333333333337</v>
      </c>
      <c r="E15" s="280">
        <v>46.116666666666674</v>
      </c>
      <c r="F15" s="280">
        <v>45.433333333333337</v>
      </c>
      <c r="G15" s="280">
        <v>44.616666666666674</v>
      </c>
      <c r="H15" s="280">
        <v>47.616666666666674</v>
      </c>
      <c r="I15" s="280">
        <v>48.433333333333337</v>
      </c>
      <c r="J15" s="280">
        <v>49.116666666666674</v>
      </c>
      <c r="K15" s="278">
        <v>47.75</v>
      </c>
      <c r="L15" s="278">
        <v>46.25</v>
      </c>
      <c r="M15" s="278">
        <v>27.70007</v>
      </c>
    </row>
    <row r="16" spans="1:15" ht="12" customHeight="1">
      <c r="A16" s="269">
        <v>6</v>
      </c>
      <c r="B16" s="278" t="s">
        <v>229</v>
      </c>
      <c r="C16" s="279">
        <v>130.6</v>
      </c>
      <c r="D16" s="280">
        <v>128.98333333333335</v>
      </c>
      <c r="E16" s="280">
        <v>125.9666666666667</v>
      </c>
      <c r="F16" s="280">
        <v>121.33333333333334</v>
      </c>
      <c r="G16" s="280">
        <v>118.31666666666669</v>
      </c>
      <c r="H16" s="280">
        <v>133.6166666666667</v>
      </c>
      <c r="I16" s="280">
        <v>136.63333333333335</v>
      </c>
      <c r="J16" s="280">
        <v>141.26666666666671</v>
      </c>
      <c r="K16" s="278">
        <v>132</v>
      </c>
      <c r="L16" s="278">
        <v>124.35</v>
      </c>
      <c r="M16" s="278">
        <v>53.287570000000002</v>
      </c>
    </row>
    <row r="17" spans="1:13" ht="12" customHeight="1">
      <c r="A17" s="269">
        <v>7</v>
      </c>
      <c r="B17" s="278" t="s">
        <v>39</v>
      </c>
      <c r="C17" s="279">
        <v>1283.75</v>
      </c>
      <c r="D17" s="280">
        <v>1288.9333333333334</v>
      </c>
      <c r="E17" s="280">
        <v>1267.8666666666668</v>
      </c>
      <c r="F17" s="280">
        <v>1251.9833333333333</v>
      </c>
      <c r="G17" s="280">
        <v>1230.9166666666667</v>
      </c>
      <c r="H17" s="280">
        <v>1304.8166666666668</v>
      </c>
      <c r="I17" s="280">
        <v>1325.8833333333334</v>
      </c>
      <c r="J17" s="280">
        <v>1341.7666666666669</v>
      </c>
      <c r="K17" s="278">
        <v>1310</v>
      </c>
      <c r="L17" s="278">
        <v>1273.05</v>
      </c>
      <c r="M17" s="278">
        <v>11.101419999999999</v>
      </c>
    </row>
    <row r="18" spans="1:13" ht="12" customHeight="1">
      <c r="A18" s="269">
        <v>8</v>
      </c>
      <c r="B18" s="278" t="s">
        <v>297</v>
      </c>
      <c r="C18" s="279">
        <v>117.3</v>
      </c>
      <c r="D18" s="280">
        <v>118.33333333333333</v>
      </c>
      <c r="E18" s="280">
        <v>115.66666666666666</v>
      </c>
      <c r="F18" s="280">
        <v>114.03333333333333</v>
      </c>
      <c r="G18" s="280">
        <v>111.36666666666666</v>
      </c>
      <c r="H18" s="280">
        <v>119.96666666666665</v>
      </c>
      <c r="I18" s="280">
        <v>122.63333333333331</v>
      </c>
      <c r="J18" s="280">
        <v>124.26666666666665</v>
      </c>
      <c r="K18" s="278">
        <v>121</v>
      </c>
      <c r="L18" s="278">
        <v>116.7</v>
      </c>
      <c r="M18" s="278">
        <v>20.31521</v>
      </c>
    </row>
    <row r="19" spans="1:13" ht="12" customHeight="1">
      <c r="A19" s="269">
        <v>9</v>
      </c>
      <c r="B19" s="278" t="s">
        <v>298</v>
      </c>
      <c r="C19" s="279">
        <v>260.75</v>
      </c>
      <c r="D19" s="280">
        <v>257.75</v>
      </c>
      <c r="E19" s="280">
        <v>254.5</v>
      </c>
      <c r="F19" s="280">
        <v>248.25</v>
      </c>
      <c r="G19" s="280">
        <v>245</v>
      </c>
      <c r="H19" s="280">
        <v>264</v>
      </c>
      <c r="I19" s="280">
        <v>267.25</v>
      </c>
      <c r="J19" s="280">
        <v>273.5</v>
      </c>
      <c r="K19" s="278">
        <v>261</v>
      </c>
      <c r="L19" s="278">
        <v>251.5</v>
      </c>
      <c r="M19" s="278">
        <v>8.6459600000000005</v>
      </c>
    </row>
    <row r="20" spans="1:13" ht="12" customHeight="1">
      <c r="A20" s="269">
        <v>10</v>
      </c>
      <c r="B20" s="278" t="s">
        <v>42</v>
      </c>
      <c r="C20" s="279">
        <v>329.35</v>
      </c>
      <c r="D20" s="280">
        <v>330.56666666666666</v>
      </c>
      <c r="E20" s="280">
        <v>324.7833333333333</v>
      </c>
      <c r="F20" s="280">
        <v>320.21666666666664</v>
      </c>
      <c r="G20" s="280">
        <v>314.43333333333328</v>
      </c>
      <c r="H20" s="280">
        <v>335.13333333333333</v>
      </c>
      <c r="I20" s="280">
        <v>340.91666666666674</v>
      </c>
      <c r="J20" s="280">
        <v>345.48333333333335</v>
      </c>
      <c r="K20" s="278">
        <v>336.35</v>
      </c>
      <c r="L20" s="278">
        <v>326</v>
      </c>
      <c r="M20" s="278">
        <v>28.657599999999999</v>
      </c>
    </row>
    <row r="21" spans="1:13" ht="12" customHeight="1">
      <c r="A21" s="269">
        <v>11</v>
      </c>
      <c r="B21" s="278" t="s">
        <v>44</v>
      </c>
      <c r="C21" s="279">
        <v>39.549999999999997</v>
      </c>
      <c r="D21" s="280">
        <v>39.1</v>
      </c>
      <c r="E21" s="280">
        <v>38.200000000000003</v>
      </c>
      <c r="F21" s="280">
        <v>36.85</v>
      </c>
      <c r="G21" s="280">
        <v>35.950000000000003</v>
      </c>
      <c r="H21" s="280">
        <v>40.450000000000003</v>
      </c>
      <c r="I21" s="280">
        <v>41.349999999999994</v>
      </c>
      <c r="J21" s="280">
        <v>42.7</v>
      </c>
      <c r="K21" s="278">
        <v>40</v>
      </c>
      <c r="L21" s="278">
        <v>37.75</v>
      </c>
      <c r="M21" s="278">
        <v>557.61865999999998</v>
      </c>
    </row>
    <row r="22" spans="1:13" ht="12" customHeight="1">
      <c r="A22" s="269">
        <v>12</v>
      </c>
      <c r="B22" s="278" t="s">
        <v>299</v>
      </c>
      <c r="C22" s="279">
        <v>180.3</v>
      </c>
      <c r="D22" s="280">
        <v>176.61666666666667</v>
      </c>
      <c r="E22" s="280">
        <v>170.68333333333334</v>
      </c>
      <c r="F22" s="280">
        <v>161.06666666666666</v>
      </c>
      <c r="G22" s="280">
        <v>155.13333333333333</v>
      </c>
      <c r="H22" s="280">
        <v>186.23333333333335</v>
      </c>
      <c r="I22" s="280">
        <v>192.16666666666669</v>
      </c>
      <c r="J22" s="280">
        <v>201.78333333333336</v>
      </c>
      <c r="K22" s="278">
        <v>182.55</v>
      </c>
      <c r="L22" s="278">
        <v>167</v>
      </c>
      <c r="M22" s="278">
        <v>20.42088</v>
      </c>
    </row>
    <row r="23" spans="1:13">
      <c r="A23" s="269">
        <v>13</v>
      </c>
      <c r="B23" s="278" t="s">
        <v>300</v>
      </c>
      <c r="C23" s="279">
        <v>149.9</v>
      </c>
      <c r="D23" s="280">
        <v>151.08333333333334</v>
      </c>
      <c r="E23" s="280">
        <v>147.81666666666669</v>
      </c>
      <c r="F23" s="280">
        <v>145.73333333333335</v>
      </c>
      <c r="G23" s="280">
        <v>142.4666666666667</v>
      </c>
      <c r="H23" s="280">
        <v>153.16666666666669</v>
      </c>
      <c r="I23" s="280">
        <v>156.43333333333334</v>
      </c>
      <c r="J23" s="280">
        <v>158.51666666666668</v>
      </c>
      <c r="K23" s="278">
        <v>154.35</v>
      </c>
      <c r="L23" s="278">
        <v>149</v>
      </c>
      <c r="M23" s="278">
        <v>1.7422800000000001</v>
      </c>
    </row>
    <row r="24" spans="1:13">
      <c r="A24" s="269">
        <v>14</v>
      </c>
      <c r="B24" s="278" t="s">
        <v>301</v>
      </c>
      <c r="C24" s="279">
        <v>171.9</v>
      </c>
      <c r="D24" s="280">
        <v>174.33333333333334</v>
      </c>
      <c r="E24" s="280">
        <v>168.76666666666668</v>
      </c>
      <c r="F24" s="280">
        <v>165.63333333333333</v>
      </c>
      <c r="G24" s="280">
        <v>160.06666666666666</v>
      </c>
      <c r="H24" s="280">
        <v>177.4666666666667</v>
      </c>
      <c r="I24" s="280">
        <v>183.03333333333336</v>
      </c>
      <c r="J24" s="280">
        <v>186.16666666666671</v>
      </c>
      <c r="K24" s="278">
        <v>179.9</v>
      </c>
      <c r="L24" s="278">
        <v>171.2</v>
      </c>
      <c r="M24" s="278">
        <v>1.4288700000000001</v>
      </c>
    </row>
    <row r="25" spans="1:13">
      <c r="A25" s="269">
        <v>15</v>
      </c>
      <c r="B25" s="278" t="s">
        <v>834</v>
      </c>
      <c r="C25" s="279">
        <v>1538.3</v>
      </c>
      <c r="D25" s="280">
        <v>1540.8500000000001</v>
      </c>
      <c r="E25" s="280">
        <v>1498.7000000000003</v>
      </c>
      <c r="F25" s="280">
        <v>1459.1000000000001</v>
      </c>
      <c r="G25" s="280">
        <v>1416.9500000000003</v>
      </c>
      <c r="H25" s="280">
        <v>1580.4500000000003</v>
      </c>
      <c r="I25" s="280">
        <v>1622.6000000000004</v>
      </c>
      <c r="J25" s="280">
        <v>1662.2000000000003</v>
      </c>
      <c r="K25" s="278">
        <v>1583</v>
      </c>
      <c r="L25" s="278">
        <v>1501.25</v>
      </c>
      <c r="M25" s="278">
        <v>0.73836999999999997</v>
      </c>
    </row>
    <row r="26" spans="1:13">
      <c r="A26" s="269">
        <v>16</v>
      </c>
      <c r="B26" s="278" t="s">
        <v>293</v>
      </c>
      <c r="C26" s="279">
        <v>1724.25</v>
      </c>
      <c r="D26" s="280">
        <v>1726.4166666666667</v>
      </c>
      <c r="E26" s="280">
        <v>1672.8333333333335</v>
      </c>
      <c r="F26" s="280">
        <v>1621.4166666666667</v>
      </c>
      <c r="G26" s="280">
        <v>1567.8333333333335</v>
      </c>
      <c r="H26" s="280">
        <v>1777.8333333333335</v>
      </c>
      <c r="I26" s="280">
        <v>1831.416666666667</v>
      </c>
      <c r="J26" s="280">
        <v>1882.8333333333335</v>
      </c>
      <c r="K26" s="278">
        <v>1780</v>
      </c>
      <c r="L26" s="278">
        <v>1675</v>
      </c>
      <c r="M26" s="278">
        <v>0.26873000000000002</v>
      </c>
    </row>
    <row r="27" spans="1:13">
      <c r="A27" s="269">
        <v>17</v>
      </c>
      <c r="B27" s="278" t="s">
        <v>230</v>
      </c>
      <c r="C27" s="279">
        <v>1449</v>
      </c>
      <c r="D27" s="280">
        <v>1478</v>
      </c>
      <c r="E27" s="280">
        <v>1416</v>
      </c>
      <c r="F27" s="280">
        <v>1383</v>
      </c>
      <c r="G27" s="280">
        <v>1321</v>
      </c>
      <c r="H27" s="280">
        <v>1511</v>
      </c>
      <c r="I27" s="280">
        <v>1573</v>
      </c>
      <c r="J27" s="280">
        <v>1606</v>
      </c>
      <c r="K27" s="278">
        <v>1540</v>
      </c>
      <c r="L27" s="278">
        <v>1445</v>
      </c>
      <c r="M27" s="278">
        <v>3.8303099999999999</v>
      </c>
    </row>
    <row r="28" spans="1:13">
      <c r="A28" s="269">
        <v>18</v>
      </c>
      <c r="B28" s="278" t="s">
        <v>302</v>
      </c>
      <c r="C28" s="279">
        <v>1911.8</v>
      </c>
      <c r="D28" s="280">
        <v>1921.5833333333333</v>
      </c>
      <c r="E28" s="280">
        <v>1871.2166666666665</v>
      </c>
      <c r="F28" s="280">
        <v>1830.6333333333332</v>
      </c>
      <c r="G28" s="280">
        <v>1780.2666666666664</v>
      </c>
      <c r="H28" s="280">
        <v>1962.1666666666665</v>
      </c>
      <c r="I28" s="280">
        <v>2012.5333333333333</v>
      </c>
      <c r="J28" s="280">
        <v>2053.1166666666668</v>
      </c>
      <c r="K28" s="278">
        <v>1971.95</v>
      </c>
      <c r="L28" s="278">
        <v>1881</v>
      </c>
      <c r="M28" s="278">
        <v>0.15318000000000001</v>
      </c>
    </row>
    <row r="29" spans="1:13">
      <c r="A29" s="269">
        <v>19</v>
      </c>
      <c r="B29" s="278" t="s">
        <v>231</v>
      </c>
      <c r="C29" s="279">
        <v>2282.0500000000002</v>
      </c>
      <c r="D29" s="280">
        <v>2284.7999999999997</v>
      </c>
      <c r="E29" s="280">
        <v>2257.2499999999995</v>
      </c>
      <c r="F29" s="280">
        <v>2232.4499999999998</v>
      </c>
      <c r="G29" s="280">
        <v>2204.8999999999996</v>
      </c>
      <c r="H29" s="280">
        <v>2309.5999999999995</v>
      </c>
      <c r="I29" s="280">
        <v>2337.1499999999996</v>
      </c>
      <c r="J29" s="280">
        <v>2361.9499999999994</v>
      </c>
      <c r="K29" s="278">
        <v>2312.35</v>
      </c>
      <c r="L29" s="278">
        <v>2260</v>
      </c>
      <c r="M29" s="278">
        <v>1.35019</v>
      </c>
    </row>
    <row r="30" spans="1:13">
      <c r="A30" s="269">
        <v>20</v>
      </c>
      <c r="B30" s="278" t="s">
        <v>304</v>
      </c>
      <c r="C30" s="279">
        <v>71.95</v>
      </c>
      <c r="D30" s="280">
        <v>70.966666666666669</v>
      </c>
      <c r="E30" s="280">
        <v>69.983333333333334</v>
      </c>
      <c r="F30" s="280">
        <v>68.016666666666666</v>
      </c>
      <c r="G30" s="280">
        <v>67.033333333333331</v>
      </c>
      <c r="H30" s="280">
        <v>72.933333333333337</v>
      </c>
      <c r="I30" s="280">
        <v>73.916666666666686</v>
      </c>
      <c r="J30" s="280">
        <v>75.88333333333334</v>
      </c>
      <c r="K30" s="278">
        <v>71.95</v>
      </c>
      <c r="L30" s="278">
        <v>69</v>
      </c>
      <c r="M30" s="278">
        <v>1.1473100000000001</v>
      </c>
    </row>
    <row r="31" spans="1:13">
      <c r="A31" s="269">
        <v>21</v>
      </c>
      <c r="B31" s="278" t="s">
        <v>46</v>
      </c>
      <c r="C31" s="279">
        <v>652.4</v>
      </c>
      <c r="D31" s="280">
        <v>646.0333333333333</v>
      </c>
      <c r="E31" s="280">
        <v>636.36666666666656</v>
      </c>
      <c r="F31" s="280">
        <v>620.33333333333326</v>
      </c>
      <c r="G31" s="280">
        <v>610.66666666666652</v>
      </c>
      <c r="H31" s="280">
        <v>662.06666666666661</v>
      </c>
      <c r="I31" s="280">
        <v>671.73333333333335</v>
      </c>
      <c r="J31" s="280">
        <v>687.76666666666665</v>
      </c>
      <c r="K31" s="278">
        <v>655.7</v>
      </c>
      <c r="L31" s="278">
        <v>630</v>
      </c>
      <c r="M31" s="278">
        <v>29.05199</v>
      </c>
    </row>
    <row r="32" spans="1:13">
      <c r="A32" s="269">
        <v>22</v>
      </c>
      <c r="B32" s="278" t="s">
        <v>305</v>
      </c>
      <c r="C32" s="279">
        <v>1338.55</v>
      </c>
      <c r="D32" s="280">
        <v>1322.8333333333333</v>
      </c>
      <c r="E32" s="280">
        <v>1295.6666666666665</v>
      </c>
      <c r="F32" s="280">
        <v>1252.7833333333333</v>
      </c>
      <c r="G32" s="280">
        <v>1225.6166666666666</v>
      </c>
      <c r="H32" s="280">
        <v>1365.7166666666665</v>
      </c>
      <c r="I32" s="280">
        <v>1392.883333333333</v>
      </c>
      <c r="J32" s="280">
        <v>1435.7666666666664</v>
      </c>
      <c r="K32" s="278">
        <v>1350</v>
      </c>
      <c r="L32" s="278">
        <v>1279.95</v>
      </c>
      <c r="M32" s="278">
        <v>1.7657</v>
      </c>
    </row>
    <row r="33" spans="1:13">
      <c r="A33" s="269">
        <v>23</v>
      </c>
      <c r="B33" s="278" t="s">
        <v>47</v>
      </c>
      <c r="C33" s="279">
        <v>188.95</v>
      </c>
      <c r="D33" s="280">
        <v>190.9666666666667</v>
      </c>
      <c r="E33" s="280">
        <v>186.28333333333339</v>
      </c>
      <c r="F33" s="280">
        <v>183.6166666666667</v>
      </c>
      <c r="G33" s="280">
        <v>178.93333333333339</v>
      </c>
      <c r="H33" s="280">
        <v>193.63333333333338</v>
      </c>
      <c r="I33" s="280">
        <v>198.31666666666666</v>
      </c>
      <c r="J33" s="280">
        <v>200.98333333333338</v>
      </c>
      <c r="K33" s="278">
        <v>195.65</v>
      </c>
      <c r="L33" s="278">
        <v>188.3</v>
      </c>
      <c r="M33" s="278">
        <v>67.372010000000003</v>
      </c>
    </row>
    <row r="34" spans="1:13">
      <c r="A34" s="269">
        <v>24</v>
      </c>
      <c r="B34" s="278" t="s">
        <v>294</v>
      </c>
      <c r="C34" s="279">
        <v>1555.35</v>
      </c>
      <c r="D34" s="280">
        <v>1573.4666666666665</v>
      </c>
      <c r="E34" s="280">
        <v>1511.9333333333329</v>
      </c>
      <c r="F34" s="280">
        <v>1468.5166666666664</v>
      </c>
      <c r="G34" s="280">
        <v>1406.9833333333329</v>
      </c>
      <c r="H34" s="280">
        <v>1616.883333333333</v>
      </c>
      <c r="I34" s="280">
        <v>1678.4166666666663</v>
      </c>
      <c r="J34" s="280">
        <v>1721.833333333333</v>
      </c>
      <c r="K34" s="278">
        <v>1635</v>
      </c>
      <c r="L34" s="278">
        <v>1530.05</v>
      </c>
      <c r="M34" s="278">
        <v>0.74139999999999995</v>
      </c>
    </row>
    <row r="35" spans="1:13">
      <c r="A35" s="269">
        <v>25</v>
      </c>
      <c r="B35" s="278" t="s">
        <v>303</v>
      </c>
      <c r="C35" s="279">
        <v>851.6</v>
      </c>
      <c r="D35" s="280">
        <v>858.15</v>
      </c>
      <c r="E35" s="280">
        <v>839.3</v>
      </c>
      <c r="F35" s="280">
        <v>827</v>
      </c>
      <c r="G35" s="280">
        <v>808.15</v>
      </c>
      <c r="H35" s="280">
        <v>870.44999999999993</v>
      </c>
      <c r="I35" s="280">
        <v>889.30000000000007</v>
      </c>
      <c r="J35" s="280">
        <v>901.59999999999991</v>
      </c>
      <c r="K35" s="278">
        <v>877</v>
      </c>
      <c r="L35" s="278">
        <v>845.85</v>
      </c>
      <c r="M35" s="278">
        <v>3.1758600000000001</v>
      </c>
    </row>
    <row r="36" spans="1:13">
      <c r="A36" s="269">
        <v>26</v>
      </c>
      <c r="B36" s="278" t="s">
        <v>48</v>
      </c>
      <c r="C36" s="279">
        <v>1373.3</v>
      </c>
      <c r="D36" s="280">
        <v>1376.2833333333335</v>
      </c>
      <c r="E36" s="280">
        <v>1354.5666666666671</v>
      </c>
      <c r="F36" s="280">
        <v>1335.8333333333335</v>
      </c>
      <c r="G36" s="280">
        <v>1314.116666666667</v>
      </c>
      <c r="H36" s="280">
        <v>1395.0166666666671</v>
      </c>
      <c r="I36" s="280">
        <v>1416.7333333333338</v>
      </c>
      <c r="J36" s="280">
        <v>1435.4666666666672</v>
      </c>
      <c r="K36" s="278">
        <v>1398</v>
      </c>
      <c r="L36" s="278">
        <v>1357.55</v>
      </c>
      <c r="M36" s="278">
        <v>8.6886799999999997</v>
      </c>
    </row>
    <row r="37" spans="1:13">
      <c r="A37" s="269">
        <v>27</v>
      </c>
      <c r="B37" s="278" t="s">
        <v>49</v>
      </c>
      <c r="C37" s="279">
        <v>104.75</v>
      </c>
      <c r="D37" s="280">
        <v>102.91666666666667</v>
      </c>
      <c r="E37" s="280">
        <v>100.38333333333334</v>
      </c>
      <c r="F37" s="280">
        <v>96.016666666666666</v>
      </c>
      <c r="G37" s="280">
        <v>93.483333333333334</v>
      </c>
      <c r="H37" s="280">
        <v>107.28333333333335</v>
      </c>
      <c r="I37" s="280">
        <v>109.81666666666668</v>
      </c>
      <c r="J37" s="280">
        <v>114.18333333333335</v>
      </c>
      <c r="K37" s="278">
        <v>105.45</v>
      </c>
      <c r="L37" s="278">
        <v>98.55</v>
      </c>
      <c r="M37" s="278">
        <v>166.52339000000001</v>
      </c>
    </row>
    <row r="38" spans="1:13">
      <c r="A38" s="269">
        <v>28</v>
      </c>
      <c r="B38" s="278" t="s">
        <v>306</v>
      </c>
      <c r="C38" s="279">
        <v>137.9</v>
      </c>
      <c r="D38" s="280">
        <v>134.54999999999998</v>
      </c>
      <c r="E38" s="280">
        <v>131.19999999999996</v>
      </c>
      <c r="F38" s="280">
        <v>124.49999999999997</v>
      </c>
      <c r="G38" s="280">
        <v>121.14999999999995</v>
      </c>
      <c r="H38" s="280">
        <v>141.24999999999997</v>
      </c>
      <c r="I38" s="280">
        <v>144.6</v>
      </c>
      <c r="J38" s="280">
        <v>151.29999999999998</v>
      </c>
      <c r="K38" s="278">
        <v>137.9</v>
      </c>
      <c r="L38" s="278">
        <v>127.85</v>
      </c>
      <c r="M38" s="278">
        <v>2.3826100000000001</v>
      </c>
    </row>
    <row r="39" spans="1:13">
      <c r="A39" s="269">
        <v>29</v>
      </c>
      <c r="B39" s="278" t="s">
        <v>939</v>
      </c>
      <c r="C39" s="279">
        <v>165.9</v>
      </c>
      <c r="D39" s="280">
        <v>165.78333333333333</v>
      </c>
      <c r="E39" s="280">
        <v>159.61666666666667</v>
      </c>
      <c r="F39" s="280">
        <v>153.33333333333334</v>
      </c>
      <c r="G39" s="280">
        <v>147.16666666666669</v>
      </c>
      <c r="H39" s="280">
        <v>172.06666666666666</v>
      </c>
      <c r="I39" s="280">
        <v>178.23333333333335</v>
      </c>
      <c r="J39" s="280">
        <v>184.51666666666665</v>
      </c>
      <c r="K39" s="278">
        <v>171.95</v>
      </c>
      <c r="L39" s="278">
        <v>159.5</v>
      </c>
      <c r="M39" s="278">
        <v>0.20918999999999999</v>
      </c>
    </row>
    <row r="40" spans="1:13">
      <c r="A40" s="269">
        <v>30</v>
      </c>
      <c r="B40" s="278" t="s">
        <v>307</v>
      </c>
      <c r="C40" s="279">
        <v>51.75</v>
      </c>
      <c r="D40" s="280">
        <v>51.466666666666661</v>
      </c>
      <c r="E40" s="280">
        <v>50.583333333333321</v>
      </c>
      <c r="F40" s="280">
        <v>49.416666666666657</v>
      </c>
      <c r="G40" s="280">
        <v>48.533333333333317</v>
      </c>
      <c r="H40" s="280">
        <v>52.633333333333326</v>
      </c>
      <c r="I40" s="280">
        <v>53.516666666666666</v>
      </c>
      <c r="J40" s="280">
        <v>54.68333333333333</v>
      </c>
      <c r="K40" s="278">
        <v>52.35</v>
      </c>
      <c r="L40" s="278">
        <v>50.3</v>
      </c>
      <c r="M40" s="278">
        <v>6.4500200000000003</v>
      </c>
    </row>
    <row r="41" spans="1:13">
      <c r="A41" s="269">
        <v>31</v>
      </c>
      <c r="B41" s="278" t="s">
        <v>50</v>
      </c>
      <c r="C41" s="279">
        <v>46.4</v>
      </c>
      <c r="D41" s="280">
        <v>45.75</v>
      </c>
      <c r="E41" s="280">
        <v>44.15</v>
      </c>
      <c r="F41" s="280">
        <v>41.9</v>
      </c>
      <c r="G41" s="280">
        <v>40.299999999999997</v>
      </c>
      <c r="H41" s="280">
        <v>48</v>
      </c>
      <c r="I41" s="280">
        <v>49.599999999999994</v>
      </c>
      <c r="J41" s="280">
        <v>51.85</v>
      </c>
      <c r="K41" s="278">
        <v>47.35</v>
      </c>
      <c r="L41" s="278">
        <v>43.5</v>
      </c>
      <c r="M41" s="278">
        <v>855.24724000000003</v>
      </c>
    </row>
    <row r="42" spans="1:13">
      <c r="A42" s="269">
        <v>32</v>
      </c>
      <c r="B42" s="278" t="s">
        <v>52</v>
      </c>
      <c r="C42" s="279">
        <v>1693.25</v>
      </c>
      <c r="D42" s="280">
        <v>1695.55</v>
      </c>
      <c r="E42" s="280">
        <v>1679.1999999999998</v>
      </c>
      <c r="F42" s="280">
        <v>1665.1499999999999</v>
      </c>
      <c r="G42" s="280">
        <v>1648.7999999999997</v>
      </c>
      <c r="H42" s="280">
        <v>1709.6</v>
      </c>
      <c r="I42" s="280">
        <v>1725.9499999999998</v>
      </c>
      <c r="J42" s="280">
        <v>1740</v>
      </c>
      <c r="K42" s="278">
        <v>1711.9</v>
      </c>
      <c r="L42" s="278">
        <v>1681.5</v>
      </c>
      <c r="M42" s="278">
        <v>25.2927</v>
      </c>
    </row>
    <row r="43" spans="1:13">
      <c r="A43" s="269">
        <v>33</v>
      </c>
      <c r="B43" s="278" t="s">
        <v>308</v>
      </c>
      <c r="C43" s="279">
        <v>90.8</v>
      </c>
      <c r="D43" s="280">
        <v>90.75</v>
      </c>
      <c r="E43" s="280">
        <v>89.6</v>
      </c>
      <c r="F43" s="280">
        <v>88.399999999999991</v>
      </c>
      <c r="G43" s="280">
        <v>87.249999999999986</v>
      </c>
      <c r="H43" s="280">
        <v>91.95</v>
      </c>
      <c r="I43" s="280">
        <v>93.100000000000009</v>
      </c>
      <c r="J43" s="280">
        <v>94.300000000000011</v>
      </c>
      <c r="K43" s="278">
        <v>91.9</v>
      </c>
      <c r="L43" s="278">
        <v>89.55</v>
      </c>
      <c r="M43" s="278">
        <v>1.9488099999999999</v>
      </c>
    </row>
    <row r="44" spans="1:13">
      <c r="A44" s="269">
        <v>34</v>
      </c>
      <c r="B44" s="278" t="s">
        <v>310</v>
      </c>
      <c r="C44" s="279">
        <v>929.7</v>
      </c>
      <c r="D44" s="280">
        <v>922.9</v>
      </c>
      <c r="E44" s="280">
        <v>888.8</v>
      </c>
      <c r="F44" s="280">
        <v>847.9</v>
      </c>
      <c r="G44" s="280">
        <v>813.8</v>
      </c>
      <c r="H44" s="280">
        <v>963.8</v>
      </c>
      <c r="I44" s="280">
        <v>997.90000000000009</v>
      </c>
      <c r="J44" s="280">
        <v>1038.8</v>
      </c>
      <c r="K44" s="278">
        <v>957</v>
      </c>
      <c r="L44" s="278">
        <v>882</v>
      </c>
      <c r="M44" s="278">
        <v>2.4325399999999999</v>
      </c>
    </row>
    <row r="45" spans="1:13">
      <c r="A45" s="269">
        <v>35</v>
      </c>
      <c r="B45" s="278" t="s">
        <v>309</v>
      </c>
      <c r="C45" s="279">
        <v>3089.6</v>
      </c>
      <c r="D45" s="280">
        <v>3088.75</v>
      </c>
      <c r="E45" s="280">
        <v>3032.75</v>
      </c>
      <c r="F45" s="280">
        <v>2975.9</v>
      </c>
      <c r="G45" s="280">
        <v>2919.9</v>
      </c>
      <c r="H45" s="280">
        <v>3145.6</v>
      </c>
      <c r="I45" s="280">
        <v>3201.6</v>
      </c>
      <c r="J45" s="280">
        <v>3258.45</v>
      </c>
      <c r="K45" s="278">
        <v>3144.75</v>
      </c>
      <c r="L45" s="278">
        <v>3031.9</v>
      </c>
      <c r="M45" s="278">
        <v>0.41632999999999998</v>
      </c>
    </row>
    <row r="46" spans="1:13">
      <c r="A46" s="269">
        <v>36</v>
      </c>
      <c r="B46" s="278" t="s">
        <v>311</v>
      </c>
      <c r="C46" s="279">
        <v>4701.75</v>
      </c>
      <c r="D46" s="280">
        <v>4648.833333333333</v>
      </c>
      <c r="E46" s="280">
        <v>4530.1666666666661</v>
      </c>
      <c r="F46" s="280">
        <v>4358.583333333333</v>
      </c>
      <c r="G46" s="280">
        <v>4239.9166666666661</v>
      </c>
      <c r="H46" s="280">
        <v>4820.4166666666661</v>
      </c>
      <c r="I46" s="280">
        <v>4939.0833333333321</v>
      </c>
      <c r="J46" s="280">
        <v>5110.6666666666661</v>
      </c>
      <c r="K46" s="278">
        <v>4767.5</v>
      </c>
      <c r="L46" s="278">
        <v>4477.25</v>
      </c>
      <c r="M46" s="278">
        <v>0.61645000000000005</v>
      </c>
    </row>
    <row r="47" spans="1:13">
      <c r="A47" s="269">
        <v>37</v>
      </c>
      <c r="B47" s="278" t="s">
        <v>227</v>
      </c>
      <c r="C47" s="279">
        <v>410.05</v>
      </c>
      <c r="D47" s="280">
        <v>407.06666666666666</v>
      </c>
      <c r="E47" s="280">
        <v>402.98333333333335</v>
      </c>
      <c r="F47" s="280">
        <v>395.91666666666669</v>
      </c>
      <c r="G47" s="280">
        <v>391.83333333333337</v>
      </c>
      <c r="H47" s="280">
        <v>414.13333333333333</v>
      </c>
      <c r="I47" s="280">
        <v>418.2166666666667</v>
      </c>
      <c r="J47" s="280">
        <v>425.2833333333333</v>
      </c>
      <c r="K47" s="278">
        <v>411.15</v>
      </c>
      <c r="L47" s="278">
        <v>400</v>
      </c>
      <c r="M47" s="278">
        <v>20.36271</v>
      </c>
    </row>
    <row r="48" spans="1:13">
      <c r="A48" s="269">
        <v>38</v>
      </c>
      <c r="B48" s="278" t="s">
        <v>54</v>
      </c>
      <c r="C48" s="279">
        <v>725.65</v>
      </c>
      <c r="D48" s="280">
        <v>731.36666666666667</v>
      </c>
      <c r="E48" s="280">
        <v>716.2833333333333</v>
      </c>
      <c r="F48" s="280">
        <v>706.91666666666663</v>
      </c>
      <c r="G48" s="280">
        <v>691.83333333333326</v>
      </c>
      <c r="H48" s="280">
        <v>740.73333333333335</v>
      </c>
      <c r="I48" s="280">
        <v>755.81666666666661</v>
      </c>
      <c r="J48" s="280">
        <v>765.18333333333339</v>
      </c>
      <c r="K48" s="278">
        <v>746.45</v>
      </c>
      <c r="L48" s="278">
        <v>722</v>
      </c>
      <c r="M48" s="278">
        <v>44.292870000000001</v>
      </c>
    </row>
    <row r="49" spans="1:13">
      <c r="A49" s="269">
        <v>39</v>
      </c>
      <c r="B49" s="278" t="s">
        <v>312</v>
      </c>
      <c r="C49" s="279">
        <v>440.65</v>
      </c>
      <c r="D49" s="280">
        <v>435.55</v>
      </c>
      <c r="E49" s="280">
        <v>423.1</v>
      </c>
      <c r="F49" s="280">
        <v>405.55</v>
      </c>
      <c r="G49" s="280">
        <v>393.1</v>
      </c>
      <c r="H49" s="280">
        <v>453.1</v>
      </c>
      <c r="I49" s="280">
        <v>465.54999999999995</v>
      </c>
      <c r="J49" s="280">
        <v>483.1</v>
      </c>
      <c r="K49" s="278">
        <v>448</v>
      </c>
      <c r="L49" s="278">
        <v>418</v>
      </c>
      <c r="M49" s="278">
        <v>15.23258</v>
      </c>
    </row>
    <row r="50" spans="1:13">
      <c r="A50" s="269">
        <v>40</v>
      </c>
      <c r="B50" s="278" t="s">
        <v>56</v>
      </c>
      <c r="C50" s="279">
        <v>396.95</v>
      </c>
      <c r="D50" s="280">
        <v>399.66666666666669</v>
      </c>
      <c r="E50" s="280">
        <v>389.83333333333337</v>
      </c>
      <c r="F50" s="280">
        <v>382.7166666666667</v>
      </c>
      <c r="G50" s="280">
        <v>372.88333333333338</v>
      </c>
      <c r="H50" s="280">
        <v>406.78333333333336</v>
      </c>
      <c r="I50" s="280">
        <v>416.61666666666673</v>
      </c>
      <c r="J50" s="280">
        <v>423.73333333333335</v>
      </c>
      <c r="K50" s="278">
        <v>409.5</v>
      </c>
      <c r="L50" s="278">
        <v>392.55</v>
      </c>
      <c r="M50" s="278">
        <v>442.53431999999998</v>
      </c>
    </row>
    <row r="51" spans="1:13">
      <c r="A51" s="269">
        <v>41</v>
      </c>
      <c r="B51" s="278" t="s">
        <v>57</v>
      </c>
      <c r="C51" s="279">
        <v>2758.3</v>
      </c>
      <c r="D51" s="280">
        <v>2757.9166666666665</v>
      </c>
      <c r="E51" s="280">
        <v>2725.833333333333</v>
      </c>
      <c r="F51" s="280">
        <v>2693.3666666666663</v>
      </c>
      <c r="G51" s="280">
        <v>2661.2833333333328</v>
      </c>
      <c r="H51" s="280">
        <v>2790.3833333333332</v>
      </c>
      <c r="I51" s="280">
        <v>2822.4666666666662</v>
      </c>
      <c r="J51" s="280">
        <v>2854.9333333333334</v>
      </c>
      <c r="K51" s="278">
        <v>2790</v>
      </c>
      <c r="L51" s="278">
        <v>2725.45</v>
      </c>
      <c r="M51" s="278">
        <v>10.085990000000001</v>
      </c>
    </row>
    <row r="52" spans="1:13">
      <c r="A52" s="269">
        <v>42</v>
      </c>
      <c r="B52" s="278" t="s">
        <v>316</v>
      </c>
      <c r="C52" s="279">
        <v>145.75</v>
      </c>
      <c r="D52" s="280">
        <v>143.71666666666667</v>
      </c>
      <c r="E52" s="280">
        <v>135.53333333333333</v>
      </c>
      <c r="F52" s="280">
        <v>125.31666666666666</v>
      </c>
      <c r="G52" s="280">
        <v>117.13333333333333</v>
      </c>
      <c r="H52" s="280">
        <v>153.93333333333334</v>
      </c>
      <c r="I52" s="280">
        <v>162.11666666666667</v>
      </c>
      <c r="J52" s="280">
        <v>172.33333333333334</v>
      </c>
      <c r="K52" s="278">
        <v>151.9</v>
      </c>
      <c r="L52" s="278">
        <v>133.5</v>
      </c>
      <c r="M52" s="278">
        <v>10.12294</v>
      </c>
    </row>
    <row r="53" spans="1:13">
      <c r="A53" s="269">
        <v>43</v>
      </c>
      <c r="B53" s="278" t="s">
        <v>317</v>
      </c>
      <c r="C53" s="279">
        <v>377.15</v>
      </c>
      <c r="D53" s="280">
        <v>376.2166666666667</v>
      </c>
      <c r="E53" s="280">
        <v>372.43333333333339</v>
      </c>
      <c r="F53" s="280">
        <v>367.7166666666667</v>
      </c>
      <c r="G53" s="280">
        <v>363.93333333333339</v>
      </c>
      <c r="H53" s="280">
        <v>380.93333333333339</v>
      </c>
      <c r="I53" s="280">
        <v>384.7166666666667</v>
      </c>
      <c r="J53" s="280">
        <v>389.43333333333339</v>
      </c>
      <c r="K53" s="278">
        <v>380</v>
      </c>
      <c r="L53" s="278">
        <v>371.5</v>
      </c>
      <c r="M53" s="278">
        <v>2.2059600000000001</v>
      </c>
    </row>
    <row r="54" spans="1:13">
      <c r="A54" s="269">
        <v>44</v>
      </c>
      <c r="B54" s="278" t="s">
        <v>59</v>
      </c>
      <c r="C54" s="279">
        <v>4763.2</v>
      </c>
      <c r="D54" s="280">
        <v>4695.0999999999995</v>
      </c>
      <c r="E54" s="280">
        <v>4544.8499999999985</v>
      </c>
      <c r="F54" s="280">
        <v>4326.4999999999991</v>
      </c>
      <c r="G54" s="280">
        <v>4176.2499999999982</v>
      </c>
      <c r="H54" s="280">
        <v>4913.4499999999989</v>
      </c>
      <c r="I54" s="280">
        <v>5063.7000000000007</v>
      </c>
      <c r="J54" s="280">
        <v>5282.0499999999993</v>
      </c>
      <c r="K54" s="278">
        <v>4845.3500000000004</v>
      </c>
      <c r="L54" s="278">
        <v>4476.75</v>
      </c>
      <c r="M54" s="278">
        <v>21.106310000000001</v>
      </c>
    </row>
    <row r="55" spans="1:13">
      <c r="A55" s="269">
        <v>45</v>
      </c>
      <c r="B55" s="278" t="s">
        <v>233</v>
      </c>
      <c r="C55" s="279">
        <v>2066</v>
      </c>
      <c r="D55" s="280">
        <v>2073.8666666666668</v>
      </c>
      <c r="E55" s="280">
        <v>2002.7333333333336</v>
      </c>
      <c r="F55" s="280">
        <v>1939.4666666666667</v>
      </c>
      <c r="G55" s="280">
        <v>1868.3333333333335</v>
      </c>
      <c r="H55" s="280">
        <v>2137.1333333333337</v>
      </c>
      <c r="I55" s="280">
        <v>2208.2666666666669</v>
      </c>
      <c r="J55" s="280">
        <v>2271.5333333333338</v>
      </c>
      <c r="K55" s="278">
        <v>2145</v>
      </c>
      <c r="L55" s="278">
        <v>2010.6</v>
      </c>
      <c r="M55" s="278">
        <v>0.46027000000000001</v>
      </c>
    </row>
    <row r="56" spans="1:13">
      <c r="A56" s="269">
        <v>46</v>
      </c>
      <c r="B56" s="278" t="s">
        <v>60</v>
      </c>
      <c r="C56" s="279">
        <v>2160.85</v>
      </c>
      <c r="D56" s="280">
        <v>2128.1</v>
      </c>
      <c r="E56" s="280">
        <v>2029.7999999999997</v>
      </c>
      <c r="F56" s="280">
        <v>1898.7499999999998</v>
      </c>
      <c r="G56" s="280">
        <v>1800.4499999999996</v>
      </c>
      <c r="H56" s="280">
        <v>2259.1499999999996</v>
      </c>
      <c r="I56" s="280">
        <v>2357.4499999999998</v>
      </c>
      <c r="J56" s="280">
        <v>2488.5</v>
      </c>
      <c r="K56" s="278">
        <v>2226.4</v>
      </c>
      <c r="L56" s="278">
        <v>1997.05</v>
      </c>
      <c r="M56" s="278">
        <v>189.16613000000001</v>
      </c>
    </row>
    <row r="57" spans="1:13">
      <c r="A57" s="269">
        <v>47</v>
      </c>
      <c r="B57" s="278" t="s">
        <v>61</v>
      </c>
      <c r="C57" s="279">
        <v>1145.3</v>
      </c>
      <c r="D57" s="280">
        <v>1128.6333333333332</v>
      </c>
      <c r="E57" s="280">
        <v>1105.1666666666665</v>
      </c>
      <c r="F57" s="280">
        <v>1065.0333333333333</v>
      </c>
      <c r="G57" s="280">
        <v>1041.5666666666666</v>
      </c>
      <c r="H57" s="280">
        <v>1168.7666666666664</v>
      </c>
      <c r="I57" s="280">
        <v>1192.2333333333331</v>
      </c>
      <c r="J57" s="280">
        <v>1232.3666666666663</v>
      </c>
      <c r="K57" s="278">
        <v>1152.0999999999999</v>
      </c>
      <c r="L57" s="278">
        <v>1088.5</v>
      </c>
      <c r="M57" s="278">
        <v>9.1834299999999995</v>
      </c>
    </row>
    <row r="58" spans="1:13">
      <c r="A58" s="269">
        <v>48</v>
      </c>
      <c r="B58" s="278" t="s">
        <v>318</v>
      </c>
      <c r="C58" s="279">
        <v>102.15</v>
      </c>
      <c r="D58" s="280">
        <v>102.18333333333334</v>
      </c>
      <c r="E58" s="280">
        <v>101.36666666666667</v>
      </c>
      <c r="F58" s="280">
        <v>100.58333333333334</v>
      </c>
      <c r="G58" s="280">
        <v>99.76666666666668</v>
      </c>
      <c r="H58" s="280">
        <v>102.96666666666667</v>
      </c>
      <c r="I58" s="280">
        <v>103.78333333333333</v>
      </c>
      <c r="J58" s="280">
        <v>104.56666666666666</v>
      </c>
      <c r="K58" s="278">
        <v>103</v>
      </c>
      <c r="L58" s="278">
        <v>101.4</v>
      </c>
      <c r="M58" s="278">
        <v>1.54948</v>
      </c>
    </row>
    <row r="59" spans="1:13">
      <c r="A59" s="269">
        <v>49</v>
      </c>
      <c r="B59" s="278" t="s">
        <v>319</v>
      </c>
      <c r="C59" s="279">
        <v>104.7</v>
      </c>
      <c r="D59" s="280">
        <v>103.21666666666665</v>
      </c>
      <c r="E59" s="280">
        <v>101.73333333333331</v>
      </c>
      <c r="F59" s="280">
        <v>98.766666666666652</v>
      </c>
      <c r="G59" s="280">
        <v>97.283333333333303</v>
      </c>
      <c r="H59" s="280">
        <v>106.18333333333331</v>
      </c>
      <c r="I59" s="280">
        <v>107.66666666666666</v>
      </c>
      <c r="J59" s="280">
        <v>110.63333333333331</v>
      </c>
      <c r="K59" s="278">
        <v>104.7</v>
      </c>
      <c r="L59" s="278">
        <v>100.25</v>
      </c>
      <c r="M59" s="278">
        <v>15.48113</v>
      </c>
    </row>
    <row r="60" spans="1:13" ht="12" customHeight="1">
      <c r="A60" s="269">
        <v>50</v>
      </c>
      <c r="B60" s="278" t="s">
        <v>234</v>
      </c>
      <c r="C60" s="279">
        <v>226.65</v>
      </c>
      <c r="D60" s="280">
        <v>226.88333333333333</v>
      </c>
      <c r="E60" s="280">
        <v>223.26666666666665</v>
      </c>
      <c r="F60" s="280">
        <v>219.88333333333333</v>
      </c>
      <c r="G60" s="280">
        <v>216.26666666666665</v>
      </c>
      <c r="H60" s="280">
        <v>230.26666666666665</v>
      </c>
      <c r="I60" s="280">
        <v>233.88333333333333</v>
      </c>
      <c r="J60" s="280">
        <v>237.26666666666665</v>
      </c>
      <c r="K60" s="278">
        <v>230.5</v>
      </c>
      <c r="L60" s="278">
        <v>223.5</v>
      </c>
      <c r="M60" s="278">
        <v>101.76542999999999</v>
      </c>
    </row>
    <row r="61" spans="1:13">
      <c r="A61" s="269">
        <v>51</v>
      </c>
      <c r="B61" s="278" t="s">
        <v>62</v>
      </c>
      <c r="C61" s="279">
        <v>42.45</v>
      </c>
      <c r="D61" s="280">
        <v>41.550000000000004</v>
      </c>
      <c r="E61" s="280">
        <v>40.300000000000011</v>
      </c>
      <c r="F61" s="280">
        <v>38.150000000000006</v>
      </c>
      <c r="G61" s="280">
        <v>36.900000000000013</v>
      </c>
      <c r="H61" s="280">
        <v>43.70000000000001</v>
      </c>
      <c r="I61" s="280">
        <v>44.949999999999996</v>
      </c>
      <c r="J61" s="280">
        <v>47.100000000000009</v>
      </c>
      <c r="K61" s="278">
        <v>42.8</v>
      </c>
      <c r="L61" s="278">
        <v>39.4</v>
      </c>
      <c r="M61" s="278">
        <v>785.12222999999994</v>
      </c>
    </row>
    <row r="62" spans="1:13">
      <c r="A62" s="269">
        <v>52</v>
      </c>
      <c r="B62" s="278" t="s">
        <v>63</v>
      </c>
      <c r="C62" s="279">
        <v>34.549999999999997</v>
      </c>
      <c r="D62" s="280">
        <v>33.783333333333331</v>
      </c>
      <c r="E62" s="280">
        <v>32.666666666666664</v>
      </c>
      <c r="F62" s="280">
        <v>30.783333333333331</v>
      </c>
      <c r="G62" s="280">
        <v>29.666666666666664</v>
      </c>
      <c r="H62" s="280">
        <v>35.666666666666664</v>
      </c>
      <c r="I62" s="280">
        <v>36.783333333333339</v>
      </c>
      <c r="J62" s="280">
        <v>38.666666666666664</v>
      </c>
      <c r="K62" s="278">
        <v>34.9</v>
      </c>
      <c r="L62" s="278">
        <v>31.9</v>
      </c>
      <c r="M62" s="278">
        <v>73.350350000000006</v>
      </c>
    </row>
    <row r="63" spans="1:13">
      <c r="A63" s="269">
        <v>53</v>
      </c>
      <c r="B63" s="278" t="s">
        <v>313</v>
      </c>
      <c r="C63" s="279">
        <v>1107.4000000000001</v>
      </c>
      <c r="D63" s="280">
        <v>1102.1000000000001</v>
      </c>
      <c r="E63" s="280">
        <v>1084.2000000000003</v>
      </c>
      <c r="F63" s="280">
        <v>1061.0000000000002</v>
      </c>
      <c r="G63" s="280">
        <v>1043.1000000000004</v>
      </c>
      <c r="H63" s="280">
        <v>1125.3000000000002</v>
      </c>
      <c r="I63" s="280">
        <v>1143.2000000000003</v>
      </c>
      <c r="J63" s="280">
        <v>1166.4000000000001</v>
      </c>
      <c r="K63" s="278">
        <v>1120</v>
      </c>
      <c r="L63" s="278">
        <v>1078.9000000000001</v>
      </c>
      <c r="M63" s="278">
        <v>0.36237000000000003</v>
      </c>
    </row>
    <row r="64" spans="1:13">
      <c r="A64" s="269">
        <v>54</v>
      </c>
      <c r="B64" s="278" t="s">
        <v>64</v>
      </c>
      <c r="C64" s="279">
        <v>1387.55</v>
      </c>
      <c r="D64" s="280">
        <v>1373.7666666666667</v>
      </c>
      <c r="E64" s="280">
        <v>1348.7833333333333</v>
      </c>
      <c r="F64" s="280">
        <v>1310.0166666666667</v>
      </c>
      <c r="G64" s="280">
        <v>1285.0333333333333</v>
      </c>
      <c r="H64" s="280">
        <v>1412.5333333333333</v>
      </c>
      <c r="I64" s="280">
        <v>1437.5166666666664</v>
      </c>
      <c r="J64" s="280">
        <v>1476.2833333333333</v>
      </c>
      <c r="K64" s="278">
        <v>1398.75</v>
      </c>
      <c r="L64" s="278">
        <v>1335</v>
      </c>
      <c r="M64" s="278">
        <v>14.50295</v>
      </c>
    </row>
    <row r="65" spans="1:13">
      <c r="A65" s="269">
        <v>55</v>
      </c>
      <c r="B65" s="278" t="s">
        <v>321</v>
      </c>
      <c r="C65" s="279">
        <v>5132.05</v>
      </c>
      <c r="D65" s="280">
        <v>5274.3499999999995</v>
      </c>
      <c r="E65" s="280">
        <v>4958.6999999999989</v>
      </c>
      <c r="F65" s="280">
        <v>4785.3499999999995</v>
      </c>
      <c r="G65" s="280">
        <v>4469.6999999999989</v>
      </c>
      <c r="H65" s="280">
        <v>5447.6999999999989</v>
      </c>
      <c r="I65" s="280">
        <v>5763.3499999999985</v>
      </c>
      <c r="J65" s="280">
        <v>5936.6999999999989</v>
      </c>
      <c r="K65" s="278">
        <v>5590</v>
      </c>
      <c r="L65" s="278">
        <v>5101</v>
      </c>
      <c r="M65" s="278">
        <v>0.52668000000000004</v>
      </c>
    </row>
    <row r="66" spans="1:13">
      <c r="A66" s="269">
        <v>56</v>
      </c>
      <c r="B66" s="278" t="s">
        <v>235</v>
      </c>
      <c r="C66" s="279">
        <v>936.15</v>
      </c>
      <c r="D66" s="280">
        <v>936.63333333333333</v>
      </c>
      <c r="E66" s="280">
        <v>915.26666666666665</v>
      </c>
      <c r="F66" s="280">
        <v>894.38333333333333</v>
      </c>
      <c r="G66" s="280">
        <v>873.01666666666665</v>
      </c>
      <c r="H66" s="280">
        <v>957.51666666666665</v>
      </c>
      <c r="I66" s="280">
        <v>978.88333333333321</v>
      </c>
      <c r="J66" s="280">
        <v>999.76666666666665</v>
      </c>
      <c r="K66" s="278">
        <v>958</v>
      </c>
      <c r="L66" s="278">
        <v>915.75</v>
      </c>
      <c r="M66" s="278">
        <v>1.14618</v>
      </c>
    </row>
    <row r="67" spans="1:13">
      <c r="A67" s="269">
        <v>57</v>
      </c>
      <c r="B67" s="278" t="s">
        <v>322</v>
      </c>
      <c r="C67" s="279">
        <v>238.25</v>
      </c>
      <c r="D67" s="280">
        <v>239.4</v>
      </c>
      <c r="E67" s="280">
        <v>235.9</v>
      </c>
      <c r="F67" s="280">
        <v>233.55</v>
      </c>
      <c r="G67" s="280">
        <v>230.05</v>
      </c>
      <c r="H67" s="280">
        <v>241.75</v>
      </c>
      <c r="I67" s="280">
        <v>245.25</v>
      </c>
      <c r="J67" s="280">
        <v>247.6</v>
      </c>
      <c r="K67" s="278">
        <v>242.9</v>
      </c>
      <c r="L67" s="278">
        <v>237.05</v>
      </c>
      <c r="M67" s="278">
        <v>0.79193999999999998</v>
      </c>
    </row>
    <row r="68" spans="1:13">
      <c r="A68" s="269">
        <v>58</v>
      </c>
      <c r="B68" s="278" t="s">
        <v>66</v>
      </c>
      <c r="C68" s="279">
        <v>69.400000000000006</v>
      </c>
      <c r="D68" s="280">
        <v>69.866666666666674</v>
      </c>
      <c r="E68" s="280">
        <v>68.733333333333348</v>
      </c>
      <c r="F68" s="280">
        <v>68.066666666666677</v>
      </c>
      <c r="G68" s="280">
        <v>66.933333333333351</v>
      </c>
      <c r="H68" s="280">
        <v>70.533333333333346</v>
      </c>
      <c r="I68" s="280">
        <v>71.666666666666671</v>
      </c>
      <c r="J68" s="280">
        <v>72.333333333333343</v>
      </c>
      <c r="K68" s="278">
        <v>71</v>
      </c>
      <c r="L68" s="278">
        <v>69.2</v>
      </c>
      <c r="M68" s="278">
        <v>158.05759</v>
      </c>
    </row>
    <row r="69" spans="1:13">
      <c r="A69" s="269">
        <v>59</v>
      </c>
      <c r="B69" s="278" t="s">
        <v>314</v>
      </c>
      <c r="C69" s="279">
        <v>595.85</v>
      </c>
      <c r="D69" s="280">
        <v>597.26666666666677</v>
      </c>
      <c r="E69" s="280">
        <v>584.68333333333351</v>
      </c>
      <c r="F69" s="280">
        <v>573.51666666666677</v>
      </c>
      <c r="G69" s="280">
        <v>560.93333333333351</v>
      </c>
      <c r="H69" s="280">
        <v>608.43333333333351</v>
      </c>
      <c r="I69" s="280">
        <v>621.01666666666677</v>
      </c>
      <c r="J69" s="280">
        <v>632.18333333333351</v>
      </c>
      <c r="K69" s="278">
        <v>609.85</v>
      </c>
      <c r="L69" s="278">
        <v>586.1</v>
      </c>
      <c r="M69" s="278">
        <v>11.816190000000001</v>
      </c>
    </row>
    <row r="70" spans="1:13">
      <c r="A70" s="269">
        <v>60</v>
      </c>
      <c r="B70" s="278" t="s">
        <v>67</v>
      </c>
      <c r="C70" s="279">
        <v>490.05</v>
      </c>
      <c r="D70" s="280">
        <v>492.81666666666666</v>
      </c>
      <c r="E70" s="280">
        <v>484.33333333333331</v>
      </c>
      <c r="F70" s="280">
        <v>478.61666666666667</v>
      </c>
      <c r="G70" s="280">
        <v>470.13333333333333</v>
      </c>
      <c r="H70" s="280">
        <v>498.5333333333333</v>
      </c>
      <c r="I70" s="280">
        <v>507.01666666666665</v>
      </c>
      <c r="J70" s="280">
        <v>512.73333333333335</v>
      </c>
      <c r="K70" s="278">
        <v>501.3</v>
      </c>
      <c r="L70" s="278">
        <v>487.1</v>
      </c>
      <c r="M70" s="278">
        <v>14.675789999999999</v>
      </c>
    </row>
    <row r="71" spans="1:13">
      <c r="A71" s="269">
        <v>61</v>
      </c>
      <c r="B71" s="278" t="s">
        <v>68</v>
      </c>
      <c r="C71" s="279">
        <v>334.2</v>
      </c>
      <c r="D71" s="280">
        <v>333.7</v>
      </c>
      <c r="E71" s="280">
        <v>328.5</v>
      </c>
      <c r="F71" s="280">
        <v>322.8</v>
      </c>
      <c r="G71" s="280">
        <v>317.60000000000002</v>
      </c>
      <c r="H71" s="280">
        <v>339.4</v>
      </c>
      <c r="I71" s="280">
        <v>344.59999999999991</v>
      </c>
      <c r="J71" s="280">
        <v>350.29999999999995</v>
      </c>
      <c r="K71" s="278">
        <v>338.9</v>
      </c>
      <c r="L71" s="278">
        <v>328</v>
      </c>
      <c r="M71" s="278">
        <v>36.00488</v>
      </c>
    </row>
    <row r="72" spans="1:13">
      <c r="A72" s="269">
        <v>62</v>
      </c>
      <c r="B72" s="278" t="s">
        <v>70</v>
      </c>
      <c r="C72" s="279">
        <v>559.04999999999995</v>
      </c>
      <c r="D72" s="280">
        <v>556.94999999999993</v>
      </c>
      <c r="E72" s="280">
        <v>552.24999999999989</v>
      </c>
      <c r="F72" s="280">
        <v>545.44999999999993</v>
      </c>
      <c r="G72" s="280">
        <v>540.74999999999989</v>
      </c>
      <c r="H72" s="280">
        <v>563.74999999999989</v>
      </c>
      <c r="I72" s="280">
        <v>568.44999999999993</v>
      </c>
      <c r="J72" s="280">
        <v>575.24999999999989</v>
      </c>
      <c r="K72" s="278">
        <v>561.65</v>
      </c>
      <c r="L72" s="278">
        <v>550.15</v>
      </c>
      <c r="M72" s="278">
        <v>392.88299000000001</v>
      </c>
    </row>
    <row r="73" spans="1:13">
      <c r="A73" s="269">
        <v>63</v>
      </c>
      <c r="B73" s="278" t="s">
        <v>71</v>
      </c>
      <c r="C73" s="279">
        <v>28</v>
      </c>
      <c r="D73" s="280">
        <v>28.233333333333334</v>
      </c>
      <c r="E73" s="280">
        <v>27.466666666666669</v>
      </c>
      <c r="F73" s="280">
        <v>26.933333333333334</v>
      </c>
      <c r="G73" s="280">
        <v>26.166666666666668</v>
      </c>
      <c r="H73" s="280">
        <v>28.766666666666669</v>
      </c>
      <c r="I73" s="280">
        <v>29.533333333333335</v>
      </c>
      <c r="J73" s="280">
        <v>30.06666666666667</v>
      </c>
      <c r="K73" s="278">
        <v>29</v>
      </c>
      <c r="L73" s="278">
        <v>27.7</v>
      </c>
      <c r="M73" s="278">
        <v>555.54728</v>
      </c>
    </row>
    <row r="74" spans="1:13">
      <c r="A74" s="269">
        <v>64</v>
      </c>
      <c r="B74" s="278" t="s">
        <v>72</v>
      </c>
      <c r="C74" s="279">
        <v>385.5</v>
      </c>
      <c r="D74" s="280">
        <v>377.61666666666662</v>
      </c>
      <c r="E74" s="280">
        <v>365.33333333333326</v>
      </c>
      <c r="F74" s="280">
        <v>345.16666666666663</v>
      </c>
      <c r="G74" s="280">
        <v>332.88333333333327</v>
      </c>
      <c r="H74" s="280">
        <v>397.78333333333325</v>
      </c>
      <c r="I74" s="280">
        <v>410.06666666666666</v>
      </c>
      <c r="J74" s="280">
        <v>430.23333333333323</v>
      </c>
      <c r="K74" s="278">
        <v>389.9</v>
      </c>
      <c r="L74" s="278">
        <v>357.45</v>
      </c>
      <c r="M74" s="278">
        <v>205.55188999999999</v>
      </c>
    </row>
    <row r="75" spans="1:13">
      <c r="A75" s="269">
        <v>65</v>
      </c>
      <c r="B75" s="278" t="s">
        <v>323</v>
      </c>
      <c r="C75" s="279">
        <v>528</v>
      </c>
      <c r="D75" s="280">
        <v>527.31666666666672</v>
      </c>
      <c r="E75" s="280">
        <v>516.23333333333346</v>
      </c>
      <c r="F75" s="280">
        <v>504.4666666666667</v>
      </c>
      <c r="G75" s="280">
        <v>493.38333333333344</v>
      </c>
      <c r="H75" s="280">
        <v>539.08333333333348</v>
      </c>
      <c r="I75" s="280">
        <v>550.16666666666674</v>
      </c>
      <c r="J75" s="280">
        <v>561.93333333333351</v>
      </c>
      <c r="K75" s="278">
        <v>538.4</v>
      </c>
      <c r="L75" s="278">
        <v>515.54999999999995</v>
      </c>
      <c r="M75" s="278">
        <v>3.7324199999999998</v>
      </c>
    </row>
    <row r="76" spans="1:13" s="16" customFormat="1">
      <c r="A76" s="269">
        <v>66</v>
      </c>
      <c r="B76" s="278" t="s">
        <v>325</v>
      </c>
      <c r="C76" s="279">
        <v>94.4</v>
      </c>
      <c r="D76" s="280">
        <v>94.600000000000009</v>
      </c>
      <c r="E76" s="280">
        <v>93.800000000000011</v>
      </c>
      <c r="F76" s="280">
        <v>93.2</v>
      </c>
      <c r="G76" s="280">
        <v>92.4</v>
      </c>
      <c r="H76" s="280">
        <v>95.200000000000017</v>
      </c>
      <c r="I76" s="280">
        <v>96</v>
      </c>
      <c r="J76" s="280">
        <v>96.600000000000023</v>
      </c>
      <c r="K76" s="278">
        <v>95.4</v>
      </c>
      <c r="L76" s="278">
        <v>94</v>
      </c>
      <c r="M76" s="278">
        <v>0.51527999999999996</v>
      </c>
    </row>
    <row r="77" spans="1:13" s="16" customFormat="1">
      <c r="A77" s="269">
        <v>67</v>
      </c>
      <c r="B77" s="278" t="s">
        <v>326</v>
      </c>
      <c r="C77" s="279">
        <v>2049.15</v>
      </c>
      <c r="D77" s="280">
        <v>2044.8666666666666</v>
      </c>
      <c r="E77" s="280">
        <v>2029.7333333333331</v>
      </c>
      <c r="F77" s="280">
        <v>2010.3166666666666</v>
      </c>
      <c r="G77" s="280">
        <v>1995.1833333333332</v>
      </c>
      <c r="H77" s="280">
        <v>2064.2833333333328</v>
      </c>
      <c r="I77" s="280">
        <v>2079.416666666667</v>
      </c>
      <c r="J77" s="280">
        <v>2098.833333333333</v>
      </c>
      <c r="K77" s="278">
        <v>2060</v>
      </c>
      <c r="L77" s="278">
        <v>2025.45</v>
      </c>
      <c r="M77" s="278">
        <v>9.1800000000000007E-2</v>
      </c>
    </row>
    <row r="78" spans="1:13" s="16" customFormat="1">
      <c r="A78" s="269">
        <v>68</v>
      </c>
      <c r="B78" s="278" t="s">
        <v>327</v>
      </c>
      <c r="C78" s="279">
        <v>516.20000000000005</v>
      </c>
      <c r="D78" s="280">
        <v>514.26666666666677</v>
      </c>
      <c r="E78" s="280">
        <v>498.53333333333353</v>
      </c>
      <c r="F78" s="280">
        <v>480.86666666666679</v>
      </c>
      <c r="G78" s="280">
        <v>465.13333333333355</v>
      </c>
      <c r="H78" s="280">
        <v>531.93333333333351</v>
      </c>
      <c r="I78" s="280">
        <v>547.66666666666686</v>
      </c>
      <c r="J78" s="280">
        <v>565.33333333333348</v>
      </c>
      <c r="K78" s="278">
        <v>530</v>
      </c>
      <c r="L78" s="278">
        <v>496.6</v>
      </c>
      <c r="M78" s="278">
        <v>1.5195700000000001</v>
      </c>
    </row>
    <row r="79" spans="1:13" s="16" customFormat="1">
      <c r="A79" s="269">
        <v>69</v>
      </c>
      <c r="B79" s="278" t="s">
        <v>328</v>
      </c>
      <c r="C79" s="279">
        <v>50.05</v>
      </c>
      <c r="D79" s="280">
        <v>49.466666666666661</v>
      </c>
      <c r="E79" s="280">
        <v>48.883333333333326</v>
      </c>
      <c r="F79" s="280">
        <v>47.716666666666661</v>
      </c>
      <c r="G79" s="280">
        <v>47.133333333333326</v>
      </c>
      <c r="H79" s="280">
        <v>50.633333333333326</v>
      </c>
      <c r="I79" s="280">
        <v>51.216666666666654</v>
      </c>
      <c r="J79" s="280">
        <v>52.383333333333326</v>
      </c>
      <c r="K79" s="278">
        <v>50.05</v>
      </c>
      <c r="L79" s="278">
        <v>48.3</v>
      </c>
      <c r="M79" s="278">
        <v>7.0746900000000004</v>
      </c>
    </row>
    <row r="80" spans="1:13" s="16" customFormat="1">
      <c r="A80" s="269">
        <v>70</v>
      </c>
      <c r="B80" s="278" t="s">
        <v>73</v>
      </c>
      <c r="C80" s="279">
        <v>10309.25</v>
      </c>
      <c r="D80" s="280">
        <v>10164.699999999999</v>
      </c>
      <c r="E80" s="280">
        <v>9944.5499999999975</v>
      </c>
      <c r="F80" s="280">
        <v>9579.8499999999985</v>
      </c>
      <c r="G80" s="280">
        <v>9359.6999999999971</v>
      </c>
      <c r="H80" s="280">
        <v>10529.399999999998</v>
      </c>
      <c r="I80" s="280">
        <v>10749.55</v>
      </c>
      <c r="J80" s="280">
        <v>11114.249999999998</v>
      </c>
      <c r="K80" s="278">
        <v>10384.85</v>
      </c>
      <c r="L80" s="278">
        <v>9800</v>
      </c>
      <c r="M80" s="278">
        <v>0.68855999999999995</v>
      </c>
    </row>
    <row r="81" spans="1:13" s="16" customFormat="1">
      <c r="A81" s="269">
        <v>71</v>
      </c>
      <c r="B81" s="278" t="s">
        <v>75</v>
      </c>
      <c r="C81" s="279">
        <v>346.3</v>
      </c>
      <c r="D81" s="280">
        <v>347.7</v>
      </c>
      <c r="E81" s="280">
        <v>338.7</v>
      </c>
      <c r="F81" s="280">
        <v>331.1</v>
      </c>
      <c r="G81" s="280">
        <v>322.10000000000002</v>
      </c>
      <c r="H81" s="280">
        <v>355.29999999999995</v>
      </c>
      <c r="I81" s="280">
        <v>364.29999999999995</v>
      </c>
      <c r="J81" s="280">
        <v>371.89999999999992</v>
      </c>
      <c r="K81" s="278">
        <v>356.7</v>
      </c>
      <c r="L81" s="278">
        <v>340.1</v>
      </c>
      <c r="M81" s="278">
        <v>102.11763000000001</v>
      </c>
    </row>
    <row r="82" spans="1:13" s="16" customFormat="1">
      <c r="A82" s="269">
        <v>72</v>
      </c>
      <c r="B82" s="278" t="s">
        <v>329</v>
      </c>
      <c r="C82" s="279">
        <v>103.85</v>
      </c>
      <c r="D82" s="280">
        <v>103.53333333333335</v>
      </c>
      <c r="E82" s="280">
        <v>102.31666666666669</v>
      </c>
      <c r="F82" s="280">
        <v>100.78333333333335</v>
      </c>
      <c r="G82" s="280">
        <v>99.566666666666691</v>
      </c>
      <c r="H82" s="280">
        <v>105.06666666666669</v>
      </c>
      <c r="I82" s="280">
        <v>106.28333333333336</v>
      </c>
      <c r="J82" s="280">
        <v>107.81666666666669</v>
      </c>
      <c r="K82" s="278">
        <v>104.75</v>
      </c>
      <c r="L82" s="278">
        <v>102</v>
      </c>
      <c r="M82" s="278">
        <v>0.80696000000000001</v>
      </c>
    </row>
    <row r="83" spans="1:13" s="16" customFormat="1">
      <c r="A83" s="269">
        <v>73</v>
      </c>
      <c r="B83" s="278" t="s">
        <v>76</v>
      </c>
      <c r="C83" s="279">
        <v>3434.85</v>
      </c>
      <c r="D83" s="280">
        <v>3435.2833333333333</v>
      </c>
      <c r="E83" s="280">
        <v>3400.5666666666666</v>
      </c>
      <c r="F83" s="280">
        <v>3366.2833333333333</v>
      </c>
      <c r="G83" s="280">
        <v>3331.5666666666666</v>
      </c>
      <c r="H83" s="280">
        <v>3469.5666666666666</v>
      </c>
      <c r="I83" s="280">
        <v>3504.2833333333328</v>
      </c>
      <c r="J83" s="280">
        <v>3538.5666666666666</v>
      </c>
      <c r="K83" s="278">
        <v>3470</v>
      </c>
      <c r="L83" s="278">
        <v>3401</v>
      </c>
      <c r="M83" s="278">
        <v>8.8346</v>
      </c>
    </row>
    <row r="84" spans="1:13" s="16" customFormat="1">
      <c r="A84" s="269">
        <v>74</v>
      </c>
      <c r="B84" s="278" t="s">
        <v>315</v>
      </c>
      <c r="C84" s="279">
        <v>385.85</v>
      </c>
      <c r="D84" s="280">
        <v>385.48333333333335</v>
      </c>
      <c r="E84" s="280">
        <v>380.56666666666672</v>
      </c>
      <c r="F84" s="280">
        <v>375.28333333333336</v>
      </c>
      <c r="G84" s="280">
        <v>370.36666666666673</v>
      </c>
      <c r="H84" s="280">
        <v>390.76666666666671</v>
      </c>
      <c r="I84" s="280">
        <v>395.68333333333334</v>
      </c>
      <c r="J84" s="280">
        <v>400.9666666666667</v>
      </c>
      <c r="K84" s="278">
        <v>390.4</v>
      </c>
      <c r="L84" s="278">
        <v>380.2</v>
      </c>
      <c r="M84" s="278">
        <v>2.10121</v>
      </c>
    </row>
    <row r="85" spans="1:13" s="16" customFormat="1">
      <c r="A85" s="269">
        <v>75</v>
      </c>
      <c r="B85" s="278" t="s">
        <v>324</v>
      </c>
      <c r="C85" s="279">
        <v>77.05</v>
      </c>
      <c r="D85" s="280">
        <v>76.38333333333334</v>
      </c>
      <c r="E85" s="280">
        <v>75.26666666666668</v>
      </c>
      <c r="F85" s="280">
        <v>73.483333333333334</v>
      </c>
      <c r="G85" s="280">
        <v>72.366666666666674</v>
      </c>
      <c r="H85" s="280">
        <v>78.166666666666686</v>
      </c>
      <c r="I85" s="280">
        <v>79.283333333333331</v>
      </c>
      <c r="J85" s="280">
        <v>81.066666666666691</v>
      </c>
      <c r="K85" s="278">
        <v>77.5</v>
      </c>
      <c r="L85" s="278">
        <v>74.599999999999994</v>
      </c>
      <c r="M85" s="278">
        <v>16.179459999999999</v>
      </c>
    </row>
    <row r="86" spans="1:13" s="16" customFormat="1">
      <c r="A86" s="269">
        <v>76</v>
      </c>
      <c r="B86" s="278" t="s">
        <v>77</v>
      </c>
      <c r="C86" s="279">
        <v>349.55</v>
      </c>
      <c r="D86" s="280">
        <v>348.35000000000008</v>
      </c>
      <c r="E86" s="280">
        <v>343.85000000000014</v>
      </c>
      <c r="F86" s="280">
        <v>338.15000000000003</v>
      </c>
      <c r="G86" s="280">
        <v>333.65000000000009</v>
      </c>
      <c r="H86" s="280">
        <v>354.05000000000018</v>
      </c>
      <c r="I86" s="280">
        <v>358.55000000000007</v>
      </c>
      <c r="J86" s="280">
        <v>364.25000000000023</v>
      </c>
      <c r="K86" s="278">
        <v>352.85</v>
      </c>
      <c r="L86" s="278">
        <v>342.65</v>
      </c>
      <c r="M86" s="278">
        <v>47.462179999999996</v>
      </c>
    </row>
    <row r="87" spans="1:13" s="16" customFormat="1">
      <c r="A87" s="269">
        <v>77</v>
      </c>
      <c r="B87" s="278" t="s">
        <v>78</v>
      </c>
      <c r="C87" s="279">
        <v>91.95</v>
      </c>
      <c r="D87" s="280">
        <v>89.816666666666663</v>
      </c>
      <c r="E87" s="280">
        <v>87.133333333333326</v>
      </c>
      <c r="F87" s="280">
        <v>82.316666666666663</v>
      </c>
      <c r="G87" s="280">
        <v>79.633333333333326</v>
      </c>
      <c r="H87" s="280">
        <v>94.633333333333326</v>
      </c>
      <c r="I87" s="280">
        <v>97.316666666666663</v>
      </c>
      <c r="J87" s="280">
        <v>102.13333333333333</v>
      </c>
      <c r="K87" s="278">
        <v>92.5</v>
      </c>
      <c r="L87" s="278">
        <v>85</v>
      </c>
      <c r="M87" s="278">
        <v>225.0909</v>
      </c>
    </row>
    <row r="88" spans="1:13" s="16" customFormat="1">
      <c r="A88" s="269">
        <v>78</v>
      </c>
      <c r="B88" s="278" t="s">
        <v>333</v>
      </c>
      <c r="C88" s="279">
        <v>291.7</v>
      </c>
      <c r="D88" s="280">
        <v>288.88333333333338</v>
      </c>
      <c r="E88" s="280">
        <v>282.76666666666677</v>
      </c>
      <c r="F88" s="280">
        <v>273.83333333333337</v>
      </c>
      <c r="G88" s="280">
        <v>267.71666666666675</v>
      </c>
      <c r="H88" s="280">
        <v>297.81666666666678</v>
      </c>
      <c r="I88" s="280">
        <v>303.93333333333345</v>
      </c>
      <c r="J88" s="280">
        <v>312.86666666666679</v>
      </c>
      <c r="K88" s="278">
        <v>295</v>
      </c>
      <c r="L88" s="278">
        <v>279.95</v>
      </c>
      <c r="M88" s="278">
        <v>7.25814</v>
      </c>
    </row>
    <row r="89" spans="1:13" s="16" customFormat="1">
      <c r="A89" s="269">
        <v>79</v>
      </c>
      <c r="B89" s="278" t="s">
        <v>334</v>
      </c>
      <c r="C89" s="279">
        <v>327.05</v>
      </c>
      <c r="D89" s="280">
        <v>326.43333333333334</v>
      </c>
      <c r="E89" s="280">
        <v>320.61666666666667</v>
      </c>
      <c r="F89" s="280">
        <v>314.18333333333334</v>
      </c>
      <c r="G89" s="280">
        <v>308.36666666666667</v>
      </c>
      <c r="H89" s="280">
        <v>332.86666666666667</v>
      </c>
      <c r="I89" s="280">
        <v>338.68333333333339</v>
      </c>
      <c r="J89" s="280">
        <v>345.11666666666667</v>
      </c>
      <c r="K89" s="278">
        <v>332.25</v>
      </c>
      <c r="L89" s="278">
        <v>320</v>
      </c>
      <c r="M89" s="278">
        <v>1.0430200000000001</v>
      </c>
    </row>
    <row r="90" spans="1:13" s="16" customFormat="1">
      <c r="A90" s="269">
        <v>80</v>
      </c>
      <c r="B90" s="278" t="s">
        <v>336</v>
      </c>
      <c r="C90" s="279">
        <v>228.3</v>
      </c>
      <c r="D90" s="280">
        <v>228.28333333333333</v>
      </c>
      <c r="E90" s="280">
        <v>223.56666666666666</v>
      </c>
      <c r="F90" s="280">
        <v>218.83333333333334</v>
      </c>
      <c r="G90" s="280">
        <v>214.11666666666667</v>
      </c>
      <c r="H90" s="280">
        <v>233.01666666666665</v>
      </c>
      <c r="I90" s="280">
        <v>237.73333333333329</v>
      </c>
      <c r="J90" s="280">
        <v>242.46666666666664</v>
      </c>
      <c r="K90" s="278">
        <v>233</v>
      </c>
      <c r="L90" s="278">
        <v>223.55</v>
      </c>
      <c r="M90" s="278">
        <v>0.60709000000000002</v>
      </c>
    </row>
    <row r="91" spans="1:13" s="16" customFormat="1">
      <c r="A91" s="269">
        <v>81</v>
      </c>
      <c r="B91" s="278" t="s">
        <v>330</v>
      </c>
      <c r="C91" s="279">
        <v>409.65</v>
      </c>
      <c r="D91" s="280">
        <v>410.36666666666662</v>
      </c>
      <c r="E91" s="280">
        <v>402.28333333333325</v>
      </c>
      <c r="F91" s="280">
        <v>394.91666666666663</v>
      </c>
      <c r="G91" s="280">
        <v>386.83333333333326</v>
      </c>
      <c r="H91" s="280">
        <v>417.73333333333323</v>
      </c>
      <c r="I91" s="280">
        <v>425.81666666666661</v>
      </c>
      <c r="J91" s="280">
        <v>433.18333333333322</v>
      </c>
      <c r="K91" s="278">
        <v>418.45</v>
      </c>
      <c r="L91" s="278">
        <v>403</v>
      </c>
      <c r="M91" s="278">
        <v>0.72316000000000003</v>
      </c>
    </row>
    <row r="92" spans="1:13" s="16" customFormat="1">
      <c r="A92" s="269">
        <v>82</v>
      </c>
      <c r="B92" s="278" t="s">
        <v>79</v>
      </c>
      <c r="C92" s="279">
        <v>117.9</v>
      </c>
      <c r="D92" s="280">
        <v>117.5</v>
      </c>
      <c r="E92" s="280">
        <v>116.7</v>
      </c>
      <c r="F92" s="280">
        <v>115.5</v>
      </c>
      <c r="G92" s="280">
        <v>114.7</v>
      </c>
      <c r="H92" s="280">
        <v>118.7</v>
      </c>
      <c r="I92" s="280">
        <v>119.50000000000001</v>
      </c>
      <c r="J92" s="280">
        <v>120.7</v>
      </c>
      <c r="K92" s="278">
        <v>118.3</v>
      </c>
      <c r="L92" s="278">
        <v>116.3</v>
      </c>
      <c r="M92" s="278">
        <v>13.37656</v>
      </c>
    </row>
    <row r="93" spans="1:13" s="16" customFormat="1">
      <c r="A93" s="269">
        <v>83</v>
      </c>
      <c r="B93" s="278" t="s">
        <v>331</v>
      </c>
      <c r="C93" s="279">
        <v>208.35</v>
      </c>
      <c r="D93" s="280">
        <v>210.54999999999998</v>
      </c>
      <c r="E93" s="280">
        <v>203.99999999999997</v>
      </c>
      <c r="F93" s="280">
        <v>199.64999999999998</v>
      </c>
      <c r="G93" s="280">
        <v>193.09999999999997</v>
      </c>
      <c r="H93" s="280">
        <v>214.89999999999998</v>
      </c>
      <c r="I93" s="280">
        <v>221.45</v>
      </c>
      <c r="J93" s="280">
        <v>225.79999999999998</v>
      </c>
      <c r="K93" s="278">
        <v>217.1</v>
      </c>
      <c r="L93" s="278">
        <v>206.2</v>
      </c>
      <c r="M93" s="278">
        <v>1.24508</v>
      </c>
    </row>
    <row r="94" spans="1:13" s="16" customFormat="1">
      <c r="A94" s="269">
        <v>84</v>
      </c>
      <c r="B94" s="278" t="s">
        <v>339</v>
      </c>
      <c r="C94" s="279">
        <v>250.5</v>
      </c>
      <c r="D94" s="280">
        <v>252.21666666666667</v>
      </c>
      <c r="E94" s="280">
        <v>246.93333333333334</v>
      </c>
      <c r="F94" s="280">
        <v>243.36666666666667</v>
      </c>
      <c r="G94" s="280">
        <v>238.08333333333334</v>
      </c>
      <c r="H94" s="280">
        <v>255.78333333333333</v>
      </c>
      <c r="I94" s="280">
        <v>261.06666666666672</v>
      </c>
      <c r="J94" s="280">
        <v>264.63333333333333</v>
      </c>
      <c r="K94" s="278">
        <v>257.5</v>
      </c>
      <c r="L94" s="278">
        <v>248.65</v>
      </c>
      <c r="M94" s="278">
        <v>5.8587400000000001</v>
      </c>
    </row>
    <row r="95" spans="1:13" s="16" customFormat="1">
      <c r="A95" s="269">
        <v>85</v>
      </c>
      <c r="B95" s="278" t="s">
        <v>337</v>
      </c>
      <c r="C95" s="279">
        <v>841.75</v>
      </c>
      <c r="D95" s="280">
        <v>836.85</v>
      </c>
      <c r="E95" s="280">
        <v>819.85</v>
      </c>
      <c r="F95" s="280">
        <v>797.95</v>
      </c>
      <c r="G95" s="280">
        <v>780.95</v>
      </c>
      <c r="H95" s="280">
        <v>858.75</v>
      </c>
      <c r="I95" s="280">
        <v>875.75</v>
      </c>
      <c r="J95" s="280">
        <v>897.65</v>
      </c>
      <c r="K95" s="278">
        <v>853.85</v>
      </c>
      <c r="L95" s="278">
        <v>814.95</v>
      </c>
      <c r="M95" s="278">
        <v>2.78376</v>
      </c>
    </row>
    <row r="96" spans="1:13" s="16" customFormat="1">
      <c r="A96" s="269">
        <v>86</v>
      </c>
      <c r="B96" s="278" t="s">
        <v>338</v>
      </c>
      <c r="C96" s="279">
        <v>14.3</v>
      </c>
      <c r="D96" s="280">
        <v>14.166666666666666</v>
      </c>
      <c r="E96" s="280">
        <v>13.683333333333332</v>
      </c>
      <c r="F96" s="280">
        <v>13.066666666666666</v>
      </c>
      <c r="G96" s="280">
        <v>12.583333333333332</v>
      </c>
      <c r="H96" s="280">
        <v>14.783333333333331</v>
      </c>
      <c r="I96" s="280">
        <v>15.266666666666666</v>
      </c>
      <c r="J96" s="280">
        <v>15.883333333333331</v>
      </c>
      <c r="K96" s="278">
        <v>14.65</v>
      </c>
      <c r="L96" s="278">
        <v>13.55</v>
      </c>
      <c r="M96" s="278">
        <v>12.95083</v>
      </c>
    </row>
    <row r="97" spans="1:13" s="16" customFormat="1">
      <c r="A97" s="269">
        <v>87</v>
      </c>
      <c r="B97" s="278" t="s">
        <v>340</v>
      </c>
      <c r="C97" s="279">
        <v>106.1</v>
      </c>
      <c r="D97" s="280">
        <v>105.75</v>
      </c>
      <c r="E97" s="280">
        <v>103.35</v>
      </c>
      <c r="F97" s="280">
        <v>100.6</v>
      </c>
      <c r="G97" s="280">
        <v>98.199999999999989</v>
      </c>
      <c r="H97" s="280">
        <v>108.5</v>
      </c>
      <c r="I97" s="280">
        <v>110.9</v>
      </c>
      <c r="J97" s="280">
        <v>113.65</v>
      </c>
      <c r="K97" s="278">
        <v>108.15</v>
      </c>
      <c r="L97" s="278">
        <v>103</v>
      </c>
      <c r="M97" s="278">
        <v>6.69102</v>
      </c>
    </row>
    <row r="98" spans="1:13" s="16" customFormat="1">
      <c r="A98" s="269">
        <v>88</v>
      </c>
      <c r="B98" s="278" t="s">
        <v>341</v>
      </c>
      <c r="C98" s="279">
        <v>2321.6</v>
      </c>
      <c r="D98" s="280">
        <v>2348.5333333333333</v>
      </c>
      <c r="E98" s="280">
        <v>2283.1166666666668</v>
      </c>
      <c r="F98" s="280">
        <v>2244.6333333333337</v>
      </c>
      <c r="G98" s="280">
        <v>2179.2166666666672</v>
      </c>
      <c r="H98" s="280">
        <v>2387.0166666666664</v>
      </c>
      <c r="I98" s="280">
        <v>2452.4333333333334</v>
      </c>
      <c r="J98" s="280">
        <v>2490.9166666666661</v>
      </c>
      <c r="K98" s="278">
        <v>2413.9499999999998</v>
      </c>
      <c r="L98" s="278">
        <v>2310.0500000000002</v>
      </c>
      <c r="M98" s="278">
        <v>2.5700000000000001E-2</v>
      </c>
    </row>
    <row r="99" spans="1:13" s="16" customFormat="1">
      <c r="A99" s="269">
        <v>89</v>
      </c>
      <c r="B99" s="278" t="s">
        <v>82</v>
      </c>
      <c r="C99" s="279">
        <v>612.6</v>
      </c>
      <c r="D99" s="280">
        <v>602.45000000000005</v>
      </c>
      <c r="E99" s="280">
        <v>570.70000000000005</v>
      </c>
      <c r="F99" s="280">
        <v>528.79999999999995</v>
      </c>
      <c r="G99" s="280">
        <v>497.04999999999995</v>
      </c>
      <c r="H99" s="280">
        <v>644.35000000000014</v>
      </c>
      <c r="I99" s="280">
        <v>676.10000000000014</v>
      </c>
      <c r="J99" s="280">
        <v>718.00000000000023</v>
      </c>
      <c r="K99" s="278">
        <v>634.20000000000005</v>
      </c>
      <c r="L99" s="278">
        <v>560.54999999999995</v>
      </c>
      <c r="M99" s="278">
        <v>10.581810000000001</v>
      </c>
    </row>
    <row r="100" spans="1:13" s="16" customFormat="1">
      <c r="A100" s="269">
        <v>90</v>
      </c>
      <c r="B100" s="278" t="s">
        <v>335</v>
      </c>
      <c r="C100" s="279">
        <v>147.1</v>
      </c>
      <c r="D100" s="280">
        <v>147.33333333333334</v>
      </c>
      <c r="E100" s="280">
        <v>143.66666666666669</v>
      </c>
      <c r="F100" s="280">
        <v>140.23333333333335</v>
      </c>
      <c r="G100" s="280">
        <v>136.56666666666669</v>
      </c>
      <c r="H100" s="280">
        <v>150.76666666666668</v>
      </c>
      <c r="I100" s="280">
        <v>154.43333333333337</v>
      </c>
      <c r="J100" s="280">
        <v>157.86666666666667</v>
      </c>
      <c r="K100" s="278">
        <v>151</v>
      </c>
      <c r="L100" s="278">
        <v>143.9</v>
      </c>
      <c r="M100" s="278">
        <v>1.6349899999999999</v>
      </c>
    </row>
    <row r="101" spans="1:13">
      <c r="A101" s="269">
        <v>91</v>
      </c>
      <c r="B101" s="278" t="s">
        <v>342</v>
      </c>
      <c r="C101" s="279">
        <v>120.45</v>
      </c>
      <c r="D101" s="280">
        <v>116.91666666666667</v>
      </c>
      <c r="E101" s="280">
        <v>113.38333333333334</v>
      </c>
      <c r="F101" s="280">
        <v>106.31666666666666</v>
      </c>
      <c r="G101" s="280">
        <v>102.78333333333333</v>
      </c>
      <c r="H101" s="280">
        <v>123.98333333333335</v>
      </c>
      <c r="I101" s="280">
        <v>127.51666666666668</v>
      </c>
      <c r="J101" s="280">
        <v>134.58333333333337</v>
      </c>
      <c r="K101" s="278">
        <v>120.45</v>
      </c>
      <c r="L101" s="278">
        <v>109.85</v>
      </c>
      <c r="M101" s="278">
        <v>9.0508000000000006</v>
      </c>
    </row>
    <row r="102" spans="1:13">
      <c r="A102" s="269">
        <v>92</v>
      </c>
      <c r="B102" s="278" t="s">
        <v>343</v>
      </c>
      <c r="C102" s="279">
        <v>137</v>
      </c>
      <c r="D102" s="280">
        <v>136.61666666666667</v>
      </c>
      <c r="E102" s="280">
        <v>134.78333333333336</v>
      </c>
      <c r="F102" s="280">
        <v>132.56666666666669</v>
      </c>
      <c r="G102" s="280">
        <v>130.73333333333338</v>
      </c>
      <c r="H102" s="280">
        <v>138.83333333333334</v>
      </c>
      <c r="I102" s="280">
        <v>140.66666666666666</v>
      </c>
      <c r="J102" s="280">
        <v>142.88333333333333</v>
      </c>
      <c r="K102" s="278">
        <v>138.44999999999999</v>
      </c>
      <c r="L102" s="278">
        <v>134.4</v>
      </c>
      <c r="M102" s="278">
        <v>28.381309999999999</v>
      </c>
    </row>
    <row r="103" spans="1:13">
      <c r="A103" s="269">
        <v>93</v>
      </c>
      <c r="B103" s="278" t="s">
        <v>344</v>
      </c>
      <c r="C103" s="279">
        <v>57.1</v>
      </c>
      <c r="D103" s="280">
        <v>56.866666666666667</v>
      </c>
      <c r="E103" s="280">
        <v>55.733333333333334</v>
      </c>
      <c r="F103" s="280">
        <v>54.366666666666667</v>
      </c>
      <c r="G103" s="280">
        <v>53.233333333333334</v>
      </c>
      <c r="H103" s="280">
        <v>58.233333333333334</v>
      </c>
      <c r="I103" s="280">
        <v>59.366666666666674</v>
      </c>
      <c r="J103" s="280">
        <v>60.733333333333334</v>
      </c>
      <c r="K103" s="278">
        <v>58</v>
      </c>
      <c r="L103" s="278">
        <v>55.5</v>
      </c>
      <c r="M103" s="278">
        <v>14.14359</v>
      </c>
    </row>
    <row r="104" spans="1:13">
      <c r="A104" s="269">
        <v>94</v>
      </c>
      <c r="B104" s="278" t="s">
        <v>83</v>
      </c>
      <c r="C104" s="279">
        <v>152.1</v>
      </c>
      <c r="D104" s="280">
        <v>149.96666666666667</v>
      </c>
      <c r="E104" s="280">
        <v>146.73333333333335</v>
      </c>
      <c r="F104" s="280">
        <v>141.36666666666667</v>
      </c>
      <c r="G104" s="280">
        <v>138.13333333333335</v>
      </c>
      <c r="H104" s="280">
        <v>155.33333333333334</v>
      </c>
      <c r="I104" s="280">
        <v>158.56666666666663</v>
      </c>
      <c r="J104" s="280">
        <v>163.93333333333334</v>
      </c>
      <c r="K104" s="278">
        <v>153.19999999999999</v>
      </c>
      <c r="L104" s="278">
        <v>144.6</v>
      </c>
      <c r="M104" s="278">
        <v>160.54843</v>
      </c>
    </row>
    <row r="105" spans="1:13">
      <c r="A105" s="269">
        <v>95</v>
      </c>
      <c r="B105" s="278" t="s">
        <v>345</v>
      </c>
      <c r="C105" s="279">
        <v>251.5</v>
      </c>
      <c r="D105" s="280">
        <v>253.63333333333335</v>
      </c>
      <c r="E105" s="280">
        <v>245.41666666666669</v>
      </c>
      <c r="F105" s="280">
        <v>239.33333333333334</v>
      </c>
      <c r="G105" s="280">
        <v>231.11666666666667</v>
      </c>
      <c r="H105" s="280">
        <v>259.7166666666667</v>
      </c>
      <c r="I105" s="280">
        <v>267.93333333333334</v>
      </c>
      <c r="J105" s="280">
        <v>274.01666666666671</v>
      </c>
      <c r="K105" s="278">
        <v>261.85000000000002</v>
      </c>
      <c r="L105" s="278">
        <v>247.55</v>
      </c>
      <c r="M105" s="278">
        <v>2.02887</v>
      </c>
    </row>
    <row r="106" spans="1:13">
      <c r="A106" s="269">
        <v>96</v>
      </c>
      <c r="B106" s="278" t="s">
        <v>84</v>
      </c>
      <c r="C106" s="279">
        <v>642.5</v>
      </c>
      <c r="D106" s="280">
        <v>643.21666666666658</v>
      </c>
      <c r="E106" s="280">
        <v>633.83333333333314</v>
      </c>
      <c r="F106" s="280">
        <v>625.16666666666652</v>
      </c>
      <c r="G106" s="280">
        <v>615.78333333333308</v>
      </c>
      <c r="H106" s="280">
        <v>651.88333333333321</v>
      </c>
      <c r="I106" s="280">
        <v>661.26666666666665</v>
      </c>
      <c r="J106" s="280">
        <v>669.93333333333328</v>
      </c>
      <c r="K106" s="278">
        <v>652.6</v>
      </c>
      <c r="L106" s="278">
        <v>634.54999999999995</v>
      </c>
      <c r="M106" s="278">
        <v>74.391260000000003</v>
      </c>
    </row>
    <row r="107" spans="1:13">
      <c r="A107" s="269">
        <v>97</v>
      </c>
      <c r="B107" s="278" t="s">
        <v>85</v>
      </c>
      <c r="C107" s="279">
        <v>148.55000000000001</v>
      </c>
      <c r="D107" s="280">
        <v>146.61666666666667</v>
      </c>
      <c r="E107" s="280">
        <v>143.48333333333335</v>
      </c>
      <c r="F107" s="280">
        <v>138.41666666666669</v>
      </c>
      <c r="G107" s="280">
        <v>135.28333333333336</v>
      </c>
      <c r="H107" s="280">
        <v>151.68333333333334</v>
      </c>
      <c r="I107" s="280">
        <v>154.81666666666666</v>
      </c>
      <c r="J107" s="280">
        <v>159.88333333333333</v>
      </c>
      <c r="K107" s="278">
        <v>149.75</v>
      </c>
      <c r="L107" s="278">
        <v>141.55000000000001</v>
      </c>
      <c r="M107" s="278">
        <v>212.05031</v>
      </c>
    </row>
    <row r="108" spans="1:13">
      <c r="A108" s="269">
        <v>98</v>
      </c>
      <c r="B108" s="286" t="s">
        <v>346</v>
      </c>
      <c r="C108" s="279">
        <v>228.1</v>
      </c>
      <c r="D108" s="280">
        <v>229.26666666666665</v>
      </c>
      <c r="E108" s="280">
        <v>225.0333333333333</v>
      </c>
      <c r="F108" s="280">
        <v>221.96666666666664</v>
      </c>
      <c r="G108" s="280">
        <v>217.73333333333329</v>
      </c>
      <c r="H108" s="280">
        <v>232.33333333333331</v>
      </c>
      <c r="I108" s="280">
        <v>236.56666666666666</v>
      </c>
      <c r="J108" s="280">
        <v>239.63333333333333</v>
      </c>
      <c r="K108" s="278">
        <v>233.5</v>
      </c>
      <c r="L108" s="278">
        <v>226.2</v>
      </c>
      <c r="M108" s="278">
        <v>4.4906499999999996</v>
      </c>
    </row>
    <row r="109" spans="1:13">
      <c r="A109" s="269">
        <v>99</v>
      </c>
      <c r="B109" s="278" t="s">
        <v>86</v>
      </c>
      <c r="C109" s="279">
        <v>1381.6</v>
      </c>
      <c r="D109" s="280">
        <v>1379.8666666666668</v>
      </c>
      <c r="E109" s="280">
        <v>1357.7333333333336</v>
      </c>
      <c r="F109" s="280">
        <v>1333.8666666666668</v>
      </c>
      <c r="G109" s="280">
        <v>1311.7333333333336</v>
      </c>
      <c r="H109" s="280">
        <v>1403.7333333333336</v>
      </c>
      <c r="I109" s="280">
        <v>1425.8666666666668</v>
      </c>
      <c r="J109" s="280">
        <v>1449.7333333333336</v>
      </c>
      <c r="K109" s="278">
        <v>1402</v>
      </c>
      <c r="L109" s="278">
        <v>1356</v>
      </c>
      <c r="M109" s="278">
        <v>18.747039999999998</v>
      </c>
    </row>
    <row r="110" spans="1:13">
      <c r="A110" s="269">
        <v>100</v>
      </c>
      <c r="B110" s="278" t="s">
        <v>87</v>
      </c>
      <c r="C110" s="279">
        <v>394.4</v>
      </c>
      <c r="D110" s="280">
        <v>395.8</v>
      </c>
      <c r="E110" s="280">
        <v>378.6</v>
      </c>
      <c r="F110" s="280">
        <v>362.8</v>
      </c>
      <c r="G110" s="280">
        <v>345.6</v>
      </c>
      <c r="H110" s="280">
        <v>411.6</v>
      </c>
      <c r="I110" s="280">
        <v>428.79999999999995</v>
      </c>
      <c r="J110" s="280">
        <v>444.6</v>
      </c>
      <c r="K110" s="278">
        <v>413</v>
      </c>
      <c r="L110" s="278">
        <v>380</v>
      </c>
      <c r="M110" s="278">
        <v>51.82488</v>
      </c>
    </row>
    <row r="111" spans="1:13">
      <c r="A111" s="269">
        <v>101</v>
      </c>
      <c r="B111" s="278" t="s">
        <v>237</v>
      </c>
      <c r="C111" s="279">
        <v>650.79999999999995</v>
      </c>
      <c r="D111" s="280">
        <v>654.35</v>
      </c>
      <c r="E111" s="280">
        <v>639.90000000000009</v>
      </c>
      <c r="F111" s="280">
        <v>629.00000000000011</v>
      </c>
      <c r="G111" s="280">
        <v>614.55000000000018</v>
      </c>
      <c r="H111" s="280">
        <v>665.25</v>
      </c>
      <c r="I111" s="280">
        <v>679.7</v>
      </c>
      <c r="J111" s="280">
        <v>690.59999999999991</v>
      </c>
      <c r="K111" s="278">
        <v>668.8</v>
      </c>
      <c r="L111" s="278">
        <v>643.45000000000005</v>
      </c>
      <c r="M111" s="278">
        <v>5.8709199999999999</v>
      </c>
    </row>
    <row r="112" spans="1:13">
      <c r="A112" s="269">
        <v>102</v>
      </c>
      <c r="B112" s="278" t="s">
        <v>347</v>
      </c>
      <c r="C112" s="279">
        <v>408.6</v>
      </c>
      <c r="D112" s="280">
        <v>405.31666666666666</v>
      </c>
      <c r="E112" s="280">
        <v>402.0333333333333</v>
      </c>
      <c r="F112" s="280">
        <v>395.46666666666664</v>
      </c>
      <c r="G112" s="280">
        <v>392.18333333333328</v>
      </c>
      <c r="H112" s="280">
        <v>411.88333333333333</v>
      </c>
      <c r="I112" s="280">
        <v>415.16666666666674</v>
      </c>
      <c r="J112" s="280">
        <v>421.73333333333335</v>
      </c>
      <c r="K112" s="278">
        <v>408.6</v>
      </c>
      <c r="L112" s="278">
        <v>398.75</v>
      </c>
      <c r="M112" s="278">
        <v>1.7484299999999999</v>
      </c>
    </row>
    <row r="113" spans="1:13">
      <c r="A113" s="269">
        <v>103</v>
      </c>
      <c r="B113" s="278" t="s">
        <v>332</v>
      </c>
      <c r="C113" s="279">
        <v>1409.5</v>
      </c>
      <c r="D113" s="280">
        <v>1409.1333333333332</v>
      </c>
      <c r="E113" s="280">
        <v>1390.2666666666664</v>
      </c>
      <c r="F113" s="280">
        <v>1371.0333333333333</v>
      </c>
      <c r="G113" s="280">
        <v>1352.1666666666665</v>
      </c>
      <c r="H113" s="280">
        <v>1428.3666666666663</v>
      </c>
      <c r="I113" s="280">
        <v>1447.2333333333331</v>
      </c>
      <c r="J113" s="280">
        <v>1466.4666666666662</v>
      </c>
      <c r="K113" s="278">
        <v>1428</v>
      </c>
      <c r="L113" s="278">
        <v>1389.9</v>
      </c>
      <c r="M113" s="278">
        <v>0.28577999999999998</v>
      </c>
    </row>
    <row r="114" spans="1:13">
      <c r="A114" s="269">
        <v>104</v>
      </c>
      <c r="B114" s="278" t="s">
        <v>238</v>
      </c>
      <c r="C114" s="279">
        <v>230.45</v>
      </c>
      <c r="D114" s="280">
        <v>231.71666666666667</v>
      </c>
      <c r="E114" s="280">
        <v>224.73333333333335</v>
      </c>
      <c r="F114" s="280">
        <v>219.01666666666668</v>
      </c>
      <c r="G114" s="280">
        <v>212.03333333333336</v>
      </c>
      <c r="H114" s="280">
        <v>237.43333333333334</v>
      </c>
      <c r="I114" s="280">
        <v>244.41666666666663</v>
      </c>
      <c r="J114" s="280">
        <v>250.13333333333333</v>
      </c>
      <c r="K114" s="278">
        <v>238.7</v>
      </c>
      <c r="L114" s="278">
        <v>226</v>
      </c>
      <c r="M114" s="278">
        <v>15.3811</v>
      </c>
    </row>
    <row r="115" spans="1:13">
      <c r="A115" s="269">
        <v>105</v>
      </c>
      <c r="B115" s="278" t="s">
        <v>236</v>
      </c>
      <c r="C115" s="279">
        <v>141.80000000000001</v>
      </c>
      <c r="D115" s="280">
        <v>140.26666666666668</v>
      </c>
      <c r="E115" s="280">
        <v>138.03333333333336</v>
      </c>
      <c r="F115" s="280">
        <v>134.26666666666668</v>
      </c>
      <c r="G115" s="280">
        <v>132.03333333333336</v>
      </c>
      <c r="H115" s="280">
        <v>144.03333333333336</v>
      </c>
      <c r="I115" s="280">
        <v>146.26666666666665</v>
      </c>
      <c r="J115" s="280">
        <v>150.03333333333336</v>
      </c>
      <c r="K115" s="278">
        <v>142.5</v>
      </c>
      <c r="L115" s="278">
        <v>136.5</v>
      </c>
      <c r="M115" s="278">
        <v>11.420809999999999</v>
      </c>
    </row>
    <row r="116" spans="1:13">
      <c r="A116" s="269">
        <v>106</v>
      </c>
      <c r="B116" s="278" t="s">
        <v>88</v>
      </c>
      <c r="C116" s="279">
        <v>374.75</v>
      </c>
      <c r="D116" s="280">
        <v>379.85000000000008</v>
      </c>
      <c r="E116" s="280">
        <v>367.25000000000017</v>
      </c>
      <c r="F116" s="280">
        <v>359.75000000000011</v>
      </c>
      <c r="G116" s="280">
        <v>347.1500000000002</v>
      </c>
      <c r="H116" s="280">
        <v>387.35000000000014</v>
      </c>
      <c r="I116" s="280">
        <v>399.95000000000005</v>
      </c>
      <c r="J116" s="280">
        <v>407.4500000000001</v>
      </c>
      <c r="K116" s="278">
        <v>392.45</v>
      </c>
      <c r="L116" s="278">
        <v>372.35</v>
      </c>
      <c r="M116" s="278">
        <v>21.987089999999998</v>
      </c>
    </row>
    <row r="117" spans="1:13">
      <c r="A117" s="269">
        <v>107</v>
      </c>
      <c r="B117" s="278" t="s">
        <v>348</v>
      </c>
      <c r="C117" s="279">
        <v>202.1</v>
      </c>
      <c r="D117" s="280">
        <v>204.11666666666667</v>
      </c>
      <c r="E117" s="280">
        <v>199.48333333333335</v>
      </c>
      <c r="F117" s="280">
        <v>196.86666666666667</v>
      </c>
      <c r="G117" s="280">
        <v>192.23333333333335</v>
      </c>
      <c r="H117" s="280">
        <v>206.73333333333335</v>
      </c>
      <c r="I117" s="280">
        <v>211.36666666666667</v>
      </c>
      <c r="J117" s="280">
        <v>213.98333333333335</v>
      </c>
      <c r="K117" s="278">
        <v>208.75</v>
      </c>
      <c r="L117" s="278">
        <v>201.5</v>
      </c>
      <c r="M117" s="278">
        <v>9.4147099999999995</v>
      </c>
    </row>
    <row r="118" spans="1:13">
      <c r="A118" s="269">
        <v>108</v>
      </c>
      <c r="B118" s="278" t="s">
        <v>89</v>
      </c>
      <c r="C118" s="279">
        <v>469.25</v>
      </c>
      <c r="D118" s="280">
        <v>468.40000000000003</v>
      </c>
      <c r="E118" s="280">
        <v>462.85000000000008</v>
      </c>
      <c r="F118" s="280">
        <v>456.45000000000005</v>
      </c>
      <c r="G118" s="280">
        <v>450.90000000000009</v>
      </c>
      <c r="H118" s="280">
        <v>474.80000000000007</v>
      </c>
      <c r="I118" s="280">
        <v>480.35</v>
      </c>
      <c r="J118" s="280">
        <v>486.75000000000006</v>
      </c>
      <c r="K118" s="278">
        <v>473.95</v>
      </c>
      <c r="L118" s="278">
        <v>462</v>
      </c>
      <c r="M118" s="278">
        <v>62.245339999999999</v>
      </c>
    </row>
    <row r="119" spans="1:13">
      <c r="A119" s="269">
        <v>109</v>
      </c>
      <c r="B119" s="278" t="s">
        <v>239</v>
      </c>
      <c r="C119" s="279">
        <v>561.70000000000005</v>
      </c>
      <c r="D119" s="280">
        <v>565.9</v>
      </c>
      <c r="E119" s="280">
        <v>550.79999999999995</v>
      </c>
      <c r="F119" s="280">
        <v>539.9</v>
      </c>
      <c r="G119" s="280">
        <v>524.79999999999995</v>
      </c>
      <c r="H119" s="280">
        <v>576.79999999999995</v>
      </c>
      <c r="I119" s="280">
        <v>591.90000000000009</v>
      </c>
      <c r="J119" s="280">
        <v>602.79999999999995</v>
      </c>
      <c r="K119" s="278">
        <v>581</v>
      </c>
      <c r="L119" s="278">
        <v>555</v>
      </c>
      <c r="M119" s="278">
        <v>2.6284200000000002</v>
      </c>
    </row>
    <row r="120" spans="1:13">
      <c r="A120" s="269">
        <v>110</v>
      </c>
      <c r="B120" s="278" t="s">
        <v>349</v>
      </c>
      <c r="C120" s="279">
        <v>64.900000000000006</v>
      </c>
      <c r="D120" s="280">
        <v>64.916666666666671</v>
      </c>
      <c r="E120" s="280">
        <v>63.833333333333343</v>
      </c>
      <c r="F120" s="280">
        <v>62.766666666666673</v>
      </c>
      <c r="G120" s="280">
        <v>61.683333333333344</v>
      </c>
      <c r="H120" s="280">
        <v>65.983333333333348</v>
      </c>
      <c r="I120" s="280">
        <v>67.066666666666691</v>
      </c>
      <c r="J120" s="280">
        <v>68.13333333333334</v>
      </c>
      <c r="K120" s="278">
        <v>66</v>
      </c>
      <c r="L120" s="278">
        <v>63.85</v>
      </c>
      <c r="M120" s="278">
        <v>2.2854000000000001</v>
      </c>
    </row>
    <row r="121" spans="1:13">
      <c r="A121" s="269">
        <v>111</v>
      </c>
      <c r="B121" s="278" t="s">
        <v>356</v>
      </c>
      <c r="C121" s="279">
        <v>276.60000000000002</v>
      </c>
      <c r="D121" s="280">
        <v>280.56666666666666</v>
      </c>
      <c r="E121" s="280">
        <v>270.13333333333333</v>
      </c>
      <c r="F121" s="280">
        <v>263.66666666666669</v>
      </c>
      <c r="G121" s="280">
        <v>253.23333333333335</v>
      </c>
      <c r="H121" s="280">
        <v>287.0333333333333</v>
      </c>
      <c r="I121" s="280">
        <v>297.46666666666658</v>
      </c>
      <c r="J121" s="280">
        <v>303.93333333333328</v>
      </c>
      <c r="K121" s="278">
        <v>291</v>
      </c>
      <c r="L121" s="278">
        <v>274.10000000000002</v>
      </c>
      <c r="M121" s="278">
        <v>6.7609300000000001</v>
      </c>
    </row>
    <row r="122" spans="1:13">
      <c r="A122" s="269">
        <v>112</v>
      </c>
      <c r="B122" s="278" t="s">
        <v>357</v>
      </c>
      <c r="C122" s="279">
        <v>67.7</v>
      </c>
      <c r="D122" s="280">
        <v>66.349999999999994</v>
      </c>
      <c r="E122" s="280">
        <v>64.949999999999989</v>
      </c>
      <c r="F122" s="280">
        <v>62.199999999999996</v>
      </c>
      <c r="G122" s="280">
        <v>60.79999999999999</v>
      </c>
      <c r="H122" s="280">
        <v>69.099999999999994</v>
      </c>
      <c r="I122" s="280">
        <v>70.5</v>
      </c>
      <c r="J122" s="280">
        <v>73.249999999999986</v>
      </c>
      <c r="K122" s="278">
        <v>67.75</v>
      </c>
      <c r="L122" s="278">
        <v>63.6</v>
      </c>
      <c r="M122" s="278">
        <v>7.6406700000000001</v>
      </c>
    </row>
    <row r="123" spans="1:13">
      <c r="A123" s="269">
        <v>113</v>
      </c>
      <c r="B123" s="278" t="s">
        <v>350</v>
      </c>
      <c r="C123" s="279">
        <v>64.3</v>
      </c>
      <c r="D123" s="280">
        <v>64.183333333333337</v>
      </c>
      <c r="E123" s="280">
        <v>62.866666666666674</v>
      </c>
      <c r="F123" s="280">
        <v>61.433333333333337</v>
      </c>
      <c r="G123" s="280">
        <v>60.116666666666674</v>
      </c>
      <c r="H123" s="280">
        <v>65.616666666666674</v>
      </c>
      <c r="I123" s="280">
        <v>66.933333333333337</v>
      </c>
      <c r="J123" s="280">
        <v>68.366666666666674</v>
      </c>
      <c r="K123" s="278">
        <v>65.5</v>
      </c>
      <c r="L123" s="278">
        <v>62.75</v>
      </c>
      <c r="M123" s="278">
        <v>67.009150000000005</v>
      </c>
    </row>
    <row r="124" spans="1:13">
      <c r="A124" s="269">
        <v>114</v>
      </c>
      <c r="B124" s="278" t="s">
        <v>351</v>
      </c>
      <c r="C124" s="279">
        <v>282.45</v>
      </c>
      <c r="D124" s="280">
        <v>284.48333333333335</v>
      </c>
      <c r="E124" s="280">
        <v>278.9666666666667</v>
      </c>
      <c r="F124" s="280">
        <v>275.48333333333335</v>
      </c>
      <c r="G124" s="280">
        <v>269.9666666666667</v>
      </c>
      <c r="H124" s="280">
        <v>287.9666666666667</v>
      </c>
      <c r="I124" s="280">
        <v>293.48333333333335</v>
      </c>
      <c r="J124" s="280">
        <v>296.9666666666667</v>
      </c>
      <c r="K124" s="278">
        <v>290</v>
      </c>
      <c r="L124" s="278">
        <v>281</v>
      </c>
      <c r="M124" s="278">
        <v>0.90891</v>
      </c>
    </row>
    <row r="125" spans="1:13">
      <c r="A125" s="269">
        <v>115</v>
      </c>
      <c r="B125" s="278" t="s">
        <v>352</v>
      </c>
      <c r="C125" s="279">
        <v>504.4</v>
      </c>
      <c r="D125" s="280">
        <v>505.34999999999997</v>
      </c>
      <c r="E125" s="280">
        <v>500.19999999999993</v>
      </c>
      <c r="F125" s="280">
        <v>495.99999999999994</v>
      </c>
      <c r="G125" s="280">
        <v>490.84999999999991</v>
      </c>
      <c r="H125" s="280">
        <v>509.54999999999995</v>
      </c>
      <c r="I125" s="280">
        <v>514.69999999999993</v>
      </c>
      <c r="J125" s="280">
        <v>518.9</v>
      </c>
      <c r="K125" s="278">
        <v>510.5</v>
      </c>
      <c r="L125" s="278">
        <v>501.15</v>
      </c>
      <c r="M125" s="278">
        <v>10.127090000000001</v>
      </c>
    </row>
    <row r="126" spans="1:13">
      <c r="A126" s="269">
        <v>116</v>
      </c>
      <c r="B126" s="278" t="s">
        <v>353</v>
      </c>
      <c r="C126" s="279">
        <v>89.35</v>
      </c>
      <c r="D126" s="280">
        <v>88.233333333333334</v>
      </c>
      <c r="E126" s="280">
        <v>87.116666666666674</v>
      </c>
      <c r="F126" s="280">
        <v>84.88333333333334</v>
      </c>
      <c r="G126" s="280">
        <v>83.76666666666668</v>
      </c>
      <c r="H126" s="280">
        <v>90.466666666666669</v>
      </c>
      <c r="I126" s="280">
        <v>91.583333333333314</v>
      </c>
      <c r="J126" s="280">
        <v>93.816666666666663</v>
      </c>
      <c r="K126" s="278">
        <v>89.35</v>
      </c>
      <c r="L126" s="278">
        <v>86</v>
      </c>
      <c r="M126" s="278">
        <v>7.4097799999999996</v>
      </c>
    </row>
    <row r="127" spans="1:13">
      <c r="A127" s="269">
        <v>117</v>
      </c>
      <c r="B127" s="278" t="s">
        <v>355</v>
      </c>
      <c r="C127" s="279">
        <v>12.05</v>
      </c>
      <c r="D127" s="280">
        <v>11.983333333333334</v>
      </c>
      <c r="E127" s="280">
        <v>11.816666666666668</v>
      </c>
      <c r="F127" s="280">
        <v>11.583333333333334</v>
      </c>
      <c r="G127" s="280">
        <v>11.416666666666668</v>
      </c>
      <c r="H127" s="280">
        <v>12.216666666666669</v>
      </c>
      <c r="I127" s="280">
        <v>12.383333333333333</v>
      </c>
      <c r="J127" s="280">
        <v>12.616666666666669</v>
      </c>
      <c r="K127" s="278">
        <v>12.15</v>
      </c>
      <c r="L127" s="278">
        <v>11.75</v>
      </c>
      <c r="M127" s="278">
        <v>13.123559999999999</v>
      </c>
    </row>
    <row r="128" spans="1:13">
      <c r="A128" s="269">
        <v>118</v>
      </c>
      <c r="B128" s="278" t="s">
        <v>91</v>
      </c>
      <c r="C128" s="279">
        <v>4.45</v>
      </c>
      <c r="D128" s="280">
        <v>4.3999999999999995</v>
      </c>
      <c r="E128" s="280">
        <v>4.3499999999999988</v>
      </c>
      <c r="F128" s="280">
        <v>4.2499999999999991</v>
      </c>
      <c r="G128" s="280">
        <v>4.1999999999999984</v>
      </c>
      <c r="H128" s="280">
        <v>4.4999999999999991</v>
      </c>
      <c r="I128" s="280">
        <v>4.55</v>
      </c>
      <c r="J128" s="280">
        <v>4.6499999999999995</v>
      </c>
      <c r="K128" s="278">
        <v>4.45</v>
      </c>
      <c r="L128" s="278">
        <v>4.3</v>
      </c>
      <c r="M128" s="278">
        <v>163.19313</v>
      </c>
    </row>
    <row r="129" spans="1:13">
      <c r="A129" s="269">
        <v>119</v>
      </c>
      <c r="B129" s="278" t="s">
        <v>92</v>
      </c>
      <c r="C129" s="279">
        <v>2480.0500000000002</v>
      </c>
      <c r="D129" s="280">
        <v>2444.3166666666671</v>
      </c>
      <c r="E129" s="280">
        <v>2395.733333333334</v>
      </c>
      <c r="F129" s="280">
        <v>2311.416666666667</v>
      </c>
      <c r="G129" s="280">
        <v>2262.8333333333339</v>
      </c>
      <c r="H129" s="280">
        <v>2528.6333333333341</v>
      </c>
      <c r="I129" s="280">
        <v>2577.2166666666672</v>
      </c>
      <c r="J129" s="280">
        <v>2661.5333333333342</v>
      </c>
      <c r="K129" s="278">
        <v>2492.9</v>
      </c>
      <c r="L129" s="278">
        <v>2360</v>
      </c>
      <c r="M129" s="278">
        <v>11.283860000000001</v>
      </c>
    </row>
    <row r="130" spans="1:13">
      <c r="A130" s="269">
        <v>120</v>
      </c>
      <c r="B130" s="278" t="s">
        <v>358</v>
      </c>
      <c r="C130" s="279">
        <v>5051.5</v>
      </c>
      <c r="D130" s="280">
        <v>5058.8166666666666</v>
      </c>
      <c r="E130" s="280">
        <v>4972.6833333333334</v>
      </c>
      <c r="F130" s="280">
        <v>4893.8666666666668</v>
      </c>
      <c r="G130" s="280">
        <v>4807.7333333333336</v>
      </c>
      <c r="H130" s="280">
        <v>5137.6333333333332</v>
      </c>
      <c r="I130" s="280">
        <v>5223.7666666666664</v>
      </c>
      <c r="J130" s="280">
        <v>5302.583333333333</v>
      </c>
      <c r="K130" s="278">
        <v>5144.95</v>
      </c>
      <c r="L130" s="278">
        <v>4980</v>
      </c>
      <c r="M130" s="278">
        <v>0.73750000000000004</v>
      </c>
    </row>
    <row r="131" spans="1:13">
      <c r="A131" s="269">
        <v>121</v>
      </c>
      <c r="B131" s="278" t="s">
        <v>94</v>
      </c>
      <c r="C131" s="279">
        <v>152.19999999999999</v>
      </c>
      <c r="D131" s="280">
        <v>153.85</v>
      </c>
      <c r="E131" s="280">
        <v>149.14999999999998</v>
      </c>
      <c r="F131" s="280">
        <v>146.1</v>
      </c>
      <c r="G131" s="280">
        <v>141.39999999999998</v>
      </c>
      <c r="H131" s="280">
        <v>156.89999999999998</v>
      </c>
      <c r="I131" s="280">
        <v>161.59999999999997</v>
      </c>
      <c r="J131" s="280">
        <v>164.64999999999998</v>
      </c>
      <c r="K131" s="278">
        <v>158.55000000000001</v>
      </c>
      <c r="L131" s="278">
        <v>150.80000000000001</v>
      </c>
      <c r="M131" s="278">
        <v>131.38735</v>
      </c>
    </row>
    <row r="132" spans="1:13">
      <c r="A132" s="269">
        <v>122</v>
      </c>
      <c r="B132" s="278" t="s">
        <v>232</v>
      </c>
      <c r="C132" s="279">
        <v>2305.5</v>
      </c>
      <c r="D132" s="280">
        <v>2305.5666666666671</v>
      </c>
      <c r="E132" s="280">
        <v>2282.5833333333339</v>
      </c>
      <c r="F132" s="280">
        <v>2259.666666666667</v>
      </c>
      <c r="G132" s="280">
        <v>2236.6833333333338</v>
      </c>
      <c r="H132" s="280">
        <v>2328.483333333334</v>
      </c>
      <c r="I132" s="280">
        <v>2351.4666666666667</v>
      </c>
      <c r="J132" s="280">
        <v>2374.3833333333341</v>
      </c>
      <c r="K132" s="278">
        <v>2328.5500000000002</v>
      </c>
      <c r="L132" s="278">
        <v>2282.65</v>
      </c>
      <c r="M132" s="278">
        <v>4.48583</v>
      </c>
    </row>
    <row r="133" spans="1:13">
      <c r="A133" s="269">
        <v>123</v>
      </c>
      <c r="B133" s="278" t="s">
        <v>95</v>
      </c>
      <c r="C133" s="279">
        <v>3953.55</v>
      </c>
      <c r="D133" s="280">
        <v>3995.65</v>
      </c>
      <c r="E133" s="280">
        <v>3898.9500000000003</v>
      </c>
      <c r="F133" s="280">
        <v>3844.3500000000004</v>
      </c>
      <c r="G133" s="280">
        <v>3747.6500000000005</v>
      </c>
      <c r="H133" s="280">
        <v>4050.25</v>
      </c>
      <c r="I133" s="280">
        <v>4146.95</v>
      </c>
      <c r="J133" s="280">
        <v>4201.5499999999993</v>
      </c>
      <c r="K133" s="278">
        <v>4092.35</v>
      </c>
      <c r="L133" s="278">
        <v>3941.05</v>
      </c>
      <c r="M133" s="278">
        <v>13.698309999999999</v>
      </c>
    </row>
    <row r="134" spans="1:13">
      <c r="A134" s="269">
        <v>124</v>
      </c>
      <c r="B134" s="278" t="s">
        <v>1265</v>
      </c>
      <c r="C134" s="279">
        <v>406.35</v>
      </c>
      <c r="D134" s="280">
        <v>404.95</v>
      </c>
      <c r="E134" s="280">
        <v>399.04999999999995</v>
      </c>
      <c r="F134" s="280">
        <v>391.74999999999994</v>
      </c>
      <c r="G134" s="280">
        <v>385.84999999999991</v>
      </c>
      <c r="H134" s="280">
        <v>412.25</v>
      </c>
      <c r="I134" s="280">
        <v>418.15</v>
      </c>
      <c r="J134" s="280">
        <v>425.45000000000005</v>
      </c>
      <c r="K134" s="278">
        <v>410.85</v>
      </c>
      <c r="L134" s="278">
        <v>397.65</v>
      </c>
      <c r="M134" s="278">
        <v>0.42221999999999998</v>
      </c>
    </row>
    <row r="135" spans="1:13">
      <c r="A135" s="269">
        <v>125</v>
      </c>
      <c r="B135" s="278" t="s">
        <v>240</v>
      </c>
      <c r="C135" s="279">
        <v>47.4</v>
      </c>
      <c r="D135" s="280">
        <v>47.449999999999996</v>
      </c>
      <c r="E135" s="280">
        <v>46.54999999999999</v>
      </c>
      <c r="F135" s="280">
        <v>45.699999999999996</v>
      </c>
      <c r="G135" s="280">
        <v>44.79999999999999</v>
      </c>
      <c r="H135" s="280">
        <v>48.29999999999999</v>
      </c>
      <c r="I135" s="280">
        <v>49.199999999999996</v>
      </c>
      <c r="J135" s="280">
        <v>50.04999999999999</v>
      </c>
      <c r="K135" s="278">
        <v>48.35</v>
      </c>
      <c r="L135" s="278">
        <v>46.6</v>
      </c>
      <c r="M135" s="278">
        <v>24.54008</v>
      </c>
    </row>
    <row r="136" spans="1:13">
      <c r="A136" s="269">
        <v>126</v>
      </c>
      <c r="B136" s="278" t="s">
        <v>96</v>
      </c>
      <c r="C136" s="279">
        <v>16985.75</v>
      </c>
      <c r="D136" s="280">
        <v>17055.683333333334</v>
      </c>
      <c r="E136" s="280">
        <v>16731.366666666669</v>
      </c>
      <c r="F136" s="280">
        <v>16476.983333333334</v>
      </c>
      <c r="G136" s="280">
        <v>16152.666666666668</v>
      </c>
      <c r="H136" s="280">
        <v>17310.066666666669</v>
      </c>
      <c r="I136" s="280">
        <v>17634.383333333335</v>
      </c>
      <c r="J136" s="280">
        <v>17888.76666666667</v>
      </c>
      <c r="K136" s="278">
        <v>17380</v>
      </c>
      <c r="L136" s="278">
        <v>16801.3</v>
      </c>
      <c r="M136" s="278">
        <v>4.6431399999999998</v>
      </c>
    </row>
    <row r="137" spans="1:13">
      <c r="A137" s="269">
        <v>127</v>
      </c>
      <c r="B137" s="278" t="s">
        <v>360</v>
      </c>
      <c r="C137" s="279">
        <v>215.95</v>
      </c>
      <c r="D137" s="280">
        <v>211.98333333333335</v>
      </c>
      <c r="E137" s="280">
        <v>201.9666666666667</v>
      </c>
      <c r="F137" s="280">
        <v>187.98333333333335</v>
      </c>
      <c r="G137" s="280">
        <v>177.9666666666667</v>
      </c>
      <c r="H137" s="280">
        <v>225.9666666666667</v>
      </c>
      <c r="I137" s="280">
        <v>235.98333333333335</v>
      </c>
      <c r="J137" s="280">
        <v>249.9666666666667</v>
      </c>
      <c r="K137" s="278">
        <v>222</v>
      </c>
      <c r="L137" s="278">
        <v>198</v>
      </c>
      <c r="M137" s="278">
        <v>32.293460000000003</v>
      </c>
    </row>
    <row r="138" spans="1:13">
      <c r="A138" s="269">
        <v>128</v>
      </c>
      <c r="B138" s="278" t="s">
        <v>361</v>
      </c>
      <c r="C138" s="279">
        <v>70.95</v>
      </c>
      <c r="D138" s="280">
        <v>70.850000000000009</v>
      </c>
      <c r="E138" s="280">
        <v>68.750000000000014</v>
      </c>
      <c r="F138" s="280">
        <v>66.550000000000011</v>
      </c>
      <c r="G138" s="280">
        <v>64.450000000000017</v>
      </c>
      <c r="H138" s="280">
        <v>73.050000000000011</v>
      </c>
      <c r="I138" s="280">
        <v>75.150000000000006</v>
      </c>
      <c r="J138" s="280">
        <v>77.350000000000009</v>
      </c>
      <c r="K138" s="278">
        <v>72.95</v>
      </c>
      <c r="L138" s="278">
        <v>68.650000000000006</v>
      </c>
      <c r="M138" s="278">
        <v>12.73014</v>
      </c>
    </row>
    <row r="139" spans="1:13">
      <c r="A139" s="269">
        <v>129</v>
      </c>
      <c r="B139" s="278" t="s">
        <v>362</v>
      </c>
      <c r="C139" s="279">
        <v>136.80000000000001</v>
      </c>
      <c r="D139" s="280">
        <v>136.1</v>
      </c>
      <c r="E139" s="280">
        <v>133.69999999999999</v>
      </c>
      <c r="F139" s="280">
        <v>130.6</v>
      </c>
      <c r="G139" s="280">
        <v>128.19999999999999</v>
      </c>
      <c r="H139" s="280">
        <v>139.19999999999999</v>
      </c>
      <c r="I139" s="280">
        <v>141.60000000000002</v>
      </c>
      <c r="J139" s="280">
        <v>144.69999999999999</v>
      </c>
      <c r="K139" s="278">
        <v>138.5</v>
      </c>
      <c r="L139" s="278">
        <v>133</v>
      </c>
      <c r="M139" s="278">
        <v>0.24260000000000001</v>
      </c>
    </row>
    <row r="140" spans="1:13">
      <c r="A140" s="269">
        <v>130</v>
      </c>
      <c r="B140" s="278" t="s">
        <v>241</v>
      </c>
      <c r="C140" s="279">
        <v>194.5</v>
      </c>
      <c r="D140" s="280">
        <v>195.08333333333334</v>
      </c>
      <c r="E140" s="280">
        <v>192.61666666666667</v>
      </c>
      <c r="F140" s="280">
        <v>190.73333333333332</v>
      </c>
      <c r="G140" s="280">
        <v>188.26666666666665</v>
      </c>
      <c r="H140" s="280">
        <v>196.9666666666667</v>
      </c>
      <c r="I140" s="280">
        <v>199.43333333333334</v>
      </c>
      <c r="J140" s="280">
        <v>201.31666666666672</v>
      </c>
      <c r="K140" s="278">
        <v>197.55</v>
      </c>
      <c r="L140" s="278">
        <v>193.2</v>
      </c>
      <c r="M140" s="278">
        <v>4.50495</v>
      </c>
    </row>
    <row r="141" spans="1:13">
      <c r="A141" s="269">
        <v>131</v>
      </c>
      <c r="B141" s="278" t="s">
        <v>242</v>
      </c>
      <c r="C141" s="279">
        <v>759.75</v>
      </c>
      <c r="D141" s="280">
        <v>760.26666666666677</v>
      </c>
      <c r="E141" s="280">
        <v>726.53333333333353</v>
      </c>
      <c r="F141" s="280">
        <v>693.31666666666672</v>
      </c>
      <c r="G141" s="280">
        <v>659.58333333333348</v>
      </c>
      <c r="H141" s="280">
        <v>793.48333333333358</v>
      </c>
      <c r="I141" s="280">
        <v>827.21666666666692</v>
      </c>
      <c r="J141" s="280">
        <v>860.43333333333362</v>
      </c>
      <c r="K141" s="278">
        <v>794</v>
      </c>
      <c r="L141" s="278">
        <v>727.05</v>
      </c>
      <c r="M141" s="278">
        <v>2.7832499999999998</v>
      </c>
    </row>
    <row r="142" spans="1:13">
      <c r="A142" s="269">
        <v>132</v>
      </c>
      <c r="B142" s="278" t="s">
        <v>243</v>
      </c>
      <c r="C142" s="279">
        <v>63.95</v>
      </c>
      <c r="D142" s="280">
        <v>64.533333333333346</v>
      </c>
      <c r="E142" s="280">
        <v>63.216666666666697</v>
      </c>
      <c r="F142" s="280">
        <v>62.483333333333348</v>
      </c>
      <c r="G142" s="280">
        <v>61.1666666666667</v>
      </c>
      <c r="H142" s="280">
        <v>65.266666666666694</v>
      </c>
      <c r="I142" s="280">
        <v>66.583333333333329</v>
      </c>
      <c r="J142" s="280">
        <v>67.316666666666691</v>
      </c>
      <c r="K142" s="278">
        <v>65.849999999999994</v>
      </c>
      <c r="L142" s="278">
        <v>63.8</v>
      </c>
      <c r="M142" s="278">
        <v>19.754370000000002</v>
      </c>
    </row>
    <row r="143" spans="1:13">
      <c r="A143" s="269">
        <v>133</v>
      </c>
      <c r="B143" s="278" t="s">
        <v>97</v>
      </c>
      <c r="C143" s="279">
        <v>45.6</v>
      </c>
      <c r="D143" s="280">
        <v>44.866666666666667</v>
      </c>
      <c r="E143" s="280">
        <v>43.633333333333333</v>
      </c>
      <c r="F143" s="280">
        <v>41.666666666666664</v>
      </c>
      <c r="G143" s="280">
        <v>40.43333333333333</v>
      </c>
      <c r="H143" s="280">
        <v>46.833333333333336</v>
      </c>
      <c r="I143" s="280">
        <v>48.06666666666667</v>
      </c>
      <c r="J143" s="280">
        <v>50.033333333333339</v>
      </c>
      <c r="K143" s="278">
        <v>46.1</v>
      </c>
      <c r="L143" s="278">
        <v>42.9</v>
      </c>
      <c r="M143" s="278">
        <v>279.02426000000003</v>
      </c>
    </row>
    <row r="144" spans="1:13">
      <c r="A144" s="269">
        <v>134</v>
      </c>
      <c r="B144" s="278" t="s">
        <v>363</v>
      </c>
      <c r="C144" s="279">
        <v>527.6</v>
      </c>
      <c r="D144" s="280">
        <v>525.19999999999993</v>
      </c>
      <c r="E144" s="280">
        <v>512.39999999999986</v>
      </c>
      <c r="F144" s="280">
        <v>497.19999999999993</v>
      </c>
      <c r="G144" s="280">
        <v>484.39999999999986</v>
      </c>
      <c r="H144" s="280">
        <v>540.39999999999986</v>
      </c>
      <c r="I144" s="280">
        <v>553.19999999999982</v>
      </c>
      <c r="J144" s="280">
        <v>568.39999999999986</v>
      </c>
      <c r="K144" s="278">
        <v>538</v>
      </c>
      <c r="L144" s="278">
        <v>510</v>
      </c>
      <c r="M144" s="278">
        <v>0.97628000000000004</v>
      </c>
    </row>
    <row r="145" spans="1:13">
      <c r="A145" s="269">
        <v>135</v>
      </c>
      <c r="B145" s="278" t="s">
        <v>98</v>
      </c>
      <c r="C145" s="279">
        <v>972.4</v>
      </c>
      <c r="D145" s="280">
        <v>956.9666666666667</v>
      </c>
      <c r="E145" s="280">
        <v>926.93333333333339</v>
      </c>
      <c r="F145" s="280">
        <v>881.4666666666667</v>
      </c>
      <c r="G145" s="280">
        <v>851.43333333333339</v>
      </c>
      <c r="H145" s="280">
        <v>1002.4333333333334</v>
      </c>
      <c r="I145" s="280">
        <v>1032.4666666666667</v>
      </c>
      <c r="J145" s="280">
        <v>1077.9333333333334</v>
      </c>
      <c r="K145" s="278">
        <v>987</v>
      </c>
      <c r="L145" s="278">
        <v>911.5</v>
      </c>
      <c r="M145" s="278">
        <v>53.565019999999997</v>
      </c>
    </row>
    <row r="146" spans="1:13">
      <c r="A146" s="269">
        <v>136</v>
      </c>
      <c r="B146" s="278" t="s">
        <v>364</v>
      </c>
      <c r="C146" s="279">
        <v>171.4</v>
      </c>
      <c r="D146" s="280">
        <v>168.29999999999998</v>
      </c>
      <c r="E146" s="280">
        <v>161.09999999999997</v>
      </c>
      <c r="F146" s="280">
        <v>150.79999999999998</v>
      </c>
      <c r="G146" s="280">
        <v>143.59999999999997</v>
      </c>
      <c r="H146" s="280">
        <v>178.59999999999997</v>
      </c>
      <c r="I146" s="280">
        <v>185.79999999999995</v>
      </c>
      <c r="J146" s="280">
        <v>196.09999999999997</v>
      </c>
      <c r="K146" s="278">
        <v>175.5</v>
      </c>
      <c r="L146" s="278">
        <v>158</v>
      </c>
      <c r="M146" s="278">
        <v>1.2035499999999999</v>
      </c>
    </row>
    <row r="147" spans="1:13">
      <c r="A147" s="269">
        <v>137</v>
      </c>
      <c r="B147" s="278" t="s">
        <v>99</v>
      </c>
      <c r="C147" s="279">
        <v>173.85</v>
      </c>
      <c r="D147" s="280">
        <v>171.03333333333333</v>
      </c>
      <c r="E147" s="280">
        <v>167.06666666666666</v>
      </c>
      <c r="F147" s="280">
        <v>160.28333333333333</v>
      </c>
      <c r="G147" s="280">
        <v>156.31666666666666</v>
      </c>
      <c r="H147" s="280">
        <v>177.81666666666666</v>
      </c>
      <c r="I147" s="280">
        <v>181.7833333333333</v>
      </c>
      <c r="J147" s="280">
        <v>188.56666666666666</v>
      </c>
      <c r="K147" s="278">
        <v>175</v>
      </c>
      <c r="L147" s="278">
        <v>164.25</v>
      </c>
      <c r="M147" s="278">
        <v>46.461599999999997</v>
      </c>
    </row>
    <row r="148" spans="1:13">
      <c r="A148" s="269">
        <v>138</v>
      </c>
      <c r="B148" s="278" t="s">
        <v>244</v>
      </c>
      <c r="C148" s="279">
        <v>8.85</v>
      </c>
      <c r="D148" s="280">
        <v>8.7833333333333332</v>
      </c>
      <c r="E148" s="280">
        <v>8.6666666666666661</v>
      </c>
      <c r="F148" s="280">
        <v>8.4833333333333325</v>
      </c>
      <c r="G148" s="280">
        <v>8.3666666666666654</v>
      </c>
      <c r="H148" s="280">
        <v>8.9666666666666668</v>
      </c>
      <c r="I148" s="280">
        <v>9.0833333333333339</v>
      </c>
      <c r="J148" s="280">
        <v>9.2666666666666675</v>
      </c>
      <c r="K148" s="278">
        <v>8.9</v>
      </c>
      <c r="L148" s="278">
        <v>8.6</v>
      </c>
      <c r="M148" s="278">
        <v>110.32284</v>
      </c>
    </row>
    <row r="149" spans="1:13">
      <c r="A149" s="269">
        <v>139</v>
      </c>
      <c r="B149" s="278" t="s">
        <v>365</v>
      </c>
      <c r="C149" s="279">
        <v>255.7</v>
      </c>
      <c r="D149" s="280">
        <v>254.4</v>
      </c>
      <c r="E149" s="280">
        <v>249.8</v>
      </c>
      <c r="F149" s="280">
        <v>243.9</v>
      </c>
      <c r="G149" s="280">
        <v>239.3</v>
      </c>
      <c r="H149" s="280">
        <v>260.3</v>
      </c>
      <c r="I149" s="280">
        <v>264.89999999999998</v>
      </c>
      <c r="J149" s="280">
        <v>270.8</v>
      </c>
      <c r="K149" s="278">
        <v>259</v>
      </c>
      <c r="L149" s="278">
        <v>248.5</v>
      </c>
      <c r="M149" s="278">
        <v>2.4195899999999999</v>
      </c>
    </row>
    <row r="150" spans="1:13">
      <c r="A150" s="269">
        <v>140</v>
      </c>
      <c r="B150" s="278" t="s">
        <v>100</v>
      </c>
      <c r="C150" s="279">
        <v>46.65</v>
      </c>
      <c r="D150" s="280">
        <v>46.5</v>
      </c>
      <c r="E150" s="280">
        <v>45.8</v>
      </c>
      <c r="F150" s="280">
        <v>44.949999999999996</v>
      </c>
      <c r="G150" s="280">
        <v>44.249999999999993</v>
      </c>
      <c r="H150" s="280">
        <v>47.35</v>
      </c>
      <c r="I150" s="280">
        <v>48.050000000000004</v>
      </c>
      <c r="J150" s="280">
        <v>48.900000000000006</v>
      </c>
      <c r="K150" s="278">
        <v>47.2</v>
      </c>
      <c r="L150" s="278">
        <v>45.65</v>
      </c>
      <c r="M150" s="278">
        <v>391.29781000000003</v>
      </c>
    </row>
    <row r="151" spans="1:13">
      <c r="A151" s="269">
        <v>141</v>
      </c>
      <c r="B151" s="278" t="s">
        <v>368</v>
      </c>
      <c r="C151" s="279">
        <v>223.2</v>
      </c>
      <c r="D151" s="280">
        <v>220.88333333333333</v>
      </c>
      <c r="E151" s="280">
        <v>218.56666666666666</v>
      </c>
      <c r="F151" s="280">
        <v>213.93333333333334</v>
      </c>
      <c r="G151" s="280">
        <v>211.61666666666667</v>
      </c>
      <c r="H151" s="280">
        <v>225.51666666666665</v>
      </c>
      <c r="I151" s="280">
        <v>227.83333333333331</v>
      </c>
      <c r="J151" s="280">
        <v>232.46666666666664</v>
      </c>
      <c r="K151" s="278">
        <v>223.2</v>
      </c>
      <c r="L151" s="278">
        <v>216.25</v>
      </c>
      <c r="M151" s="278">
        <v>0.94776000000000005</v>
      </c>
    </row>
    <row r="152" spans="1:13">
      <c r="A152" s="269">
        <v>142</v>
      </c>
      <c r="B152" s="278" t="s">
        <v>367</v>
      </c>
      <c r="C152" s="279">
        <v>1949.5</v>
      </c>
      <c r="D152" s="280">
        <v>1947.5</v>
      </c>
      <c r="E152" s="280">
        <v>1922</v>
      </c>
      <c r="F152" s="280">
        <v>1894.5</v>
      </c>
      <c r="G152" s="280">
        <v>1869</v>
      </c>
      <c r="H152" s="280">
        <v>1975</v>
      </c>
      <c r="I152" s="280">
        <v>2000.5</v>
      </c>
      <c r="J152" s="280">
        <v>2028</v>
      </c>
      <c r="K152" s="278">
        <v>1973</v>
      </c>
      <c r="L152" s="278">
        <v>1920</v>
      </c>
      <c r="M152" s="278">
        <v>0.1331</v>
      </c>
    </row>
    <row r="153" spans="1:13">
      <c r="A153" s="269">
        <v>143</v>
      </c>
      <c r="B153" s="278" t="s">
        <v>369</v>
      </c>
      <c r="C153" s="279">
        <v>473.9</v>
      </c>
      <c r="D153" s="280">
        <v>467.2833333333333</v>
      </c>
      <c r="E153" s="280">
        <v>446.61666666666662</v>
      </c>
      <c r="F153" s="280">
        <v>419.33333333333331</v>
      </c>
      <c r="G153" s="280">
        <v>398.66666666666663</v>
      </c>
      <c r="H153" s="280">
        <v>494.56666666666661</v>
      </c>
      <c r="I153" s="280">
        <v>515.23333333333335</v>
      </c>
      <c r="J153" s="280">
        <v>542.51666666666665</v>
      </c>
      <c r="K153" s="278">
        <v>487.95</v>
      </c>
      <c r="L153" s="278">
        <v>440</v>
      </c>
      <c r="M153" s="278">
        <v>2.1549</v>
      </c>
    </row>
    <row r="154" spans="1:13">
      <c r="A154" s="269">
        <v>144</v>
      </c>
      <c r="B154" s="278" t="s">
        <v>372</v>
      </c>
      <c r="C154" s="279">
        <v>148.55000000000001</v>
      </c>
      <c r="D154" s="280">
        <v>151.96666666666667</v>
      </c>
      <c r="E154" s="280">
        <v>143.68333333333334</v>
      </c>
      <c r="F154" s="280">
        <v>138.81666666666666</v>
      </c>
      <c r="G154" s="280">
        <v>130.53333333333333</v>
      </c>
      <c r="H154" s="280">
        <v>156.83333333333334</v>
      </c>
      <c r="I154" s="280">
        <v>165.1166666666667</v>
      </c>
      <c r="J154" s="280">
        <v>169.98333333333335</v>
      </c>
      <c r="K154" s="278">
        <v>160.25</v>
      </c>
      <c r="L154" s="278">
        <v>147.1</v>
      </c>
      <c r="M154" s="278">
        <v>3.0657899999999998</v>
      </c>
    </row>
    <row r="155" spans="1:13">
      <c r="A155" s="269">
        <v>145</v>
      </c>
      <c r="B155" s="278" t="s">
        <v>366</v>
      </c>
      <c r="C155" s="279">
        <v>446.3</v>
      </c>
      <c r="D155" s="280">
        <v>432.84999999999997</v>
      </c>
      <c r="E155" s="280">
        <v>419.39999999999992</v>
      </c>
      <c r="F155" s="280">
        <v>392.49999999999994</v>
      </c>
      <c r="G155" s="280">
        <v>379.0499999999999</v>
      </c>
      <c r="H155" s="280">
        <v>459.74999999999994</v>
      </c>
      <c r="I155" s="280">
        <v>473.2</v>
      </c>
      <c r="J155" s="280">
        <v>500.09999999999997</v>
      </c>
      <c r="K155" s="278">
        <v>446.3</v>
      </c>
      <c r="L155" s="278">
        <v>405.95</v>
      </c>
      <c r="M155" s="278">
        <v>0.10267999999999999</v>
      </c>
    </row>
    <row r="156" spans="1:13">
      <c r="A156" s="269">
        <v>146</v>
      </c>
      <c r="B156" s="278" t="s">
        <v>371</v>
      </c>
      <c r="C156" s="279">
        <v>120.85</v>
      </c>
      <c r="D156" s="280">
        <v>119.3</v>
      </c>
      <c r="E156" s="280">
        <v>116.1</v>
      </c>
      <c r="F156" s="280">
        <v>111.35</v>
      </c>
      <c r="G156" s="280">
        <v>108.14999999999999</v>
      </c>
      <c r="H156" s="280">
        <v>124.05</v>
      </c>
      <c r="I156" s="280">
        <v>127.25000000000001</v>
      </c>
      <c r="J156" s="280">
        <v>132</v>
      </c>
      <c r="K156" s="278">
        <v>122.5</v>
      </c>
      <c r="L156" s="278">
        <v>114.55</v>
      </c>
      <c r="M156" s="278">
        <v>49.624519999999997</v>
      </c>
    </row>
    <row r="157" spans="1:13">
      <c r="A157" s="269">
        <v>147</v>
      </c>
      <c r="B157" s="278" t="s">
        <v>245</v>
      </c>
      <c r="C157" s="279">
        <v>89</v>
      </c>
      <c r="D157" s="280">
        <v>89</v>
      </c>
      <c r="E157" s="280">
        <v>89</v>
      </c>
      <c r="F157" s="280">
        <v>89</v>
      </c>
      <c r="G157" s="280">
        <v>89</v>
      </c>
      <c r="H157" s="280">
        <v>89</v>
      </c>
      <c r="I157" s="280">
        <v>89</v>
      </c>
      <c r="J157" s="280">
        <v>89</v>
      </c>
      <c r="K157" s="278">
        <v>89</v>
      </c>
      <c r="L157" s="278">
        <v>89</v>
      </c>
      <c r="M157" s="278">
        <v>9.4083000000000006</v>
      </c>
    </row>
    <row r="158" spans="1:13">
      <c r="A158" s="269">
        <v>148</v>
      </c>
      <c r="B158" s="278" t="s">
        <v>370</v>
      </c>
      <c r="C158" s="279">
        <v>33.35</v>
      </c>
      <c r="D158" s="280">
        <v>33.050000000000004</v>
      </c>
      <c r="E158" s="280">
        <v>31.800000000000011</v>
      </c>
      <c r="F158" s="280">
        <v>30.250000000000007</v>
      </c>
      <c r="G158" s="280">
        <v>29.000000000000014</v>
      </c>
      <c r="H158" s="280">
        <v>34.600000000000009</v>
      </c>
      <c r="I158" s="280">
        <v>35.849999999999994</v>
      </c>
      <c r="J158" s="280">
        <v>37.400000000000006</v>
      </c>
      <c r="K158" s="278">
        <v>34.299999999999997</v>
      </c>
      <c r="L158" s="278">
        <v>31.5</v>
      </c>
      <c r="M158" s="278">
        <v>31.68892</v>
      </c>
    </row>
    <row r="159" spans="1:13">
      <c r="A159" s="269">
        <v>149</v>
      </c>
      <c r="B159" s="278" t="s">
        <v>101</v>
      </c>
      <c r="C159" s="279">
        <v>91.95</v>
      </c>
      <c r="D159" s="280">
        <v>92.866666666666674</v>
      </c>
      <c r="E159" s="280">
        <v>90.733333333333348</v>
      </c>
      <c r="F159" s="280">
        <v>89.51666666666668</v>
      </c>
      <c r="G159" s="280">
        <v>87.383333333333354</v>
      </c>
      <c r="H159" s="280">
        <v>94.083333333333343</v>
      </c>
      <c r="I159" s="280">
        <v>96.216666666666669</v>
      </c>
      <c r="J159" s="280">
        <v>97.433333333333337</v>
      </c>
      <c r="K159" s="278">
        <v>95</v>
      </c>
      <c r="L159" s="278">
        <v>91.65</v>
      </c>
      <c r="M159" s="278">
        <v>125.36663</v>
      </c>
    </row>
    <row r="160" spans="1:13">
      <c r="A160" s="269">
        <v>150</v>
      </c>
      <c r="B160" s="278" t="s">
        <v>376</v>
      </c>
      <c r="C160" s="279">
        <v>1361.75</v>
      </c>
      <c r="D160" s="280">
        <v>1362.4333333333334</v>
      </c>
      <c r="E160" s="280">
        <v>1347.3166666666668</v>
      </c>
      <c r="F160" s="280">
        <v>1332.8833333333334</v>
      </c>
      <c r="G160" s="280">
        <v>1317.7666666666669</v>
      </c>
      <c r="H160" s="280">
        <v>1376.8666666666668</v>
      </c>
      <c r="I160" s="280">
        <v>1391.9833333333336</v>
      </c>
      <c r="J160" s="280">
        <v>1406.4166666666667</v>
      </c>
      <c r="K160" s="278">
        <v>1377.55</v>
      </c>
      <c r="L160" s="278">
        <v>1348</v>
      </c>
      <c r="M160" s="278">
        <v>0.13833000000000001</v>
      </c>
    </row>
    <row r="161" spans="1:13">
      <c r="A161" s="269">
        <v>151</v>
      </c>
      <c r="B161" s="278" t="s">
        <v>377</v>
      </c>
      <c r="C161" s="279">
        <v>1395.6</v>
      </c>
      <c r="D161" s="280">
        <v>1421.2</v>
      </c>
      <c r="E161" s="280">
        <v>1350.4</v>
      </c>
      <c r="F161" s="280">
        <v>1305.2</v>
      </c>
      <c r="G161" s="280">
        <v>1234.4000000000001</v>
      </c>
      <c r="H161" s="280">
        <v>1466.4</v>
      </c>
      <c r="I161" s="280">
        <v>1537.1999999999998</v>
      </c>
      <c r="J161" s="280">
        <v>1582.4</v>
      </c>
      <c r="K161" s="278">
        <v>1492</v>
      </c>
      <c r="L161" s="278">
        <v>1376</v>
      </c>
      <c r="M161" s="278">
        <v>0.10120999999999999</v>
      </c>
    </row>
    <row r="162" spans="1:13">
      <c r="A162" s="269">
        <v>152</v>
      </c>
      <c r="B162" s="278" t="s">
        <v>378</v>
      </c>
      <c r="C162" s="279">
        <v>14.05</v>
      </c>
      <c r="D162" s="280">
        <v>14.050000000000002</v>
      </c>
      <c r="E162" s="280">
        <v>14.050000000000004</v>
      </c>
      <c r="F162" s="280">
        <v>14.050000000000002</v>
      </c>
      <c r="G162" s="280">
        <v>14.050000000000004</v>
      </c>
      <c r="H162" s="280">
        <v>14.050000000000004</v>
      </c>
      <c r="I162" s="280">
        <v>14.05</v>
      </c>
      <c r="J162" s="280">
        <v>14.050000000000004</v>
      </c>
      <c r="K162" s="278">
        <v>14.05</v>
      </c>
      <c r="L162" s="278">
        <v>14.05</v>
      </c>
      <c r="M162" s="278">
        <v>0.30320000000000003</v>
      </c>
    </row>
    <row r="163" spans="1:13">
      <c r="A163" s="269">
        <v>153</v>
      </c>
      <c r="B163" s="278" t="s">
        <v>373</v>
      </c>
      <c r="C163" s="279">
        <v>396</v>
      </c>
      <c r="D163" s="280">
        <v>393.23333333333335</v>
      </c>
      <c r="E163" s="280">
        <v>386.81666666666672</v>
      </c>
      <c r="F163" s="280">
        <v>377.63333333333338</v>
      </c>
      <c r="G163" s="280">
        <v>371.21666666666675</v>
      </c>
      <c r="H163" s="280">
        <v>402.41666666666669</v>
      </c>
      <c r="I163" s="280">
        <v>408.83333333333331</v>
      </c>
      <c r="J163" s="280">
        <v>418.01666666666665</v>
      </c>
      <c r="K163" s="278">
        <v>399.65</v>
      </c>
      <c r="L163" s="278">
        <v>384.05</v>
      </c>
      <c r="M163" s="278">
        <v>0.41994999999999999</v>
      </c>
    </row>
    <row r="164" spans="1:13">
      <c r="A164" s="269">
        <v>154</v>
      </c>
      <c r="B164" s="278" t="s">
        <v>383</v>
      </c>
      <c r="C164" s="279">
        <v>199.05</v>
      </c>
      <c r="D164" s="280">
        <v>197.18333333333331</v>
      </c>
      <c r="E164" s="280">
        <v>190.81666666666661</v>
      </c>
      <c r="F164" s="280">
        <v>182.58333333333329</v>
      </c>
      <c r="G164" s="280">
        <v>176.21666666666658</v>
      </c>
      <c r="H164" s="280">
        <v>205.41666666666663</v>
      </c>
      <c r="I164" s="280">
        <v>211.78333333333336</v>
      </c>
      <c r="J164" s="280">
        <v>220.01666666666665</v>
      </c>
      <c r="K164" s="278">
        <v>203.55</v>
      </c>
      <c r="L164" s="278">
        <v>188.95</v>
      </c>
      <c r="M164" s="278">
        <v>2.5406599999999999</v>
      </c>
    </row>
    <row r="165" spans="1:13">
      <c r="A165" s="269">
        <v>155</v>
      </c>
      <c r="B165" s="278" t="s">
        <v>374</v>
      </c>
      <c r="C165" s="279">
        <v>61.7</v>
      </c>
      <c r="D165" s="280">
        <v>60.6</v>
      </c>
      <c r="E165" s="280">
        <v>59.1</v>
      </c>
      <c r="F165" s="280">
        <v>56.5</v>
      </c>
      <c r="G165" s="280">
        <v>55</v>
      </c>
      <c r="H165" s="280">
        <v>63.2</v>
      </c>
      <c r="I165" s="280">
        <v>64.7</v>
      </c>
      <c r="J165" s="280">
        <v>67.300000000000011</v>
      </c>
      <c r="K165" s="278">
        <v>62.1</v>
      </c>
      <c r="L165" s="278">
        <v>58</v>
      </c>
      <c r="M165" s="278">
        <v>10.27797</v>
      </c>
    </row>
    <row r="166" spans="1:13">
      <c r="A166" s="269">
        <v>156</v>
      </c>
      <c r="B166" s="278" t="s">
        <v>375</v>
      </c>
      <c r="C166" s="279">
        <v>111.35</v>
      </c>
      <c r="D166" s="280">
        <v>110.18333333333334</v>
      </c>
      <c r="E166" s="280">
        <v>108.86666666666667</v>
      </c>
      <c r="F166" s="280">
        <v>106.38333333333334</v>
      </c>
      <c r="G166" s="280">
        <v>105.06666666666668</v>
      </c>
      <c r="H166" s="280">
        <v>112.66666666666667</v>
      </c>
      <c r="I166" s="280">
        <v>113.98333333333333</v>
      </c>
      <c r="J166" s="280">
        <v>116.46666666666667</v>
      </c>
      <c r="K166" s="278">
        <v>111.5</v>
      </c>
      <c r="L166" s="278">
        <v>107.7</v>
      </c>
      <c r="M166" s="278">
        <v>2.2242899999999999</v>
      </c>
    </row>
    <row r="167" spans="1:13">
      <c r="A167" s="269">
        <v>157</v>
      </c>
      <c r="B167" s="278" t="s">
        <v>246</v>
      </c>
      <c r="C167" s="279">
        <v>139.44999999999999</v>
      </c>
      <c r="D167" s="280">
        <v>140.21666666666667</v>
      </c>
      <c r="E167" s="280">
        <v>136.78333333333333</v>
      </c>
      <c r="F167" s="280">
        <v>134.11666666666667</v>
      </c>
      <c r="G167" s="280">
        <v>130.68333333333334</v>
      </c>
      <c r="H167" s="280">
        <v>142.88333333333333</v>
      </c>
      <c r="I167" s="280">
        <v>146.31666666666666</v>
      </c>
      <c r="J167" s="280">
        <v>148.98333333333332</v>
      </c>
      <c r="K167" s="278">
        <v>143.65</v>
      </c>
      <c r="L167" s="278">
        <v>137.55000000000001</v>
      </c>
      <c r="M167" s="278">
        <v>1.6077999999999999</v>
      </c>
    </row>
    <row r="168" spans="1:13">
      <c r="A168" s="269">
        <v>158</v>
      </c>
      <c r="B168" s="278" t="s">
        <v>379</v>
      </c>
      <c r="C168" s="279">
        <v>4927.6499999999996</v>
      </c>
      <c r="D168" s="280">
        <v>4927.55</v>
      </c>
      <c r="E168" s="280">
        <v>4855.1000000000004</v>
      </c>
      <c r="F168" s="280">
        <v>4782.55</v>
      </c>
      <c r="G168" s="280">
        <v>4710.1000000000004</v>
      </c>
      <c r="H168" s="280">
        <v>5000.1000000000004</v>
      </c>
      <c r="I168" s="280">
        <v>5072.5499999999993</v>
      </c>
      <c r="J168" s="280">
        <v>5145.1000000000004</v>
      </c>
      <c r="K168" s="278">
        <v>5000</v>
      </c>
      <c r="L168" s="278">
        <v>4855</v>
      </c>
      <c r="M168" s="278">
        <v>0.17818000000000001</v>
      </c>
    </row>
    <row r="169" spans="1:13">
      <c r="A169" s="269">
        <v>159</v>
      </c>
      <c r="B169" s="278" t="s">
        <v>380</v>
      </c>
      <c r="C169" s="279">
        <v>1372.2</v>
      </c>
      <c r="D169" s="280">
        <v>1378.2666666666667</v>
      </c>
      <c r="E169" s="280">
        <v>1359.9333333333334</v>
      </c>
      <c r="F169" s="280">
        <v>1347.6666666666667</v>
      </c>
      <c r="G169" s="280">
        <v>1329.3333333333335</v>
      </c>
      <c r="H169" s="280">
        <v>1390.5333333333333</v>
      </c>
      <c r="I169" s="280">
        <v>1408.8666666666668</v>
      </c>
      <c r="J169" s="280">
        <v>1421.1333333333332</v>
      </c>
      <c r="K169" s="278">
        <v>1396.6</v>
      </c>
      <c r="L169" s="278">
        <v>1366</v>
      </c>
      <c r="M169" s="278">
        <v>0.28591</v>
      </c>
    </row>
    <row r="170" spans="1:13">
      <c r="A170" s="269">
        <v>160</v>
      </c>
      <c r="B170" s="278" t="s">
        <v>102</v>
      </c>
      <c r="C170" s="279">
        <v>368.75</v>
      </c>
      <c r="D170" s="280">
        <v>366.33333333333331</v>
      </c>
      <c r="E170" s="280">
        <v>358.66666666666663</v>
      </c>
      <c r="F170" s="280">
        <v>348.58333333333331</v>
      </c>
      <c r="G170" s="280">
        <v>340.91666666666663</v>
      </c>
      <c r="H170" s="280">
        <v>376.41666666666663</v>
      </c>
      <c r="I170" s="280">
        <v>384.08333333333326</v>
      </c>
      <c r="J170" s="280">
        <v>394.16666666666663</v>
      </c>
      <c r="K170" s="278">
        <v>374</v>
      </c>
      <c r="L170" s="278">
        <v>356.25</v>
      </c>
      <c r="M170" s="278">
        <v>78.921409999999995</v>
      </c>
    </row>
    <row r="171" spans="1:13">
      <c r="A171" s="269">
        <v>161</v>
      </c>
      <c r="B171" s="278" t="s">
        <v>388</v>
      </c>
      <c r="C171" s="279">
        <v>37.200000000000003</v>
      </c>
      <c r="D171" s="280">
        <v>37.06666666666667</v>
      </c>
      <c r="E171" s="280">
        <v>34.333333333333343</v>
      </c>
      <c r="F171" s="280">
        <v>31.466666666666676</v>
      </c>
      <c r="G171" s="280">
        <v>28.733333333333348</v>
      </c>
      <c r="H171" s="280">
        <v>39.933333333333337</v>
      </c>
      <c r="I171" s="280">
        <v>42.666666666666671</v>
      </c>
      <c r="J171" s="280">
        <v>45.533333333333331</v>
      </c>
      <c r="K171" s="278">
        <v>39.799999999999997</v>
      </c>
      <c r="L171" s="278">
        <v>34.200000000000003</v>
      </c>
      <c r="M171" s="278">
        <v>18.559940000000001</v>
      </c>
    </row>
    <row r="172" spans="1:13">
      <c r="A172" s="269">
        <v>162</v>
      </c>
      <c r="B172" s="278" t="s">
        <v>104</v>
      </c>
      <c r="C172" s="279">
        <v>19.05</v>
      </c>
      <c r="D172" s="280">
        <v>19.216666666666665</v>
      </c>
      <c r="E172" s="280">
        <v>18.733333333333331</v>
      </c>
      <c r="F172" s="280">
        <v>18.416666666666664</v>
      </c>
      <c r="G172" s="280">
        <v>17.93333333333333</v>
      </c>
      <c r="H172" s="280">
        <v>19.533333333333331</v>
      </c>
      <c r="I172" s="280">
        <v>20.016666666666666</v>
      </c>
      <c r="J172" s="280">
        <v>20.333333333333332</v>
      </c>
      <c r="K172" s="278">
        <v>19.7</v>
      </c>
      <c r="L172" s="278">
        <v>18.899999999999999</v>
      </c>
      <c r="M172" s="278">
        <v>118.08454999999999</v>
      </c>
    </row>
    <row r="173" spans="1:13">
      <c r="A173" s="269">
        <v>163</v>
      </c>
      <c r="B173" s="278" t="s">
        <v>389</v>
      </c>
      <c r="C173" s="279">
        <v>137.6</v>
      </c>
      <c r="D173" s="280">
        <v>138.20000000000002</v>
      </c>
      <c r="E173" s="280">
        <v>135.40000000000003</v>
      </c>
      <c r="F173" s="280">
        <v>133.20000000000002</v>
      </c>
      <c r="G173" s="280">
        <v>130.40000000000003</v>
      </c>
      <c r="H173" s="280">
        <v>140.40000000000003</v>
      </c>
      <c r="I173" s="280">
        <v>143.20000000000005</v>
      </c>
      <c r="J173" s="280">
        <v>145.40000000000003</v>
      </c>
      <c r="K173" s="278">
        <v>141</v>
      </c>
      <c r="L173" s="278">
        <v>136</v>
      </c>
      <c r="M173" s="278">
        <v>41.593020000000003</v>
      </c>
    </row>
    <row r="174" spans="1:13">
      <c r="A174" s="269">
        <v>164</v>
      </c>
      <c r="B174" s="278" t="s">
        <v>381</v>
      </c>
      <c r="C174" s="279">
        <v>999.2</v>
      </c>
      <c r="D174" s="280">
        <v>1003.0666666666666</v>
      </c>
      <c r="E174" s="280">
        <v>986.23333333333323</v>
      </c>
      <c r="F174" s="280">
        <v>973.26666666666665</v>
      </c>
      <c r="G174" s="280">
        <v>956.43333333333328</v>
      </c>
      <c r="H174" s="280">
        <v>1016.0333333333332</v>
      </c>
      <c r="I174" s="280">
        <v>1032.8666666666668</v>
      </c>
      <c r="J174" s="280">
        <v>1045.833333333333</v>
      </c>
      <c r="K174" s="278">
        <v>1019.9</v>
      </c>
      <c r="L174" s="278">
        <v>990.1</v>
      </c>
      <c r="M174" s="278">
        <v>0.59023999999999999</v>
      </c>
    </row>
    <row r="175" spans="1:13">
      <c r="A175" s="269">
        <v>165</v>
      </c>
      <c r="B175" s="278" t="s">
        <v>247</v>
      </c>
      <c r="C175" s="279">
        <v>376.4</v>
      </c>
      <c r="D175" s="280">
        <v>377.93333333333334</v>
      </c>
      <c r="E175" s="280">
        <v>371.11666666666667</v>
      </c>
      <c r="F175" s="280">
        <v>365.83333333333331</v>
      </c>
      <c r="G175" s="280">
        <v>359.01666666666665</v>
      </c>
      <c r="H175" s="280">
        <v>383.2166666666667</v>
      </c>
      <c r="I175" s="280">
        <v>390.03333333333342</v>
      </c>
      <c r="J175" s="280">
        <v>395.31666666666672</v>
      </c>
      <c r="K175" s="278">
        <v>384.75</v>
      </c>
      <c r="L175" s="278">
        <v>372.65</v>
      </c>
      <c r="M175" s="278">
        <v>3.2297600000000002</v>
      </c>
    </row>
    <row r="176" spans="1:13">
      <c r="A176" s="269">
        <v>166</v>
      </c>
      <c r="B176" s="278" t="s">
        <v>105</v>
      </c>
      <c r="C176" s="279">
        <v>633.29999999999995</v>
      </c>
      <c r="D176" s="280">
        <v>639.35</v>
      </c>
      <c r="E176" s="280">
        <v>621.1</v>
      </c>
      <c r="F176" s="280">
        <v>608.9</v>
      </c>
      <c r="G176" s="280">
        <v>590.65</v>
      </c>
      <c r="H176" s="280">
        <v>651.55000000000007</v>
      </c>
      <c r="I176" s="280">
        <v>669.80000000000007</v>
      </c>
      <c r="J176" s="280">
        <v>682.00000000000011</v>
      </c>
      <c r="K176" s="278">
        <v>657.6</v>
      </c>
      <c r="L176" s="278">
        <v>627.15</v>
      </c>
      <c r="M176" s="278">
        <v>20.406110000000002</v>
      </c>
    </row>
    <row r="177" spans="1:13">
      <c r="A177" s="269">
        <v>167</v>
      </c>
      <c r="B177" s="278" t="s">
        <v>248</v>
      </c>
      <c r="C177" s="279">
        <v>325.7</v>
      </c>
      <c r="D177" s="280">
        <v>326.16666666666669</v>
      </c>
      <c r="E177" s="280">
        <v>319.53333333333336</v>
      </c>
      <c r="F177" s="280">
        <v>313.36666666666667</v>
      </c>
      <c r="G177" s="280">
        <v>306.73333333333335</v>
      </c>
      <c r="H177" s="280">
        <v>332.33333333333337</v>
      </c>
      <c r="I177" s="280">
        <v>338.9666666666667</v>
      </c>
      <c r="J177" s="280">
        <v>345.13333333333338</v>
      </c>
      <c r="K177" s="278">
        <v>332.8</v>
      </c>
      <c r="L177" s="278">
        <v>320</v>
      </c>
      <c r="M177" s="278">
        <v>7.0659599999999996</v>
      </c>
    </row>
    <row r="178" spans="1:13">
      <c r="A178" s="269">
        <v>168</v>
      </c>
      <c r="B178" s="278" t="s">
        <v>249</v>
      </c>
      <c r="C178" s="279">
        <v>715.65</v>
      </c>
      <c r="D178" s="280">
        <v>710.88333333333333</v>
      </c>
      <c r="E178" s="280">
        <v>696.76666666666665</v>
      </c>
      <c r="F178" s="280">
        <v>677.88333333333333</v>
      </c>
      <c r="G178" s="280">
        <v>663.76666666666665</v>
      </c>
      <c r="H178" s="280">
        <v>729.76666666666665</v>
      </c>
      <c r="I178" s="280">
        <v>743.88333333333321</v>
      </c>
      <c r="J178" s="280">
        <v>762.76666666666665</v>
      </c>
      <c r="K178" s="278">
        <v>725</v>
      </c>
      <c r="L178" s="278">
        <v>692</v>
      </c>
      <c r="M178" s="278">
        <v>5.7685700000000004</v>
      </c>
    </row>
    <row r="179" spans="1:13">
      <c r="A179" s="269">
        <v>169</v>
      </c>
      <c r="B179" s="278" t="s">
        <v>390</v>
      </c>
      <c r="C179" s="279">
        <v>61.8</v>
      </c>
      <c r="D179" s="280">
        <v>62.35</v>
      </c>
      <c r="E179" s="280">
        <v>60.7</v>
      </c>
      <c r="F179" s="280">
        <v>59.6</v>
      </c>
      <c r="G179" s="280">
        <v>57.95</v>
      </c>
      <c r="H179" s="280">
        <v>63.45</v>
      </c>
      <c r="I179" s="280">
        <v>65.099999999999994</v>
      </c>
      <c r="J179" s="280">
        <v>66.2</v>
      </c>
      <c r="K179" s="278">
        <v>64</v>
      </c>
      <c r="L179" s="278">
        <v>61.25</v>
      </c>
      <c r="M179" s="278">
        <v>5.0680100000000001</v>
      </c>
    </row>
    <row r="180" spans="1:13">
      <c r="A180" s="269">
        <v>170</v>
      </c>
      <c r="B180" s="278" t="s">
        <v>382</v>
      </c>
      <c r="C180" s="279">
        <v>171.3</v>
      </c>
      <c r="D180" s="280">
        <v>172.66666666666666</v>
      </c>
      <c r="E180" s="280">
        <v>169.13333333333333</v>
      </c>
      <c r="F180" s="280">
        <v>166.96666666666667</v>
      </c>
      <c r="G180" s="280">
        <v>163.43333333333334</v>
      </c>
      <c r="H180" s="280">
        <v>174.83333333333331</v>
      </c>
      <c r="I180" s="280">
        <v>178.36666666666667</v>
      </c>
      <c r="J180" s="280">
        <v>180.5333333333333</v>
      </c>
      <c r="K180" s="278">
        <v>176.2</v>
      </c>
      <c r="L180" s="278">
        <v>170.5</v>
      </c>
      <c r="M180" s="278">
        <v>22.001629999999999</v>
      </c>
    </row>
    <row r="181" spans="1:13">
      <c r="A181" s="269">
        <v>171</v>
      </c>
      <c r="B181" s="278" t="s">
        <v>250</v>
      </c>
      <c r="C181" s="279">
        <v>191.4</v>
      </c>
      <c r="D181" s="280">
        <v>189.23333333333335</v>
      </c>
      <c r="E181" s="280">
        <v>187.06666666666669</v>
      </c>
      <c r="F181" s="280">
        <v>182.73333333333335</v>
      </c>
      <c r="G181" s="280">
        <v>180.56666666666669</v>
      </c>
      <c r="H181" s="280">
        <v>193.56666666666669</v>
      </c>
      <c r="I181" s="280">
        <v>195.73333333333332</v>
      </c>
      <c r="J181" s="280">
        <v>200.06666666666669</v>
      </c>
      <c r="K181" s="278">
        <v>191.4</v>
      </c>
      <c r="L181" s="278">
        <v>184.9</v>
      </c>
      <c r="M181" s="278">
        <v>9.0916399999999999</v>
      </c>
    </row>
    <row r="182" spans="1:13">
      <c r="A182" s="269">
        <v>172</v>
      </c>
      <c r="B182" s="278" t="s">
        <v>106</v>
      </c>
      <c r="C182" s="279">
        <v>583.5</v>
      </c>
      <c r="D182" s="280">
        <v>587.85</v>
      </c>
      <c r="E182" s="280">
        <v>575.70000000000005</v>
      </c>
      <c r="F182" s="280">
        <v>567.9</v>
      </c>
      <c r="G182" s="280">
        <v>555.75</v>
      </c>
      <c r="H182" s="280">
        <v>595.65000000000009</v>
      </c>
      <c r="I182" s="280">
        <v>607.79999999999995</v>
      </c>
      <c r="J182" s="280">
        <v>615.60000000000014</v>
      </c>
      <c r="K182" s="278">
        <v>600</v>
      </c>
      <c r="L182" s="278">
        <v>580.04999999999995</v>
      </c>
      <c r="M182" s="278">
        <v>25.53932</v>
      </c>
    </row>
    <row r="183" spans="1:13">
      <c r="A183" s="269">
        <v>173</v>
      </c>
      <c r="B183" s="278" t="s">
        <v>384</v>
      </c>
      <c r="C183" s="279">
        <v>72.5</v>
      </c>
      <c r="D183" s="280">
        <v>71.716666666666669</v>
      </c>
      <c r="E183" s="280">
        <v>70.88333333333334</v>
      </c>
      <c r="F183" s="280">
        <v>69.266666666666666</v>
      </c>
      <c r="G183" s="280">
        <v>68.433333333333337</v>
      </c>
      <c r="H183" s="280">
        <v>73.333333333333343</v>
      </c>
      <c r="I183" s="280">
        <v>74.166666666666657</v>
      </c>
      <c r="J183" s="280">
        <v>75.783333333333346</v>
      </c>
      <c r="K183" s="278">
        <v>72.55</v>
      </c>
      <c r="L183" s="278">
        <v>70.099999999999994</v>
      </c>
      <c r="M183" s="278">
        <v>3.3535599999999999</v>
      </c>
    </row>
    <row r="184" spans="1:13">
      <c r="A184" s="269">
        <v>174</v>
      </c>
      <c r="B184" s="278" t="s">
        <v>385</v>
      </c>
      <c r="C184" s="279">
        <v>522</v>
      </c>
      <c r="D184" s="280">
        <v>528.16666666666663</v>
      </c>
      <c r="E184" s="280">
        <v>507.43333333333328</v>
      </c>
      <c r="F184" s="280">
        <v>492.86666666666667</v>
      </c>
      <c r="G184" s="280">
        <v>472.13333333333333</v>
      </c>
      <c r="H184" s="280">
        <v>542.73333333333323</v>
      </c>
      <c r="I184" s="280">
        <v>563.46666666666658</v>
      </c>
      <c r="J184" s="280">
        <v>578.03333333333319</v>
      </c>
      <c r="K184" s="278">
        <v>548.9</v>
      </c>
      <c r="L184" s="278">
        <v>513.6</v>
      </c>
      <c r="M184" s="278">
        <v>0.24353</v>
      </c>
    </row>
    <row r="185" spans="1:13">
      <c r="A185" s="269">
        <v>175</v>
      </c>
      <c r="B185" s="278" t="s">
        <v>391</v>
      </c>
      <c r="C185" s="279">
        <v>43.3</v>
      </c>
      <c r="D185" s="280">
        <v>43.066666666666663</v>
      </c>
      <c r="E185" s="280">
        <v>42.833333333333329</v>
      </c>
      <c r="F185" s="280">
        <v>42.366666666666667</v>
      </c>
      <c r="G185" s="280">
        <v>42.133333333333333</v>
      </c>
      <c r="H185" s="280">
        <v>43.533333333333324</v>
      </c>
      <c r="I185" s="280">
        <v>43.766666666666659</v>
      </c>
      <c r="J185" s="280">
        <v>44.23333333333332</v>
      </c>
      <c r="K185" s="278">
        <v>43.3</v>
      </c>
      <c r="L185" s="278">
        <v>42.6</v>
      </c>
      <c r="M185" s="278">
        <v>9.2864199999999997</v>
      </c>
    </row>
    <row r="186" spans="1:13">
      <c r="A186" s="269">
        <v>176</v>
      </c>
      <c r="B186" s="278" t="s">
        <v>251</v>
      </c>
      <c r="C186" s="279">
        <v>203.15</v>
      </c>
      <c r="D186" s="280">
        <v>202.61666666666667</v>
      </c>
      <c r="E186" s="280">
        <v>200.53333333333336</v>
      </c>
      <c r="F186" s="280">
        <v>197.91666666666669</v>
      </c>
      <c r="G186" s="280">
        <v>195.83333333333337</v>
      </c>
      <c r="H186" s="280">
        <v>205.23333333333335</v>
      </c>
      <c r="I186" s="280">
        <v>207.31666666666666</v>
      </c>
      <c r="J186" s="280">
        <v>209.93333333333334</v>
      </c>
      <c r="K186" s="278">
        <v>204.7</v>
      </c>
      <c r="L186" s="278">
        <v>200</v>
      </c>
      <c r="M186" s="278">
        <v>1.0864499999999999</v>
      </c>
    </row>
    <row r="187" spans="1:13">
      <c r="A187" s="269">
        <v>177</v>
      </c>
      <c r="B187" s="278" t="s">
        <v>386</v>
      </c>
      <c r="C187" s="279">
        <v>316.14999999999998</v>
      </c>
      <c r="D187" s="280">
        <v>317.38333333333333</v>
      </c>
      <c r="E187" s="280">
        <v>311.76666666666665</v>
      </c>
      <c r="F187" s="280">
        <v>307.38333333333333</v>
      </c>
      <c r="G187" s="280">
        <v>301.76666666666665</v>
      </c>
      <c r="H187" s="280">
        <v>321.76666666666665</v>
      </c>
      <c r="I187" s="280">
        <v>327.38333333333333</v>
      </c>
      <c r="J187" s="280">
        <v>331.76666666666665</v>
      </c>
      <c r="K187" s="278">
        <v>323</v>
      </c>
      <c r="L187" s="278">
        <v>313</v>
      </c>
      <c r="M187" s="278">
        <v>0.78081</v>
      </c>
    </row>
    <row r="188" spans="1:13">
      <c r="A188" s="269">
        <v>178</v>
      </c>
      <c r="B188" s="278" t="s">
        <v>387</v>
      </c>
      <c r="C188" s="279">
        <v>245.3</v>
      </c>
      <c r="D188" s="280">
        <v>246.36666666666667</v>
      </c>
      <c r="E188" s="280">
        <v>242.93333333333334</v>
      </c>
      <c r="F188" s="280">
        <v>240.56666666666666</v>
      </c>
      <c r="G188" s="280">
        <v>237.13333333333333</v>
      </c>
      <c r="H188" s="280">
        <v>248.73333333333335</v>
      </c>
      <c r="I188" s="280">
        <v>252.16666666666669</v>
      </c>
      <c r="J188" s="280">
        <v>254.53333333333336</v>
      </c>
      <c r="K188" s="278">
        <v>249.8</v>
      </c>
      <c r="L188" s="278">
        <v>244</v>
      </c>
      <c r="M188" s="278">
        <v>9.0274400000000004</v>
      </c>
    </row>
    <row r="189" spans="1:13">
      <c r="A189" s="269">
        <v>179</v>
      </c>
      <c r="B189" s="278" t="s">
        <v>392</v>
      </c>
      <c r="C189" s="279">
        <v>585.1</v>
      </c>
      <c r="D189" s="280">
        <v>587.63333333333333</v>
      </c>
      <c r="E189" s="280">
        <v>577.31666666666661</v>
      </c>
      <c r="F189" s="280">
        <v>569.5333333333333</v>
      </c>
      <c r="G189" s="280">
        <v>559.21666666666658</v>
      </c>
      <c r="H189" s="280">
        <v>595.41666666666663</v>
      </c>
      <c r="I189" s="280">
        <v>605.73333333333346</v>
      </c>
      <c r="J189" s="280">
        <v>613.51666666666665</v>
      </c>
      <c r="K189" s="278">
        <v>597.95000000000005</v>
      </c>
      <c r="L189" s="278">
        <v>579.85</v>
      </c>
      <c r="M189" s="278">
        <v>6.7089999999999997E-2</v>
      </c>
    </row>
    <row r="190" spans="1:13">
      <c r="A190" s="269">
        <v>180</v>
      </c>
      <c r="B190" s="278" t="s">
        <v>400</v>
      </c>
      <c r="C190" s="279">
        <v>560.9</v>
      </c>
      <c r="D190" s="280">
        <v>564.63333333333333</v>
      </c>
      <c r="E190" s="280">
        <v>554.26666666666665</v>
      </c>
      <c r="F190" s="280">
        <v>547.63333333333333</v>
      </c>
      <c r="G190" s="280">
        <v>537.26666666666665</v>
      </c>
      <c r="H190" s="280">
        <v>571.26666666666665</v>
      </c>
      <c r="I190" s="280">
        <v>581.63333333333321</v>
      </c>
      <c r="J190" s="280">
        <v>588.26666666666665</v>
      </c>
      <c r="K190" s="278">
        <v>575</v>
      </c>
      <c r="L190" s="278">
        <v>558</v>
      </c>
      <c r="M190" s="278">
        <v>0.76851999999999998</v>
      </c>
    </row>
    <row r="191" spans="1:13">
      <c r="A191" s="269">
        <v>181</v>
      </c>
      <c r="B191" s="278" t="s">
        <v>394</v>
      </c>
      <c r="C191" s="279">
        <v>527.29999999999995</v>
      </c>
      <c r="D191" s="280">
        <v>529.1</v>
      </c>
      <c r="E191" s="280">
        <v>523.20000000000005</v>
      </c>
      <c r="F191" s="280">
        <v>519.1</v>
      </c>
      <c r="G191" s="280">
        <v>513.20000000000005</v>
      </c>
      <c r="H191" s="280">
        <v>533.20000000000005</v>
      </c>
      <c r="I191" s="280">
        <v>539.09999999999991</v>
      </c>
      <c r="J191" s="280">
        <v>543.20000000000005</v>
      </c>
      <c r="K191" s="278">
        <v>535</v>
      </c>
      <c r="L191" s="278">
        <v>525</v>
      </c>
      <c r="M191" s="278">
        <v>4.8509999999999998E-2</v>
      </c>
    </row>
    <row r="192" spans="1:13">
      <c r="A192" s="269">
        <v>182</v>
      </c>
      <c r="B192" s="278" t="s">
        <v>107</v>
      </c>
      <c r="C192" s="279">
        <v>540.35</v>
      </c>
      <c r="D192" s="280">
        <v>529.13333333333333</v>
      </c>
      <c r="E192" s="280">
        <v>513.26666666666665</v>
      </c>
      <c r="F192" s="280">
        <v>486.18333333333334</v>
      </c>
      <c r="G192" s="280">
        <v>470.31666666666666</v>
      </c>
      <c r="H192" s="280">
        <v>556.2166666666667</v>
      </c>
      <c r="I192" s="280">
        <v>572.08333333333326</v>
      </c>
      <c r="J192" s="280">
        <v>599.16666666666663</v>
      </c>
      <c r="K192" s="278">
        <v>545</v>
      </c>
      <c r="L192" s="278">
        <v>502.05</v>
      </c>
      <c r="M192" s="278">
        <v>60.660310000000003</v>
      </c>
    </row>
    <row r="193" spans="1:13">
      <c r="A193" s="269">
        <v>183</v>
      </c>
      <c r="B193" s="278" t="s">
        <v>109</v>
      </c>
      <c r="C193" s="279">
        <v>559.75</v>
      </c>
      <c r="D193" s="280">
        <v>562.88333333333333</v>
      </c>
      <c r="E193" s="280">
        <v>552.36666666666667</v>
      </c>
      <c r="F193" s="280">
        <v>544.98333333333335</v>
      </c>
      <c r="G193" s="280">
        <v>534.4666666666667</v>
      </c>
      <c r="H193" s="280">
        <v>570.26666666666665</v>
      </c>
      <c r="I193" s="280">
        <v>580.7833333333333</v>
      </c>
      <c r="J193" s="280">
        <v>588.16666666666663</v>
      </c>
      <c r="K193" s="278">
        <v>573.4</v>
      </c>
      <c r="L193" s="278">
        <v>555.5</v>
      </c>
      <c r="M193" s="278">
        <v>45.036070000000002</v>
      </c>
    </row>
    <row r="194" spans="1:13">
      <c r="A194" s="269">
        <v>184</v>
      </c>
      <c r="B194" s="278" t="s">
        <v>110</v>
      </c>
      <c r="C194" s="279">
        <v>1737.7</v>
      </c>
      <c r="D194" s="280">
        <v>1734.6166666666668</v>
      </c>
      <c r="E194" s="280">
        <v>1704.3833333333337</v>
      </c>
      <c r="F194" s="280">
        <v>1671.0666666666668</v>
      </c>
      <c r="G194" s="280">
        <v>1640.8333333333337</v>
      </c>
      <c r="H194" s="280">
        <v>1767.9333333333336</v>
      </c>
      <c r="I194" s="280">
        <v>1798.1666666666667</v>
      </c>
      <c r="J194" s="280">
        <v>1831.4833333333336</v>
      </c>
      <c r="K194" s="278">
        <v>1764.85</v>
      </c>
      <c r="L194" s="278">
        <v>1701.3</v>
      </c>
      <c r="M194" s="278">
        <v>80.567779999999999</v>
      </c>
    </row>
    <row r="195" spans="1:13">
      <c r="A195" s="269">
        <v>185</v>
      </c>
      <c r="B195" s="278" t="s">
        <v>253</v>
      </c>
      <c r="C195" s="279">
        <v>2654.4</v>
      </c>
      <c r="D195" s="280">
        <v>2631.3333333333335</v>
      </c>
      <c r="E195" s="280">
        <v>2575.666666666667</v>
      </c>
      <c r="F195" s="280">
        <v>2496.9333333333334</v>
      </c>
      <c r="G195" s="280">
        <v>2441.2666666666669</v>
      </c>
      <c r="H195" s="280">
        <v>2710.0666666666671</v>
      </c>
      <c r="I195" s="280">
        <v>2765.733333333334</v>
      </c>
      <c r="J195" s="280">
        <v>2844.4666666666672</v>
      </c>
      <c r="K195" s="278">
        <v>2687</v>
      </c>
      <c r="L195" s="278">
        <v>2552.6</v>
      </c>
      <c r="M195" s="278">
        <v>4.2897800000000004</v>
      </c>
    </row>
    <row r="196" spans="1:13">
      <c r="A196" s="269">
        <v>186</v>
      </c>
      <c r="B196" s="278" t="s">
        <v>111</v>
      </c>
      <c r="C196" s="279">
        <v>987.65</v>
      </c>
      <c r="D196" s="280">
        <v>982.91666666666663</v>
      </c>
      <c r="E196" s="280">
        <v>970.83333333333326</v>
      </c>
      <c r="F196" s="280">
        <v>954.01666666666665</v>
      </c>
      <c r="G196" s="280">
        <v>941.93333333333328</v>
      </c>
      <c r="H196" s="280">
        <v>999.73333333333323</v>
      </c>
      <c r="I196" s="280">
        <v>1011.8166666666665</v>
      </c>
      <c r="J196" s="280">
        <v>1028.6333333333332</v>
      </c>
      <c r="K196" s="278">
        <v>995</v>
      </c>
      <c r="L196" s="278">
        <v>966.1</v>
      </c>
      <c r="M196" s="278">
        <v>195.95373000000001</v>
      </c>
    </row>
    <row r="197" spans="1:13">
      <c r="A197" s="269">
        <v>187</v>
      </c>
      <c r="B197" s="278" t="s">
        <v>254</v>
      </c>
      <c r="C197" s="279">
        <v>516.1</v>
      </c>
      <c r="D197" s="280">
        <v>519.36666666666667</v>
      </c>
      <c r="E197" s="280">
        <v>510.08333333333337</v>
      </c>
      <c r="F197" s="280">
        <v>504.06666666666672</v>
      </c>
      <c r="G197" s="280">
        <v>494.78333333333342</v>
      </c>
      <c r="H197" s="280">
        <v>525.38333333333333</v>
      </c>
      <c r="I197" s="280">
        <v>534.66666666666663</v>
      </c>
      <c r="J197" s="280">
        <v>540.68333333333328</v>
      </c>
      <c r="K197" s="278">
        <v>528.65</v>
      </c>
      <c r="L197" s="278">
        <v>513.35</v>
      </c>
      <c r="M197" s="278">
        <v>31.51566</v>
      </c>
    </row>
    <row r="198" spans="1:13">
      <c r="A198" s="269">
        <v>188</v>
      </c>
      <c r="B198" s="278" t="s">
        <v>252</v>
      </c>
      <c r="C198" s="279">
        <v>799.75</v>
      </c>
      <c r="D198" s="280">
        <v>789.16666666666663</v>
      </c>
      <c r="E198" s="280">
        <v>778.58333333333326</v>
      </c>
      <c r="F198" s="280">
        <v>757.41666666666663</v>
      </c>
      <c r="G198" s="280">
        <v>746.83333333333326</v>
      </c>
      <c r="H198" s="280">
        <v>810.33333333333326</v>
      </c>
      <c r="I198" s="280">
        <v>820.91666666666652</v>
      </c>
      <c r="J198" s="280">
        <v>842.08333333333326</v>
      </c>
      <c r="K198" s="278">
        <v>799.75</v>
      </c>
      <c r="L198" s="278">
        <v>768</v>
      </c>
      <c r="M198" s="278">
        <v>2.8823799999999999</v>
      </c>
    </row>
    <row r="199" spans="1:13">
      <c r="A199" s="269">
        <v>189</v>
      </c>
      <c r="B199" s="278" t="s">
        <v>395</v>
      </c>
      <c r="C199" s="279">
        <v>164.95</v>
      </c>
      <c r="D199" s="280">
        <v>165.15</v>
      </c>
      <c r="E199" s="280">
        <v>161.30000000000001</v>
      </c>
      <c r="F199" s="280">
        <v>157.65</v>
      </c>
      <c r="G199" s="280">
        <v>153.80000000000001</v>
      </c>
      <c r="H199" s="280">
        <v>168.8</v>
      </c>
      <c r="I199" s="280">
        <v>172.64999999999998</v>
      </c>
      <c r="J199" s="280">
        <v>176.3</v>
      </c>
      <c r="K199" s="278">
        <v>169</v>
      </c>
      <c r="L199" s="278">
        <v>161.5</v>
      </c>
      <c r="M199" s="278">
        <v>15.05739</v>
      </c>
    </row>
    <row r="200" spans="1:13">
      <c r="A200" s="269">
        <v>190</v>
      </c>
      <c r="B200" s="278" t="s">
        <v>396</v>
      </c>
      <c r="C200" s="279">
        <v>239.65</v>
      </c>
      <c r="D200" s="280">
        <v>239.26666666666665</v>
      </c>
      <c r="E200" s="280">
        <v>233.6333333333333</v>
      </c>
      <c r="F200" s="280">
        <v>227.61666666666665</v>
      </c>
      <c r="G200" s="280">
        <v>221.98333333333329</v>
      </c>
      <c r="H200" s="280">
        <v>245.2833333333333</v>
      </c>
      <c r="I200" s="280">
        <v>250.91666666666663</v>
      </c>
      <c r="J200" s="280">
        <v>256.93333333333328</v>
      </c>
      <c r="K200" s="278">
        <v>244.9</v>
      </c>
      <c r="L200" s="278">
        <v>233.25</v>
      </c>
      <c r="M200" s="278">
        <v>3.4520300000000002</v>
      </c>
    </row>
    <row r="201" spans="1:13">
      <c r="A201" s="269">
        <v>191</v>
      </c>
      <c r="B201" s="278" t="s">
        <v>112</v>
      </c>
      <c r="C201" s="279">
        <v>2326.3000000000002</v>
      </c>
      <c r="D201" s="280">
        <v>2345.8833333333332</v>
      </c>
      <c r="E201" s="280">
        <v>2292.7666666666664</v>
      </c>
      <c r="F201" s="280">
        <v>2259.2333333333331</v>
      </c>
      <c r="G201" s="280">
        <v>2206.1166666666663</v>
      </c>
      <c r="H201" s="280">
        <v>2379.4166666666665</v>
      </c>
      <c r="I201" s="280">
        <v>2432.5333333333333</v>
      </c>
      <c r="J201" s="280">
        <v>2466.0666666666666</v>
      </c>
      <c r="K201" s="278">
        <v>2399</v>
      </c>
      <c r="L201" s="278">
        <v>2312.35</v>
      </c>
      <c r="M201" s="278">
        <v>20.289020000000001</v>
      </c>
    </row>
    <row r="202" spans="1:13">
      <c r="A202" s="269">
        <v>192</v>
      </c>
      <c r="B202" s="278" t="s">
        <v>113</v>
      </c>
      <c r="C202" s="279">
        <v>269.95</v>
      </c>
      <c r="D202" s="280">
        <v>266.15000000000003</v>
      </c>
      <c r="E202" s="280">
        <v>259.80000000000007</v>
      </c>
      <c r="F202" s="280">
        <v>249.65000000000003</v>
      </c>
      <c r="G202" s="280">
        <v>243.30000000000007</v>
      </c>
      <c r="H202" s="280">
        <v>276.30000000000007</v>
      </c>
      <c r="I202" s="280">
        <v>282.65000000000009</v>
      </c>
      <c r="J202" s="280">
        <v>292.80000000000007</v>
      </c>
      <c r="K202" s="278">
        <v>272.5</v>
      </c>
      <c r="L202" s="278">
        <v>256</v>
      </c>
      <c r="M202" s="278">
        <v>10.31259</v>
      </c>
    </row>
    <row r="203" spans="1:13">
      <c r="A203" s="269">
        <v>193</v>
      </c>
      <c r="B203" s="278" t="s">
        <v>397</v>
      </c>
      <c r="C203" s="279">
        <v>10.050000000000001</v>
      </c>
      <c r="D203" s="280">
        <v>10.016666666666667</v>
      </c>
      <c r="E203" s="280">
        <v>9.7333333333333343</v>
      </c>
      <c r="F203" s="280">
        <v>9.4166666666666661</v>
      </c>
      <c r="G203" s="280">
        <v>9.1333333333333329</v>
      </c>
      <c r="H203" s="280">
        <v>10.333333333333336</v>
      </c>
      <c r="I203" s="280">
        <v>10.616666666666671</v>
      </c>
      <c r="J203" s="280">
        <v>10.933333333333337</v>
      </c>
      <c r="K203" s="278">
        <v>10.3</v>
      </c>
      <c r="L203" s="278">
        <v>9.6999999999999993</v>
      </c>
      <c r="M203" s="278">
        <v>44.607640000000004</v>
      </c>
    </row>
    <row r="204" spans="1:13">
      <c r="A204" s="269">
        <v>194</v>
      </c>
      <c r="B204" s="278" t="s">
        <v>399</v>
      </c>
      <c r="C204" s="279">
        <v>47.25</v>
      </c>
      <c r="D204" s="280">
        <v>47.166666666666664</v>
      </c>
      <c r="E204" s="280">
        <v>46.233333333333327</v>
      </c>
      <c r="F204" s="280">
        <v>45.216666666666661</v>
      </c>
      <c r="G204" s="280">
        <v>44.283333333333324</v>
      </c>
      <c r="H204" s="280">
        <v>48.18333333333333</v>
      </c>
      <c r="I204" s="280">
        <v>49.116666666666667</v>
      </c>
      <c r="J204" s="280">
        <v>50.133333333333333</v>
      </c>
      <c r="K204" s="278">
        <v>48.1</v>
      </c>
      <c r="L204" s="278">
        <v>46.15</v>
      </c>
      <c r="M204" s="278">
        <v>5.5316599999999996</v>
      </c>
    </row>
    <row r="205" spans="1:13">
      <c r="A205" s="269">
        <v>195</v>
      </c>
      <c r="B205" s="278" t="s">
        <v>115</v>
      </c>
      <c r="C205" s="279">
        <v>139.15</v>
      </c>
      <c r="D205" s="280">
        <v>141.05000000000001</v>
      </c>
      <c r="E205" s="280">
        <v>136.65000000000003</v>
      </c>
      <c r="F205" s="280">
        <v>134.15000000000003</v>
      </c>
      <c r="G205" s="280">
        <v>129.75000000000006</v>
      </c>
      <c r="H205" s="280">
        <v>143.55000000000001</v>
      </c>
      <c r="I205" s="280">
        <v>147.94999999999999</v>
      </c>
      <c r="J205" s="280">
        <v>150.44999999999999</v>
      </c>
      <c r="K205" s="278">
        <v>145.44999999999999</v>
      </c>
      <c r="L205" s="278">
        <v>138.55000000000001</v>
      </c>
      <c r="M205" s="278">
        <v>145.04825</v>
      </c>
    </row>
    <row r="206" spans="1:13">
      <c r="A206" s="269">
        <v>196</v>
      </c>
      <c r="B206" s="278" t="s">
        <v>401</v>
      </c>
      <c r="C206" s="279">
        <v>27.75</v>
      </c>
      <c r="D206" s="280">
        <v>27.55</v>
      </c>
      <c r="E206" s="280">
        <v>26.5</v>
      </c>
      <c r="F206" s="280">
        <v>25.25</v>
      </c>
      <c r="G206" s="280">
        <v>24.2</v>
      </c>
      <c r="H206" s="280">
        <v>28.8</v>
      </c>
      <c r="I206" s="280">
        <v>29.850000000000005</v>
      </c>
      <c r="J206" s="280">
        <v>31.1</v>
      </c>
      <c r="K206" s="278">
        <v>28.6</v>
      </c>
      <c r="L206" s="278">
        <v>26.3</v>
      </c>
      <c r="M206" s="278">
        <v>18.148869999999999</v>
      </c>
    </row>
    <row r="207" spans="1:13">
      <c r="A207" s="269">
        <v>197</v>
      </c>
      <c r="B207" s="278" t="s">
        <v>116</v>
      </c>
      <c r="C207" s="279">
        <v>195.7</v>
      </c>
      <c r="D207" s="280">
        <v>196.98333333333335</v>
      </c>
      <c r="E207" s="280">
        <v>193.4666666666667</v>
      </c>
      <c r="F207" s="280">
        <v>191.23333333333335</v>
      </c>
      <c r="G207" s="280">
        <v>187.7166666666667</v>
      </c>
      <c r="H207" s="280">
        <v>199.2166666666667</v>
      </c>
      <c r="I207" s="280">
        <v>202.73333333333335</v>
      </c>
      <c r="J207" s="280">
        <v>204.9666666666667</v>
      </c>
      <c r="K207" s="278">
        <v>200.5</v>
      </c>
      <c r="L207" s="278">
        <v>194.75</v>
      </c>
      <c r="M207" s="278">
        <v>60.41733</v>
      </c>
    </row>
    <row r="208" spans="1:13">
      <c r="A208" s="269">
        <v>198</v>
      </c>
      <c r="B208" s="278" t="s">
        <v>117</v>
      </c>
      <c r="C208" s="279">
        <v>2108.5500000000002</v>
      </c>
      <c r="D208" s="280">
        <v>2107.5833333333335</v>
      </c>
      <c r="E208" s="280">
        <v>2072.166666666667</v>
      </c>
      <c r="F208" s="280">
        <v>2035.7833333333333</v>
      </c>
      <c r="G208" s="280">
        <v>2000.3666666666668</v>
      </c>
      <c r="H208" s="280">
        <v>2143.9666666666672</v>
      </c>
      <c r="I208" s="280">
        <v>2179.3833333333341</v>
      </c>
      <c r="J208" s="280">
        <v>2215.7666666666673</v>
      </c>
      <c r="K208" s="278">
        <v>2143</v>
      </c>
      <c r="L208" s="278">
        <v>2071.1999999999998</v>
      </c>
      <c r="M208" s="278">
        <v>65.927070000000001</v>
      </c>
    </row>
    <row r="209" spans="1:13">
      <c r="A209" s="269">
        <v>199</v>
      </c>
      <c r="B209" s="278" t="s">
        <v>255</v>
      </c>
      <c r="C209" s="279">
        <v>173.05</v>
      </c>
      <c r="D209" s="280">
        <v>173.95000000000002</v>
      </c>
      <c r="E209" s="280">
        <v>170.10000000000002</v>
      </c>
      <c r="F209" s="280">
        <v>167.15</v>
      </c>
      <c r="G209" s="280">
        <v>163.30000000000001</v>
      </c>
      <c r="H209" s="280">
        <v>176.90000000000003</v>
      </c>
      <c r="I209" s="280">
        <v>180.75</v>
      </c>
      <c r="J209" s="280">
        <v>183.70000000000005</v>
      </c>
      <c r="K209" s="278">
        <v>177.8</v>
      </c>
      <c r="L209" s="278">
        <v>171</v>
      </c>
      <c r="M209" s="278">
        <v>26.059290000000001</v>
      </c>
    </row>
    <row r="210" spans="1:13">
      <c r="A210" s="269">
        <v>200</v>
      </c>
      <c r="B210" s="278" t="s">
        <v>402</v>
      </c>
      <c r="C210" s="279">
        <v>27650.3</v>
      </c>
      <c r="D210" s="280">
        <v>27550.45</v>
      </c>
      <c r="E210" s="280">
        <v>27300.9</v>
      </c>
      <c r="F210" s="280">
        <v>26951.5</v>
      </c>
      <c r="G210" s="280">
        <v>26701.95</v>
      </c>
      <c r="H210" s="280">
        <v>27899.850000000002</v>
      </c>
      <c r="I210" s="280">
        <v>28149.399999999998</v>
      </c>
      <c r="J210" s="280">
        <v>28498.800000000003</v>
      </c>
      <c r="K210" s="278">
        <v>27800</v>
      </c>
      <c r="L210" s="278">
        <v>27201.05</v>
      </c>
      <c r="M210" s="278">
        <v>5.8799999999999998E-2</v>
      </c>
    </row>
    <row r="211" spans="1:13">
      <c r="A211" s="269">
        <v>201</v>
      </c>
      <c r="B211" s="278" t="s">
        <v>398</v>
      </c>
      <c r="C211" s="279">
        <v>44.1</v>
      </c>
      <c r="D211" s="280">
        <v>44.4</v>
      </c>
      <c r="E211" s="280">
        <v>43.699999999999996</v>
      </c>
      <c r="F211" s="280">
        <v>43.3</v>
      </c>
      <c r="G211" s="280">
        <v>42.599999999999994</v>
      </c>
      <c r="H211" s="280">
        <v>44.8</v>
      </c>
      <c r="I211" s="280">
        <v>45.5</v>
      </c>
      <c r="J211" s="280">
        <v>45.9</v>
      </c>
      <c r="K211" s="278">
        <v>45.1</v>
      </c>
      <c r="L211" s="278">
        <v>44</v>
      </c>
      <c r="M211" s="278">
        <v>13.1045</v>
      </c>
    </row>
    <row r="212" spans="1:13">
      <c r="A212" s="269">
        <v>202</v>
      </c>
      <c r="B212" s="278" t="s">
        <v>256</v>
      </c>
      <c r="C212" s="279">
        <v>23.55</v>
      </c>
      <c r="D212" s="280">
        <v>23.583333333333332</v>
      </c>
      <c r="E212" s="280">
        <v>23.016666666666666</v>
      </c>
      <c r="F212" s="280">
        <v>22.483333333333334</v>
      </c>
      <c r="G212" s="280">
        <v>21.916666666666668</v>
      </c>
      <c r="H212" s="280">
        <v>24.116666666666664</v>
      </c>
      <c r="I212" s="280">
        <v>24.683333333333334</v>
      </c>
      <c r="J212" s="280">
        <v>25.216666666666661</v>
      </c>
      <c r="K212" s="278">
        <v>24.15</v>
      </c>
      <c r="L212" s="278">
        <v>23.05</v>
      </c>
      <c r="M212" s="278">
        <v>17.523520000000001</v>
      </c>
    </row>
    <row r="213" spans="1:13">
      <c r="A213" s="269">
        <v>203</v>
      </c>
      <c r="B213" s="278" t="s">
        <v>416</v>
      </c>
      <c r="C213" s="279">
        <v>43.8</v>
      </c>
      <c r="D213" s="280">
        <v>43.816666666666663</v>
      </c>
      <c r="E213" s="280">
        <v>43.033333333333324</v>
      </c>
      <c r="F213" s="280">
        <v>42.266666666666659</v>
      </c>
      <c r="G213" s="280">
        <v>41.48333333333332</v>
      </c>
      <c r="H213" s="280">
        <v>44.583333333333329</v>
      </c>
      <c r="I213" s="280">
        <v>45.36666666666666</v>
      </c>
      <c r="J213" s="280">
        <v>46.133333333333333</v>
      </c>
      <c r="K213" s="278">
        <v>44.6</v>
      </c>
      <c r="L213" s="278">
        <v>43.05</v>
      </c>
      <c r="M213" s="278">
        <v>11.449680000000001</v>
      </c>
    </row>
    <row r="214" spans="1:13">
      <c r="A214" s="269">
        <v>204</v>
      </c>
      <c r="B214" s="278" t="s">
        <v>118</v>
      </c>
      <c r="C214" s="279">
        <v>127.95</v>
      </c>
      <c r="D214" s="280">
        <v>127.64999999999999</v>
      </c>
      <c r="E214" s="280">
        <v>124.29999999999998</v>
      </c>
      <c r="F214" s="280">
        <v>120.64999999999999</v>
      </c>
      <c r="G214" s="280">
        <v>117.29999999999998</v>
      </c>
      <c r="H214" s="280">
        <v>131.29999999999998</v>
      </c>
      <c r="I214" s="280">
        <v>134.64999999999998</v>
      </c>
      <c r="J214" s="280">
        <v>138.29999999999998</v>
      </c>
      <c r="K214" s="278">
        <v>131</v>
      </c>
      <c r="L214" s="278">
        <v>124</v>
      </c>
      <c r="M214" s="278">
        <v>191.58886999999999</v>
      </c>
    </row>
    <row r="215" spans="1:13">
      <c r="A215" s="269">
        <v>205</v>
      </c>
      <c r="B215" s="278" t="s">
        <v>415</v>
      </c>
      <c r="C215" s="279">
        <v>33.200000000000003</v>
      </c>
      <c r="D215" s="280">
        <v>33.083333333333336</v>
      </c>
      <c r="E215" s="280">
        <v>32.466666666666669</v>
      </c>
      <c r="F215" s="280">
        <v>31.733333333333334</v>
      </c>
      <c r="G215" s="280">
        <v>31.116666666666667</v>
      </c>
      <c r="H215" s="280">
        <v>33.81666666666667</v>
      </c>
      <c r="I215" s="280">
        <v>34.43333333333333</v>
      </c>
      <c r="J215" s="280">
        <v>35.166666666666671</v>
      </c>
      <c r="K215" s="278">
        <v>33.700000000000003</v>
      </c>
      <c r="L215" s="278">
        <v>32.35</v>
      </c>
      <c r="M215" s="278">
        <v>2.5053999999999998</v>
      </c>
    </row>
    <row r="216" spans="1:13">
      <c r="A216" s="269">
        <v>206</v>
      </c>
      <c r="B216" s="278" t="s">
        <v>259</v>
      </c>
      <c r="C216" s="279">
        <v>71.75</v>
      </c>
      <c r="D216" s="280">
        <v>71.7</v>
      </c>
      <c r="E216" s="280">
        <v>70</v>
      </c>
      <c r="F216" s="280">
        <v>68.25</v>
      </c>
      <c r="G216" s="280">
        <v>66.55</v>
      </c>
      <c r="H216" s="280">
        <v>73.45</v>
      </c>
      <c r="I216" s="280">
        <v>75.15000000000002</v>
      </c>
      <c r="J216" s="280">
        <v>76.900000000000006</v>
      </c>
      <c r="K216" s="278">
        <v>73.400000000000006</v>
      </c>
      <c r="L216" s="278">
        <v>69.95</v>
      </c>
      <c r="M216" s="278">
        <v>10.651199999999999</v>
      </c>
    </row>
    <row r="217" spans="1:13">
      <c r="A217" s="269">
        <v>207</v>
      </c>
      <c r="B217" s="278" t="s">
        <v>119</v>
      </c>
      <c r="C217" s="279">
        <v>339.25</v>
      </c>
      <c r="D217" s="280">
        <v>341.15000000000003</v>
      </c>
      <c r="E217" s="280">
        <v>334.30000000000007</v>
      </c>
      <c r="F217" s="280">
        <v>329.35</v>
      </c>
      <c r="G217" s="280">
        <v>322.50000000000006</v>
      </c>
      <c r="H217" s="280">
        <v>346.10000000000008</v>
      </c>
      <c r="I217" s="280">
        <v>352.9500000000001</v>
      </c>
      <c r="J217" s="280">
        <v>357.90000000000009</v>
      </c>
      <c r="K217" s="278">
        <v>348</v>
      </c>
      <c r="L217" s="278">
        <v>336.2</v>
      </c>
      <c r="M217" s="278">
        <v>440.25817000000001</v>
      </c>
    </row>
    <row r="218" spans="1:13">
      <c r="A218" s="269">
        <v>208</v>
      </c>
      <c r="B218" s="278" t="s">
        <v>257</v>
      </c>
      <c r="C218" s="279">
        <v>1302.5999999999999</v>
      </c>
      <c r="D218" s="280">
        <v>1311.5333333333333</v>
      </c>
      <c r="E218" s="280">
        <v>1283.0666666666666</v>
      </c>
      <c r="F218" s="280">
        <v>1263.5333333333333</v>
      </c>
      <c r="G218" s="280">
        <v>1235.0666666666666</v>
      </c>
      <c r="H218" s="280">
        <v>1331.0666666666666</v>
      </c>
      <c r="I218" s="280">
        <v>1359.5333333333333</v>
      </c>
      <c r="J218" s="280">
        <v>1379.0666666666666</v>
      </c>
      <c r="K218" s="278">
        <v>1340</v>
      </c>
      <c r="L218" s="278">
        <v>1292</v>
      </c>
      <c r="M218" s="278">
        <v>4.1668099999999999</v>
      </c>
    </row>
    <row r="219" spans="1:13">
      <c r="A219" s="269">
        <v>209</v>
      </c>
      <c r="B219" s="278" t="s">
        <v>120</v>
      </c>
      <c r="C219" s="279">
        <v>383.9</v>
      </c>
      <c r="D219" s="280">
        <v>389.2166666666667</v>
      </c>
      <c r="E219" s="280">
        <v>377.08333333333337</v>
      </c>
      <c r="F219" s="280">
        <v>370.26666666666665</v>
      </c>
      <c r="G219" s="280">
        <v>358.13333333333333</v>
      </c>
      <c r="H219" s="280">
        <v>396.03333333333342</v>
      </c>
      <c r="I219" s="280">
        <v>408.16666666666674</v>
      </c>
      <c r="J219" s="280">
        <v>414.98333333333346</v>
      </c>
      <c r="K219" s="278">
        <v>401.35</v>
      </c>
      <c r="L219" s="278">
        <v>382.4</v>
      </c>
      <c r="M219" s="278">
        <v>34.21763</v>
      </c>
    </row>
    <row r="220" spans="1:13">
      <c r="A220" s="269">
        <v>210</v>
      </c>
      <c r="B220" s="278" t="s">
        <v>404</v>
      </c>
      <c r="C220" s="279">
        <v>2569.5</v>
      </c>
      <c r="D220" s="280">
        <v>2576.5</v>
      </c>
      <c r="E220" s="280">
        <v>2553</v>
      </c>
      <c r="F220" s="280">
        <v>2536.5</v>
      </c>
      <c r="G220" s="280">
        <v>2513</v>
      </c>
      <c r="H220" s="280">
        <v>2593</v>
      </c>
      <c r="I220" s="280">
        <v>2616.5</v>
      </c>
      <c r="J220" s="280">
        <v>2633</v>
      </c>
      <c r="K220" s="278">
        <v>2600</v>
      </c>
      <c r="L220" s="278">
        <v>2560</v>
      </c>
      <c r="M220" s="278">
        <v>4.0499999999999998E-3</v>
      </c>
    </row>
    <row r="221" spans="1:13">
      <c r="A221" s="269">
        <v>211</v>
      </c>
      <c r="B221" s="278" t="s">
        <v>258</v>
      </c>
      <c r="C221" s="279">
        <v>24.45</v>
      </c>
      <c r="D221" s="280">
        <v>24.150000000000002</v>
      </c>
      <c r="E221" s="280">
        <v>23.850000000000005</v>
      </c>
      <c r="F221" s="280">
        <v>23.250000000000004</v>
      </c>
      <c r="G221" s="280">
        <v>22.950000000000006</v>
      </c>
      <c r="H221" s="280">
        <v>24.750000000000004</v>
      </c>
      <c r="I221" s="280">
        <v>25.05</v>
      </c>
      <c r="J221" s="280">
        <v>25.650000000000002</v>
      </c>
      <c r="K221" s="278">
        <v>24.45</v>
      </c>
      <c r="L221" s="278">
        <v>23.55</v>
      </c>
      <c r="M221" s="278">
        <v>72.931340000000006</v>
      </c>
    </row>
    <row r="222" spans="1:13">
      <c r="A222" s="269">
        <v>212</v>
      </c>
      <c r="B222" s="278" t="s">
        <v>121</v>
      </c>
      <c r="C222" s="279">
        <v>6.55</v>
      </c>
      <c r="D222" s="280">
        <v>6.4833333333333334</v>
      </c>
      <c r="E222" s="280">
        <v>6.0666666666666664</v>
      </c>
      <c r="F222" s="280">
        <v>5.583333333333333</v>
      </c>
      <c r="G222" s="280">
        <v>5.1666666666666661</v>
      </c>
      <c r="H222" s="280">
        <v>6.9666666666666668</v>
      </c>
      <c r="I222" s="280">
        <v>7.3833333333333329</v>
      </c>
      <c r="J222" s="280">
        <v>7.8666666666666671</v>
      </c>
      <c r="K222" s="278">
        <v>6.9</v>
      </c>
      <c r="L222" s="278">
        <v>6</v>
      </c>
      <c r="M222" s="278">
        <v>5045.7161900000001</v>
      </c>
    </row>
    <row r="223" spans="1:13">
      <c r="A223" s="269">
        <v>213</v>
      </c>
      <c r="B223" s="278" t="s">
        <v>405</v>
      </c>
      <c r="C223" s="279">
        <v>14.95</v>
      </c>
      <c r="D223" s="280">
        <v>14.833333333333334</v>
      </c>
      <c r="E223" s="280">
        <v>14.716666666666669</v>
      </c>
      <c r="F223" s="280">
        <v>14.483333333333334</v>
      </c>
      <c r="G223" s="280">
        <v>14.366666666666669</v>
      </c>
      <c r="H223" s="280">
        <v>15.066666666666668</v>
      </c>
      <c r="I223" s="280">
        <v>15.183333333333332</v>
      </c>
      <c r="J223" s="280">
        <v>15.416666666666668</v>
      </c>
      <c r="K223" s="278">
        <v>14.95</v>
      </c>
      <c r="L223" s="278">
        <v>14.6</v>
      </c>
      <c r="M223" s="278">
        <v>109.75406</v>
      </c>
    </row>
    <row r="224" spans="1:13">
      <c r="A224" s="269">
        <v>214</v>
      </c>
      <c r="B224" s="278" t="s">
        <v>122</v>
      </c>
      <c r="C224" s="279">
        <v>23.65</v>
      </c>
      <c r="D224" s="280">
        <v>23.433333333333334</v>
      </c>
      <c r="E224" s="280">
        <v>22.616666666666667</v>
      </c>
      <c r="F224" s="280">
        <v>21.583333333333332</v>
      </c>
      <c r="G224" s="280">
        <v>20.766666666666666</v>
      </c>
      <c r="H224" s="280">
        <v>24.466666666666669</v>
      </c>
      <c r="I224" s="280">
        <v>25.283333333333339</v>
      </c>
      <c r="J224" s="280">
        <v>26.31666666666667</v>
      </c>
      <c r="K224" s="278">
        <v>24.25</v>
      </c>
      <c r="L224" s="278">
        <v>22.4</v>
      </c>
      <c r="M224" s="278">
        <v>870.09478000000001</v>
      </c>
    </row>
    <row r="225" spans="1:13">
      <c r="A225" s="269">
        <v>215</v>
      </c>
      <c r="B225" s="278" t="s">
        <v>417</v>
      </c>
      <c r="C225" s="279">
        <v>173.1</v>
      </c>
      <c r="D225" s="280">
        <v>171.61666666666665</v>
      </c>
      <c r="E225" s="280">
        <v>165.7833333333333</v>
      </c>
      <c r="F225" s="280">
        <v>158.46666666666667</v>
      </c>
      <c r="G225" s="280">
        <v>152.63333333333333</v>
      </c>
      <c r="H225" s="280">
        <v>178.93333333333328</v>
      </c>
      <c r="I225" s="280">
        <v>184.76666666666659</v>
      </c>
      <c r="J225" s="280">
        <v>192.08333333333326</v>
      </c>
      <c r="K225" s="278">
        <v>177.45</v>
      </c>
      <c r="L225" s="278">
        <v>164.3</v>
      </c>
      <c r="M225" s="278">
        <v>30.373740000000002</v>
      </c>
    </row>
    <row r="226" spans="1:13">
      <c r="A226" s="269">
        <v>216</v>
      </c>
      <c r="B226" s="278" t="s">
        <v>406</v>
      </c>
      <c r="C226" s="279">
        <v>393.95</v>
      </c>
      <c r="D226" s="280">
        <v>391.63333333333338</v>
      </c>
      <c r="E226" s="280">
        <v>379.26666666666677</v>
      </c>
      <c r="F226" s="280">
        <v>364.58333333333337</v>
      </c>
      <c r="G226" s="280">
        <v>352.21666666666675</v>
      </c>
      <c r="H226" s="280">
        <v>406.31666666666678</v>
      </c>
      <c r="I226" s="280">
        <v>418.68333333333345</v>
      </c>
      <c r="J226" s="280">
        <v>433.36666666666679</v>
      </c>
      <c r="K226" s="278">
        <v>404</v>
      </c>
      <c r="L226" s="278">
        <v>376.95</v>
      </c>
      <c r="M226" s="278">
        <v>3.5114299999999998</v>
      </c>
    </row>
    <row r="227" spans="1:13">
      <c r="A227" s="269">
        <v>217</v>
      </c>
      <c r="B227" s="278" t="s">
        <v>407</v>
      </c>
      <c r="C227" s="279">
        <v>5.7</v>
      </c>
      <c r="D227" s="280">
        <v>5.4666666666666659</v>
      </c>
      <c r="E227" s="280">
        <v>5.2333333333333316</v>
      </c>
      <c r="F227" s="280">
        <v>4.7666666666666657</v>
      </c>
      <c r="G227" s="280">
        <v>4.5333333333333314</v>
      </c>
      <c r="H227" s="280">
        <v>5.9333333333333318</v>
      </c>
      <c r="I227" s="280">
        <v>6.1666666666666661</v>
      </c>
      <c r="J227" s="280">
        <v>6.633333333333332</v>
      </c>
      <c r="K227" s="278">
        <v>5.7</v>
      </c>
      <c r="L227" s="278">
        <v>5</v>
      </c>
      <c r="M227" s="278">
        <v>91.391450000000006</v>
      </c>
    </row>
    <row r="228" spans="1:13">
      <c r="A228" s="269">
        <v>218</v>
      </c>
      <c r="B228" s="278" t="s">
        <v>123</v>
      </c>
      <c r="C228" s="279">
        <v>470.55</v>
      </c>
      <c r="D228" s="280">
        <v>470.45</v>
      </c>
      <c r="E228" s="280">
        <v>462.09999999999997</v>
      </c>
      <c r="F228" s="280">
        <v>453.65</v>
      </c>
      <c r="G228" s="280">
        <v>445.29999999999995</v>
      </c>
      <c r="H228" s="280">
        <v>478.9</v>
      </c>
      <c r="I228" s="280">
        <v>487.25</v>
      </c>
      <c r="J228" s="280">
        <v>495.7</v>
      </c>
      <c r="K228" s="278">
        <v>478.8</v>
      </c>
      <c r="L228" s="278">
        <v>462</v>
      </c>
      <c r="M228" s="278">
        <v>38.264690000000002</v>
      </c>
    </row>
    <row r="229" spans="1:13">
      <c r="A229" s="269">
        <v>219</v>
      </c>
      <c r="B229" s="278" t="s">
        <v>408</v>
      </c>
      <c r="C229" s="279">
        <v>62.1</v>
      </c>
      <c r="D229" s="280">
        <v>62.566666666666663</v>
      </c>
      <c r="E229" s="280">
        <v>60.133333333333326</v>
      </c>
      <c r="F229" s="280">
        <v>58.166666666666664</v>
      </c>
      <c r="G229" s="280">
        <v>55.733333333333327</v>
      </c>
      <c r="H229" s="280">
        <v>64.533333333333331</v>
      </c>
      <c r="I229" s="280">
        <v>66.966666666666669</v>
      </c>
      <c r="J229" s="280">
        <v>68.933333333333323</v>
      </c>
      <c r="K229" s="278">
        <v>65</v>
      </c>
      <c r="L229" s="278">
        <v>60.6</v>
      </c>
      <c r="M229" s="278">
        <v>10.35019</v>
      </c>
    </row>
    <row r="230" spans="1:13">
      <c r="A230" s="269">
        <v>220</v>
      </c>
      <c r="B230" s="278" t="s">
        <v>261</v>
      </c>
      <c r="C230" s="279">
        <v>84.15</v>
      </c>
      <c r="D230" s="280">
        <v>82.733333333333334</v>
      </c>
      <c r="E230" s="280">
        <v>80.466666666666669</v>
      </c>
      <c r="F230" s="280">
        <v>76.783333333333331</v>
      </c>
      <c r="G230" s="280">
        <v>74.516666666666666</v>
      </c>
      <c r="H230" s="280">
        <v>86.416666666666671</v>
      </c>
      <c r="I230" s="280">
        <v>88.683333333333351</v>
      </c>
      <c r="J230" s="280">
        <v>92.366666666666674</v>
      </c>
      <c r="K230" s="278">
        <v>85</v>
      </c>
      <c r="L230" s="278">
        <v>79.05</v>
      </c>
      <c r="M230" s="278">
        <v>76.098770000000002</v>
      </c>
    </row>
    <row r="231" spans="1:13">
      <c r="A231" s="269">
        <v>221</v>
      </c>
      <c r="B231" s="278" t="s">
        <v>413</v>
      </c>
      <c r="C231" s="279">
        <v>127.55</v>
      </c>
      <c r="D231" s="280">
        <v>127.88333333333334</v>
      </c>
      <c r="E231" s="280">
        <v>125.46666666666667</v>
      </c>
      <c r="F231" s="280">
        <v>123.38333333333333</v>
      </c>
      <c r="G231" s="280">
        <v>120.96666666666665</v>
      </c>
      <c r="H231" s="280">
        <v>129.9666666666667</v>
      </c>
      <c r="I231" s="280">
        <v>132.38333333333333</v>
      </c>
      <c r="J231" s="280">
        <v>134.4666666666667</v>
      </c>
      <c r="K231" s="278">
        <v>130.30000000000001</v>
      </c>
      <c r="L231" s="278">
        <v>125.8</v>
      </c>
      <c r="M231" s="278">
        <v>41.186100000000003</v>
      </c>
    </row>
    <row r="232" spans="1:13">
      <c r="A232" s="269">
        <v>222</v>
      </c>
      <c r="B232" s="278" t="s">
        <v>1617</v>
      </c>
      <c r="C232" s="279">
        <v>2545</v>
      </c>
      <c r="D232" s="280">
        <v>2531</v>
      </c>
      <c r="E232" s="280">
        <v>2513</v>
      </c>
      <c r="F232" s="280">
        <v>2481</v>
      </c>
      <c r="G232" s="280">
        <v>2463</v>
      </c>
      <c r="H232" s="280">
        <v>2563</v>
      </c>
      <c r="I232" s="280">
        <v>2581</v>
      </c>
      <c r="J232" s="280">
        <v>2613</v>
      </c>
      <c r="K232" s="278">
        <v>2549</v>
      </c>
      <c r="L232" s="278">
        <v>2499</v>
      </c>
      <c r="M232" s="278">
        <v>0.48247000000000001</v>
      </c>
    </row>
    <row r="233" spans="1:13">
      <c r="A233" s="269">
        <v>223</v>
      </c>
      <c r="B233" s="278" t="s">
        <v>260</v>
      </c>
      <c r="C233" s="279">
        <v>46.5</v>
      </c>
      <c r="D233" s="280">
        <v>46.15</v>
      </c>
      <c r="E233" s="280">
        <v>44.4</v>
      </c>
      <c r="F233" s="280">
        <v>42.3</v>
      </c>
      <c r="G233" s="280">
        <v>40.549999999999997</v>
      </c>
      <c r="H233" s="280">
        <v>48.25</v>
      </c>
      <c r="I233" s="280">
        <v>50</v>
      </c>
      <c r="J233" s="280">
        <v>52.1</v>
      </c>
      <c r="K233" s="278">
        <v>47.9</v>
      </c>
      <c r="L233" s="278">
        <v>44.05</v>
      </c>
      <c r="M233" s="278">
        <v>69.324529999999996</v>
      </c>
    </row>
    <row r="234" spans="1:13">
      <c r="A234" s="269">
        <v>224</v>
      </c>
      <c r="B234" s="278" t="s">
        <v>124</v>
      </c>
      <c r="C234" s="279">
        <v>953.55</v>
      </c>
      <c r="D234" s="280">
        <v>961.5333333333333</v>
      </c>
      <c r="E234" s="280">
        <v>940.06666666666661</v>
      </c>
      <c r="F234" s="280">
        <v>926.58333333333326</v>
      </c>
      <c r="G234" s="280">
        <v>905.11666666666656</v>
      </c>
      <c r="H234" s="280">
        <v>975.01666666666665</v>
      </c>
      <c r="I234" s="280">
        <v>996.48333333333335</v>
      </c>
      <c r="J234" s="280">
        <v>1009.9666666666667</v>
      </c>
      <c r="K234" s="278">
        <v>983</v>
      </c>
      <c r="L234" s="278">
        <v>948.05</v>
      </c>
      <c r="M234" s="278">
        <v>33.000959999999999</v>
      </c>
    </row>
    <row r="235" spans="1:13">
      <c r="A235" s="269">
        <v>225</v>
      </c>
      <c r="B235" s="278" t="s">
        <v>419</v>
      </c>
      <c r="C235" s="279">
        <v>285</v>
      </c>
      <c r="D235" s="280">
        <v>283.90000000000003</v>
      </c>
      <c r="E235" s="280">
        <v>282.05000000000007</v>
      </c>
      <c r="F235" s="280">
        <v>279.10000000000002</v>
      </c>
      <c r="G235" s="280">
        <v>277.25000000000006</v>
      </c>
      <c r="H235" s="280">
        <v>286.85000000000008</v>
      </c>
      <c r="I235" s="280">
        <v>288.7000000000001</v>
      </c>
      <c r="J235" s="280">
        <v>291.65000000000009</v>
      </c>
      <c r="K235" s="278">
        <v>285.75</v>
      </c>
      <c r="L235" s="278">
        <v>280.95</v>
      </c>
      <c r="M235" s="278">
        <v>2.9675699999999998</v>
      </c>
    </row>
    <row r="236" spans="1:13">
      <c r="A236" s="269">
        <v>226</v>
      </c>
      <c r="B236" s="278" t="s">
        <v>125</v>
      </c>
      <c r="C236" s="279">
        <v>410.1</v>
      </c>
      <c r="D236" s="280">
        <v>409.31666666666666</v>
      </c>
      <c r="E236" s="280">
        <v>401.83333333333331</v>
      </c>
      <c r="F236" s="280">
        <v>393.56666666666666</v>
      </c>
      <c r="G236" s="280">
        <v>386.08333333333331</v>
      </c>
      <c r="H236" s="280">
        <v>417.58333333333331</v>
      </c>
      <c r="I236" s="280">
        <v>425.06666666666666</v>
      </c>
      <c r="J236" s="280">
        <v>433.33333333333331</v>
      </c>
      <c r="K236" s="278">
        <v>416.8</v>
      </c>
      <c r="L236" s="278">
        <v>401.05</v>
      </c>
      <c r="M236" s="278">
        <v>229.91324</v>
      </c>
    </row>
    <row r="237" spans="1:13">
      <c r="A237" s="269">
        <v>227</v>
      </c>
      <c r="B237" s="278" t="s">
        <v>420</v>
      </c>
      <c r="C237" s="279">
        <v>51.6</v>
      </c>
      <c r="D237" s="280">
        <v>51.766666666666673</v>
      </c>
      <c r="E237" s="280">
        <v>50.633333333333347</v>
      </c>
      <c r="F237" s="280">
        <v>49.666666666666671</v>
      </c>
      <c r="G237" s="280">
        <v>48.533333333333346</v>
      </c>
      <c r="H237" s="280">
        <v>52.733333333333348</v>
      </c>
      <c r="I237" s="280">
        <v>53.866666666666674</v>
      </c>
      <c r="J237" s="280">
        <v>54.83333333333335</v>
      </c>
      <c r="K237" s="278">
        <v>52.9</v>
      </c>
      <c r="L237" s="278">
        <v>50.8</v>
      </c>
      <c r="M237" s="278">
        <v>3.1322100000000002</v>
      </c>
    </row>
    <row r="238" spans="1:13">
      <c r="A238" s="269">
        <v>228</v>
      </c>
      <c r="B238" s="278" t="s">
        <v>126</v>
      </c>
      <c r="C238" s="279">
        <v>224.25</v>
      </c>
      <c r="D238" s="280">
        <v>227.93333333333331</v>
      </c>
      <c r="E238" s="280">
        <v>218.36666666666662</v>
      </c>
      <c r="F238" s="280">
        <v>212.48333333333332</v>
      </c>
      <c r="G238" s="280">
        <v>202.91666666666663</v>
      </c>
      <c r="H238" s="280">
        <v>233.81666666666661</v>
      </c>
      <c r="I238" s="280">
        <v>243.38333333333327</v>
      </c>
      <c r="J238" s="280">
        <v>249.26666666666659</v>
      </c>
      <c r="K238" s="278">
        <v>237.5</v>
      </c>
      <c r="L238" s="278">
        <v>222.05</v>
      </c>
      <c r="M238" s="278">
        <v>131.53165000000001</v>
      </c>
    </row>
    <row r="239" spans="1:13">
      <c r="A239" s="269">
        <v>229</v>
      </c>
      <c r="B239" s="278" t="s">
        <v>127</v>
      </c>
      <c r="C239" s="279">
        <v>699.55</v>
      </c>
      <c r="D239" s="280">
        <v>699.23333333333323</v>
      </c>
      <c r="E239" s="280">
        <v>691.81666666666649</v>
      </c>
      <c r="F239" s="280">
        <v>684.08333333333326</v>
      </c>
      <c r="G239" s="280">
        <v>676.66666666666652</v>
      </c>
      <c r="H239" s="280">
        <v>706.96666666666647</v>
      </c>
      <c r="I239" s="280">
        <v>714.38333333333321</v>
      </c>
      <c r="J239" s="280">
        <v>722.11666666666645</v>
      </c>
      <c r="K239" s="278">
        <v>706.65</v>
      </c>
      <c r="L239" s="278">
        <v>691.5</v>
      </c>
      <c r="M239" s="278">
        <v>122.76649</v>
      </c>
    </row>
    <row r="240" spans="1:13">
      <c r="A240" s="269">
        <v>230</v>
      </c>
      <c r="B240" s="278" t="s">
        <v>421</v>
      </c>
      <c r="C240" s="279">
        <v>220.8</v>
      </c>
      <c r="D240" s="280">
        <v>218.6</v>
      </c>
      <c r="E240" s="280">
        <v>212.2</v>
      </c>
      <c r="F240" s="280">
        <v>203.6</v>
      </c>
      <c r="G240" s="280">
        <v>197.2</v>
      </c>
      <c r="H240" s="280">
        <v>227.2</v>
      </c>
      <c r="I240" s="280">
        <v>233.60000000000002</v>
      </c>
      <c r="J240" s="280">
        <v>242.2</v>
      </c>
      <c r="K240" s="278">
        <v>225</v>
      </c>
      <c r="L240" s="278">
        <v>210</v>
      </c>
      <c r="M240" s="278">
        <v>8.8147800000000007</v>
      </c>
    </row>
    <row r="241" spans="1:13">
      <c r="A241" s="269">
        <v>231</v>
      </c>
      <c r="B241" s="278" t="s">
        <v>422</v>
      </c>
      <c r="C241" s="279">
        <v>70</v>
      </c>
      <c r="D241" s="280">
        <v>69.333333333333329</v>
      </c>
      <c r="E241" s="280">
        <v>68.666666666666657</v>
      </c>
      <c r="F241" s="280">
        <v>67.333333333333329</v>
      </c>
      <c r="G241" s="280">
        <v>66.666666666666657</v>
      </c>
      <c r="H241" s="280">
        <v>70.666666666666657</v>
      </c>
      <c r="I241" s="280">
        <v>71.333333333333314</v>
      </c>
      <c r="J241" s="280">
        <v>72.666666666666657</v>
      </c>
      <c r="K241" s="278">
        <v>70</v>
      </c>
      <c r="L241" s="278">
        <v>68</v>
      </c>
      <c r="M241" s="278">
        <v>0.5383</v>
      </c>
    </row>
    <row r="242" spans="1:13">
      <c r="A242" s="269">
        <v>232</v>
      </c>
      <c r="B242" s="278" t="s">
        <v>418</v>
      </c>
      <c r="C242" s="279">
        <v>7.65</v>
      </c>
      <c r="D242" s="280">
        <v>7.5999999999999988</v>
      </c>
      <c r="E242" s="280">
        <v>7.3999999999999977</v>
      </c>
      <c r="F242" s="280">
        <v>7.1499999999999986</v>
      </c>
      <c r="G242" s="280">
        <v>6.9499999999999975</v>
      </c>
      <c r="H242" s="280">
        <v>7.8499999999999979</v>
      </c>
      <c r="I242" s="280">
        <v>8.0499999999999989</v>
      </c>
      <c r="J242" s="280">
        <v>8.2999999999999972</v>
      </c>
      <c r="K242" s="278">
        <v>7.8</v>
      </c>
      <c r="L242" s="278">
        <v>7.35</v>
      </c>
      <c r="M242" s="278">
        <v>19.946459999999998</v>
      </c>
    </row>
    <row r="243" spans="1:13">
      <c r="A243" s="269">
        <v>233</v>
      </c>
      <c r="B243" s="278" t="s">
        <v>128</v>
      </c>
      <c r="C243" s="279">
        <v>86.15</v>
      </c>
      <c r="D243" s="280">
        <v>85.966666666666654</v>
      </c>
      <c r="E243" s="280">
        <v>84.683333333333309</v>
      </c>
      <c r="F243" s="280">
        <v>83.216666666666654</v>
      </c>
      <c r="G243" s="280">
        <v>81.933333333333309</v>
      </c>
      <c r="H243" s="280">
        <v>87.433333333333309</v>
      </c>
      <c r="I243" s="280">
        <v>88.71666666666664</v>
      </c>
      <c r="J243" s="280">
        <v>90.183333333333309</v>
      </c>
      <c r="K243" s="278">
        <v>87.25</v>
      </c>
      <c r="L243" s="278">
        <v>84.5</v>
      </c>
      <c r="M243" s="278">
        <v>297.96064999999999</v>
      </c>
    </row>
    <row r="244" spans="1:13">
      <c r="A244" s="269">
        <v>234</v>
      </c>
      <c r="B244" s="278" t="s">
        <v>263</v>
      </c>
      <c r="C244" s="279">
        <v>1526.95</v>
      </c>
      <c r="D244" s="280">
        <v>1508.4333333333334</v>
      </c>
      <c r="E244" s="280">
        <v>1484.5166666666669</v>
      </c>
      <c r="F244" s="280">
        <v>1442.0833333333335</v>
      </c>
      <c r="G244" s="280">
        <v>1418.166666666667</v>
      </c>
      <c r="H244" s="280">
        <v>1550.8666666666668</v>
      </c>
      <c r="I244" s="280">
        <v>1574.7833333333333</v>
      </c>
      <c r="J244" s="280">
        <v>1617.2166666666667</v>
      </c>
      <c r="K244" s="278">
        <v>1532.35</v>
      </c>
      <c r="L244" s="278">
        <v>1466</v>
      </c>
      <c r="M244" s="278">
        <v>5.6809900000000004</v>
      </c>
    </row>
    <row r="245" spans="1:13">
      <c r="A245" s="269">
        <v>235</v>
      </c>
      <c r="B245" s="278" t="s">
        <v>409</v>
      </c>
      <c r="C245" s="279">
        <v>63.3</v>
      </c>
      <c r="D245" s="280">
        <v>62.883333333333333</v>
      </c>
      <c r="E245" s="280">
        <v>61.516666666666666</v>
      </c>
      <c r="F245" s="280">
        <v>59.733333333333334</v>
      </c>
      <c r="G245" s="280">
        <v>58.366666666666667</v>
      </c>
      <c r="H245" s="280">
        <v>64.666666666666657</v>
      </c>
      <c r="I245" s="280">
        <v>66.033333333333331</v>
      </c>
      <c r="J245" s="280">
        <v>67.816666666666663</v>
      </c>
      <c r="K245" s="278">
        <v>64.25</v>
      </c>
      <c r="L245" s="278">
        <v>61.1</v>
      </c>
      <c r="M245" s="278">
        <v>11.05705</v>
      </c>
    </row>
    <row r="246" spans="1:13">
      <c r="A246" s="269">
        <v>236</v>
      </c>
      <c r="B246" s="278" t="s">
        <v>410</v>
      </c>
      <c r="C246" s="279">
        <v>87.1</v>
      </c>
      <c r="D246" s="280">
        <v>87.199999999999989</v>
      </c>
      <c r="E246" s="280">
        <v>85.59999999999998</v>
      </c>
      <c r="F246" s="280">
        <v>84.1</v>
      </c>
      <c r="G246" s="280">
        <v>82.499999999999986</v>
      </c>
      <c r="H246" s="280">
        <v>88.699999999999974</v>
      </c>
      <c r="I246" s="280">
        <v>90.3</v>
      </c>
      <c r="J246" s="280">
        <v>91.799999999999969</v>
      </c>
      <c r="K246" s="278">
        <v>88.8</v>
      </c>
      <c r="L246" s="278">
        <v>85.7</v>
      </c>
      <c r="M246" s="278">
        <v>5.4139799999999996</v>
      </c>
    </row>
    <row r="247" spans="1:13">
      <c r="A247" s="269">
        <v>237</v>
      </c>
      <c r="B247" s="278" t="s">
        <v>403</v>
      </c>
      <c r="C247" s="279">
        <v>388.3</v>
      </c>
      <c r="D247" s="280">
        <v>389.89999999999992</v>
      </c>
      <c r="E247" s="280">
        <v>379.79999999999984</v>
      </c>
      <c r="F247" s="280">
        <v>371.2999999999999</v>
      </c>
      <c r="G247" s="280">
        <v>361.19999999999982</v>
      </c>
      <c r="H247" s="280">
        <v>398.39999999999986</v>
      </c>
      <c r="I247" s="280">
        <v>408.49999999999989</v>
      </c>
      <c r="J247" s="280">
        <v>416.99999999999989</v>
      </c>
      <c r="K247" s="278">
        <v>400</v>
      </c>
      <c r="L247" s="278">
        <v>381.4</v>
      </c>
      <c r="M247" s="278">
        <v>3.85019</v>
      </c>
    </row>
    <row r="248" spans="1:13">
      <c r="A248" s="269">
        <v>238</v>
      </c>
      <c r="B248" s="278" t="s">
        <v>129</v>
      </c>
      <c r="C248" s="279">
        <v>200.55</v>
      </c>
      <c r="D248" s="280">
        <v>201.6</v>
      </c>
      <c r="E248" s="280">
        <v>197.95</v>
      </c>
      <c r="F248" s="280">
        <v>195.35</v>
      </c>
      <c r="G248" s="280">
        <v>191.7</v>
      </c>
      <c r="H248" s="280">
        <v>204.2</v>
      </c>
      <c r="I248" s="280">
        <v>207.85000000000002</v>
      </c>
      <c r="J248" s="280">
        <v>210.45</v>
      </c>
      <c r="K248" s="278">
        <v>205.25</v>
      </c>
      <c r="L248" s="278">
        <v>199</v>
      </c>
      <c r="M248" s="278">
        <v>285.09025000000003</v>
      </c>
    </row>
    <row r="249" spans="1:13">
      <c r="A249" s="269">
        <v>239</v>
      </c>
      <c r="B249" s="278" t="s">
        <v>414</v>
      </c>
      <c r="C249" s="279">
        <v>163.35</v>
      </c>
      <c r="D249" s="280">
        <v>162.13333333333333</v>
      </c>
      <c r="E249" s="280">
        <v>160.91666666666666</v>
      </c>
      <c r="F249" s="280">
        <v>158.48333333333332</v>
      </c>
      <c r="G249" s="280">
        <v>157.26666666666665</v>
      </c>
      <c r="H249" s="280">
        <v>164.56666666666666</v>
      </c>
      <c r="I249" s="280">
        <v>165.78333333333336</v>
      </c>
      <c r="J249" s="280">
        <v>168.21666666666667</v>
      </c>
      <c r="K249" s="278">
        <v>163.35</v>
      </c>
      <c r="L249" s="278">
        <v>159.69999999999999</v>
      </c>
      <c r="M249" s="278">
        <v>0.28866000000000003</v>
      </c>
    </row>
    <row r="250" spans="1:13">
      <c r="A250" s="269">
        <v>240</v>
      </c>
      <c r="B250" s="278" t="s">
        <v>411</v>
      </c>
      <c r="C250" s="279">
        <v>36.5</v>
      </c>
      <c r="D250" s="280">
        <v>36.533333333333331</v>
      </c>
      <c r="E250" s="280">
        <v>35.466666666666661</v>
      </c>
      <c r="F250" s="280">
        <v>34.43333333333333</v>
      </c>
      <c r="G250" s="280">
        <v>33.36666666666666</v>
      </c>
      <c r="H250" s="280">
        <v>37.566666666666663</v>
      </c>
      <c r="I250" s="280">
        <v>38.633333333333326</v>
      </c>
      <c r="J250" s="280">
        <v>39.666666666666664</v>
      </c>
      <c r="K250" s="278">
        <v>37.6</v>
      </c>
      <c r="L250" s="278">
        <v>35.5</v>
      </c>
      <c r="M250" s="278">
        <v>1.9446699999999999</v>
      </c>
    </row>
    <row r="251" spans="1:13">
      <c r="A251" s="269">
        <v>241</v>
      </c>
      <c r="B251" s="278" t="s">
        <v>412</v>
      </c>
      <c r="C251" s="279">
        <v>85.25</v>
      </c>
      <c r="D251" s="280">
        <v>84.899999999999991</v>
      </c>
      <c r="E251" s="280">
        <v>83.399999999999977</v>
      </c>
      <c r="F251" s="280">
        <v>81.549999999999983</v>
      </c>
      <c r="G251" s="280">
        <v>80.049999999999969</v>
      </c>
      <c r="H251" s="280">
        <v>86.749999999999986</v>
      </c>
      <c r="I251" s="280">
        <v>88.250000000000014</v>
      </c>
      <c r="J251" s="280">
        <v>90.1</v>
      </c>
      <c r="K251" s="278">
        <v>86.4</v>
      </c>
      <c r="L251" s="278">
        <v>83.05</v>
      </c>
      <c r="M251" s="278">
        <v>16.810680000000001</v>
      </c>
    </row>
    <row r="252" spans="1:13">
      <c r="A252" s="269">
        <v>242</v>
      </c>
      <c r="B252" s="278" t="s">
        <v>432</v>
      </c>
      <c r="C252" s="279">
        <v>11.7</v>
      </c>
      <c r="D252" s="280">
        <v>11.799999999999999</v>
      </c>
      <c r="E252" s="280">
        <v>11.399999999999999</v>
      </c>
      <c r="F252" s="280">
        <v>11.1</v>
      </c>
      <c r="G252" s="280">
        <v>10.7</v>
      </c>
      <c r="H252" s="280">
        <v>12.099999999999998</v>
      </c>
      <c r="I252" s="280">
        <v>12.5</v>
      </c>
      <c r="J252" s="280">
        <v>12.799999999999997</v>
      </c>
      <c r="K252" s="278">
        <v>12.2</v>
      </c>
      <c r="L252" s="278">
        <v>11.5</v>
      </c>
      <c r="M252" s="278">
        <v>147.46225999999999</v>
      </c>
    </row>
    <row r="253" spans="1:13">
      <c r="A253" s="269">
        <v>243</v>
      </c>
      <c r="B253" s="278" t="s">
        <v>429</v>
      </c>
      <c r="C253" s="279">
        <v>39.35</v>
      </c>
      <c r="D253" s="280">
        <v>38.949999999999996</v>
      </c>
      <c r="E253" s="280">
        <v>37.899999999999991</v>
      </c>
      <c r="F253" s="280">
        <v>36.449999999999996</v>
      </c>
      <c r="G253" s="280">
        <v>35.399999999999991</v>
      </c>
      <c r="H253" s="280">
        <v>40.399999999999991</v>
      </c>
      <c r="I253" s="280">
        <v>41.449999999999989</v>
      </c>
      <c r="J253" s="280">
        <v>42.899999999999991</v>
      </c>
      <c r="K253" s="278">
        <v>40</v>
      </c>
      <c r="L253" s="278">
        <v>37.5</v>
      </c>
      <c r="M253" s="278">
        <v>3.9268100000000001</v>
      </c>
    </row>
    <row r="254" spans="1:13">
      <c r="A254" s="269">
        <v>244</v>
      </c>
      <c r="B254" s="278" t="s">
        <v>430</v>
      </c>
      <c r="C254" s="279">
        <v>69.7</v>
      </c>
      <c r="D254" s="280">
        <v>69.916666666666671</v>
      </c>
      <c r="E254" s="280">
        <v>68.433333333333337</v>
      </c>
      <c r="F254" s="280">
        <v>67.166666666666671</v>
      </c>
      <c r="G254" s="280">
        <v>65.683333333333337</v>
      </c>
      <c r="H254" s="280">
        <v>71.183333333333337</v>
      </c>
      <c r="I254" s="280">
        <v>72.666666666666657</v>
      </c>
      <c r="J254" s="280">
        <v>73.933333333333337</v>
      </c>
      <c r="K254" s="278">
        <v>71.400000000000006</v>
      </c>
      <c r="L254" s="278">
        <v>68.650000000000006</v>
      </c>
      <c r="M254" s="278">
        <v>15.33586</v>
      </c>
    </row>
    <row r="255" spans="1:13">
      <c r="A255" s="269">
        <v>245</v>
      </c>
      <c r="B255" s="278" t="s">
        <v>433</v>
      </c>
      <c r="C255" s="279">
        <v>26.25</v>
      </c>
      <c r="D255" s="280">
        <v>26.166666666666668</v>
      </c>
      <c r="E255" s="280">
        <v>25.633333333333336</v>
      </c>
      <c r="F255" s="280">
        <v>25.016666666666669</v>
      </c>
      <c r="G255" s="280">
        <v>24.483333333333338</v>
      </c>
      <c r="H255" s="280">
        <v>26.783333333333335</v>
      </c>
      <c r="I255" s="280">
        <v>27.316666666666666</v>
      </c>
      <c r="J255" s="280">
        <v>27.933333333333334</v>
      </c>
      <c r="K255" s="278">
        <v>26.7</v>
      </c>
      <c r="L255" s="278">
        <v>25.55</v>
      </c>
      <c r="M255" s="278">
        <v>12.331899999999999</v>
      </c>
    </row>
    <row r="256" spans="1:13">
      <c r="A256" s="269">
        <v>246</v>
      </c>
      <c r="B256" s="278" t="s">
        <v>423</v>
      </c>
      <c r="C256" s="279">
        <v>687.55</v>
      </c>
      <c r="D256" s="280">
        <v>687.18333333333339</v>
      </c>
      <c r="E256" s="280">
        <v>674.36666666666679</v>
      </c>
      <c r="F256" s="280">
        <v>661.18333333333339</v>
      </c>
      <c r="G256" s="280">
        <v>648.36666666666679</v>
      </c>
      <c r="H256" s="280">
        <v>700.36666666666679</v>
      </c>
      <c r="I256" s="280">
        <v>713.18333333333339</v>
      </c>
      <c r="J256" s="280">
        <v>726.36666666666679</v>
      </c>
      <c r="K256" s="278">
        <v>700</v>
      </c>
      <c r="L256" s="278">
        <v>674</v>
      </c>
      <c r="M256" s="278">
        <v>2.4482300000000001</v>
      </c>
    </row>
    <row r="257" spans="1:13">
      <c r="A257" s="269">
        <v>247</v>
      </c>
      <c r="B257" s="278" t="s">
        <v>437</v>
      </c>
      <c r="C257" s="279">
        <v>2525.35</v>
      </c>
      <c r="D257" s="280">
        <v>2533.4500000000003</v>
      </c>
      <c r="E257" s="280">
        <v>2471.9000000000005</v>
      </c>
      <c r="F257" s="280">
        <v>2418.4500000000003</v>
      </c>
      <c r="G257" s="280">
        <v>2356.9000000000005</v>
      </c>
      <c r="H257" s="280">
        <v>2586.9000000000005</v>
      </c>
      <c r="I257" s="280">
        <v>2648.4500000000007</v>
      </c>
      <c r="J257" s="280">
        <v>2701.9000000000005</v>
      </c>
      <c r="K257" s="278">
        <v>2595</v>
      </c>
      <c r="L257" s="278">
        <v>2480</v>
      </c>
      <c r="M257" s="278">
        <v>0.18815000000000001</v>
      </c>
    </row>
    <row r="258" spans="1:13">
      <c r="A258" s="269">
        <v>248</v>
      </c>
      <c r="B258" s="278" t="s">
        <v>434</v>
      </c>
      <c r="C258" s="279">
        <v>49.3</v>
      </c>
      <c r="D258" s="280">
        <v>48.683333333333337</v>
      </c>
      <c r="E258" s="280">
        <v>47.516666666666673</v>
      </c>
      <c r="F258" s="280">
        <v>45.733333333333334</v>
      </c>
      <c r="G258" s="280">
        <v>44.56666666666667</v>
      </c>
      <c r="H258" s="280">
        <v>50.466666666666676</v>
      </c>
      <c r="I258" s="280">
        <v>51.633333333333333</v>
      </c>
      <c r="J258" s="280">
        <v>53.416666666666679</v>
      </c>
      <c r="K258" s="278">
        <v>49.85</v>
      </c>
      <c r="L258" s="278">
        <v>46.9</v>
      </c>
      <c r="M258" s="278">
        <v>17.50123</v>
      </c>
    </row>
    <row r="259" spans="1:13">
      <c r="A259" s="269">
        <v>249</v>
      </c>
      <c r="B259" s="278" t="s">
        <v>130</v>
      </c>
      <c r="C259" s="279">
        <v>129.6</v>
      </c>
      <c r="D259" s="280">
        <v>128.20000000000002</v>
      </c>
      <c r="E259" s="280">
        <v>124.55000000000004</v>
      </c>
      <c r="F259" s="280">
        <v>119.50000000000003</v>
      </c>
      <c r="G259" s="280">
        <v>115.85000000000005</v>
      </c>
      <c r="H259" s="280">
        <v>133.25000000000003</v>
      </c>
      <c r="I259" s="280">
        <v>136.9</v>
      </c>
      <c r="J259" s="280">
        <v>141.95000000000002</v>
      </c>
      <c r="K259" s="278">
        <v>131.85</v>
      </c>
      <c r="L259" s="278">
        <v>123.15</v>
      </c>
      <c r="M259" s="278">
        <v>258.17509000000001</v>
      </c>
    </row>
    <row r="260" spans="1:13">
      <c r="A260" s="269">
        <v>250</v>
      </c>
      <c r="B260" s="278" t="s">
        <v>431</v>
      </c>
      <c r="C260" s="279">
        <v>7.85</v>
      </c>
      <c r="D260" s="280">
        <v>7.6499999999999995</v>
      </c>
      <c r="E260" s="280">
        <v>7.3999999999999986</v>
      </c>
      <c r="F260" s="280">
        <v>6.9499999999999993</v>
      </c>
      <c r="G260" s="280">
        <v>6.6999999999999984</v>
      </c>
      <c r="H260" s="280">
        <v>8.0999999999999979</v>
      </c>
      <c r="I260" s="280">
        <v>8.3500000000000014</v>
      </c>
      <c r="J260" s="280">
        <v>8.7999999999999989</v>
      </c>
      <c r="K260" s="278">
        <v>7.9</v>
      </c>
      <c r="L260" s="278">
        <v>7.2</v>
      </c>
      <c r="M260" s="278">
        <v>32.521430000000002</v>
      </c>
    </row>
    <row r="261" spans="1:13">
      <c r="A261" s="269">
        <v>251</v>
      </c>
      <c r="B261" s="278" t="s">
        <v>424</v>
      </c>
      <c r="C261" s="279">
        <v>1206.9000000000001</v>
      </c>
      <c r="D261" s="280">
        <v>1200.6666666666667</v>
      </c>
      <c r="E261" s="280">
        <v>1176.3333333333335</v>
      </c>
      <c r="F261" s="280">
        <v>1145.7666666666667</v>
      </c>
      <c r="G261" s="280">
        <v>1121.4333333333334</v>
      </c>
      <c r="H261" s="280">
        <v>1231.2333333333336</v>
      </c>
      <c r="I261" s="280">
        <v>1255.5666666666671</v>
      </c>
      <c r="J261" s="280">
        <v>1286.1333333333337</v>
      </c>
      <c r="K261" s="278">
        <v>1225</v>
      </c>
      <c r="L261" s="278">
        <v>1170.0999999999999</v>
      </c>
      <c r="M261" s="278">
        <v>1.4168099999999999</v>
      </c>
    </row>
    <row r="262" spans="1:13">
      <c r="A262" s="269">
        <v>252</v>
      </c>
      <c r="B262" s="278" t="s">
        <v>425</v>
      </c>
      <c r="C262" s="279">
        <v>243.3</v>
      </c>
      <c r="D262" s="280">
        <v>244.4</v>
      </c>
      <c r="E262" s="280">
        <v>240.15</v>
      </c>
      <c r="F262" s="280">
        <v>237</v>
      </c>
      <c r="G262" s="280">
        <v>232.75</v>
      </c>
      <c r="H262" s="280">
        <v>247.55</v>
      </c>
      <c r="I262" s="280">
        <v>251.8</v>
      </c>
      <c r="J262" s="280">
        <v>254.95000000000002</v>
      </c>
      <c r="K262" s="278">
        <v>248.65</v>
      </c>
      <c r="L262" s="278">
        <v>241.25</v>
      </c>
      <c r="M262" s="278">
        <v>4.5230300000000003</v>
      </c>
    </row>
    <row r="263" spans="1:13">
      <c r="A263" s="269">
        <v>253</v>
      </c>
      <c r="B263" s="278" t="s">
        <v>426</v>
      </c>
      <c r="C263" s="279">
        <v>92.55</v>
      </c>
      <c r="D263" s="280">
        <v>91.883333333333326</v>
      </c>
      <c r="E263" s="280">
        <v>90.166666666666657</v>
      </c>
      <c r="F263" s="280">
        <v>87.783333333333331</v>
      </c>
      <c r="G263" s="280">
        <v>86.066666666666663</v>
      </c>
      <c r="H263" s="280">
        <v>94.266666666666652</v>
      </c>
      <c r="I263" s="280">
        <v>95.98333333333332</v>
      </c>
      <c r="J263" s="280">
        <v>98.366666666666646</v>
      </c>
      <c r="K263" s="278">
        <v>93.6</v>
      </c>
      <c r="L263" s="278">
        <v>89.5</v>
      </c>
      <c r="M263" s="278">
        <v>14.82241</v>
      </c>
    </row>
    <row r="264" spans="1:13">
      <c r="A264" s="269">
        <v>254</v>
      </c>
      <c r="B264" s="278" t="s">
        <v>427</v>
      </c>
      <c r="C264" s="279">
        <v>53.5</v>
      </c>
      <c r="D264" s="280">
        <v>53.483333333333327</v>
      </c>
      <c r="E264" s="280">
        <v>52.716666666666654</v>
      </c>
      <c r="F264" s="280">
        <v>51.93333333333333</v>
      </c>
      <c r="G264" s="280">
        <v>51.166666666666657</v>
      </c>
      <c r="H264" s="280">
        <v>54.266666666666652</v>
      </c>
      <c r="I264" s="280">
        <v>55.033333333333317</v>
      </c>
      <c r="J264" s="280">
        <v>55.816666666666649</v>
      </c>
      <c r="K264" s="278">
        <v>54.25</v>
      </c>
      <c r="L264" s="278">
        <v>52.7</v>
      </c>
      <c r="M264" s="278">
        <v>9.13795</v>
      </c>
    </row>
    <row r="265" spans="1:13">
      <c r="A265" s="269">
        <v>255</v>
      </c>
      <c r="B265" s="278" t="s">
        <v>428</v>
      </c>
      <c r="C265" s="279">
        <v>65.400000000000006</v>
      </c>
      <c r="D265" s="280">
        <v>65.550000000000011</v>
      </c>
      <c r="E265" s="280">
        <v>64.15000000000002</v>
      </c>
      <c r="F265" s="280">
        <v>62.900000000000006</v>
      </c>
      <c r="G265" s="280">
        <v>61.500000000000014</v>
      </c>
      <c r="H265" s="280">
        <v>66.800000000000026</v>
      </c>
      <c r="I265" s="280">
        <v>68.2</v>
      </c>
      <c r="J265" s="280">
        <v>69.450000000000031</v>
      </c>
      <c r="K265" s="278">
        <v>66.95</v>
      </c>
      <c r="L265" s="278">
        <v>64.3</v>
      </c>
      <c r="M265" s="278">
        <v>8.0676299999999994</v>
      </c>
    </row>
    <row r="266" spans="1:13">
      <c r="A266" s="269">
        <v>256</v>
      </c>
      <c r="B266" s="278" t="s">
        <v>436</v>
      </c>
      <c r="C266" s="279">
        <v>30.5</v>
      </c>
      <c r="D266" s="280">
        <v>29.683333333333334</v>
      </c>
      <c r="E266" s="280">
        <v>28.066666666666666</v>
      </c>
      <c r="F266" s="280">
        <v>25.633333333333333</v>
      </c>
      <c r="G266" s="280">
        <v>24.016666666666666</v>
      </c>
      <c r="H266" s="280">
        <v>32.116666666666667</v>
      </c>
      <c r="I266" s="280">
        <v>33.733333333333334</v>
      </c>
      <c r="J266" s="280">
        <v>36.166666666666671</v>
      </c>
      <c r="K266" s="278">
        <v>31.3</v>
      </c>
      <c r="L266" s="278">
        <v>27.25</v>
      </c>
      <c r="M266" s="278">
        <v>8.7652800000000006</v>
      </c>
    </row>
    <row r="267" spans="1:13">
      <c r="A267" s="269">
        <v>257</v>
      </c>
      <c r="B267" s="278" t="s">
        <v>435</v>
      </c>
      <c r="C267" s="279">
        <v>39.950000000000003</v>
      </c>
      <c r="D267" s="280">
        <v>39.933333333333337</v>
      </c>
      <c r="E267" s="280">
        <v>39.016666666666673</v>
      </c>
      <c r="F267" s="280">
        <v>38.083333333333336</v>
      </c>
      <c r="G267" s="280">
        <v>37.166666666666671</v>
      </c>
      <c r="H267" s="280">
        <v>40.866666666666674</v>
      </c>
      <c r="I267" s="280">
        <v>41.783333333333331</v>
      </c>
      <c r="J267" s="280">
        <v>42.716666666666676</v>
      </c>
      <c r="K267" s="278">
        <v>40.85</v>
      </c>
      <c r="L267" s="278">
        <v>39</v>
      </c>
      <c r="M267" s="278">
        <v>2.8756499999999998</v>
      </c>
    </row>
    <row r="268" spans="1:13">
      <c r="A268" s="269">
        <v>258</v>
      </c>
      <c r="B268" s="278" t="s">
        <v>264</v>
      </c>
      <c r="C268" s="279">
        <v>41.1</v>
      </c>
      <c r="D268" s="280">
        <v>41.083333333333336</v>
      </c>
      <c r="E268" s="280">
        <v>40.56666666666667</v>
      </c>
      <c r="F268" s="280">
        <v>40.033333333333331</v>
      </c>
      <c r="G268" s="280">
        <v>39.516666666666666</v>
      </c>
      <c r="H268" s="280">
        <v>41.616666666666674</v>
      </c>
      <c r="I268" s="280">
        <v>42.13333333333334</v>
      </c>
      <c r="J268" s="280">
        <v>42.666666666666679</v>
      </c>
      <c r="K268" s="278">
        <v>41.6</v>
      </c>
      <c r="L268" s="278">
        <v>40.549999999999997</v>
      </c>
      <c r="M268" s="278">
        <v>13.65207</v>
      </c>
    </row>
    <row r="269" spans="1:13">
      <c r="A269" s="269">
        <v>259</v>
      </c>
      <c r="B269" s="278" t="s">
        <v>131</v>
      </c>
      <c r="C269" s="279">
        <v>193.95</v>
      </c>
      <c r="D269" s="280">
        <v>193.5</v>
      </c>
      <c r="E269" s="280">
        <v>187.6</v>
      </c>
      <c r="F269" s="280">
        <v>181.25</v>
      </c>
      <c r="G269" s="280">
        <v>175.35</v>
      </c>
      <c r="H269" s="280">
        <v>199.85</v>
      </c>
      <c r="I269" s="280">
        <v>205.74999999999997</v>
      </c>
      <c r="J269" s="280">
        <v>212.1</v>
      </c>
      <c r="K269" s="278">
        <v>199.4</v>
      </c>
      <c r="L269" s="278">
        <v>187.15</v>
      </c>
      <c r="M269" s="278">
        <v>173.24578</v>
      </c>
    </row>
    <row r="270" spans="1:13">
      <c r="A270" s="269">
        <v>260</v>
      </c>
      <c r="B270" s="278" t="s">
        <v>265</v>
      </c>
      <c r="C270" s="279">
        <v>464.25</v>
      </c>
      <c r="D270" s="280">
        <v>464.25</v>
      </c>
      <c r="E270" s="280">
        <v>464.25</v>
      </c>
      <c r="F270" s="280">
        <v>464.25</v>
      </c>
      <c r="G270" s="280">
        <v>464.25</v>
      </c>
      <c r="H270" s="280">
        <v>464.25</v>
      </c>
      <c r="I270" s="280">
        <v>464.25</v>
      </c>
      <c r="J270" s="280">
        <v>464.25</v>
      </c>
      <c r="K270" s="278">
        <v>464.25</v>
      </c>
      <c r="L270" s="278">
        <v>464.25</v>
      </c>
      <c r="M270" s="278">
        <v>1.8211200000000001</v>
      </c>
    </row>
    <row r="271" spans="1:13">
      <c r="A271" s="269">
        <v>261</v>
      </c>
      <c r="B271" s="278" t="s">
        <v>132</v>
      </c>
      <c r="C271" s="279">
        <v>1675.95</v>
      </c>
      <c r="D271" s="280">
        <v>1678.8166666666666</v>
      </c>
      <c r="E271" s="280">
        <v>1657.1333333333332</v>
      </c>
      <c r="F271" s="280">
        <v>1638.3166666666666</v>
      </c>
      <c r="G271" s="280">
        <v>1616.6333333333332</v>
      </c>
      <c r="H271" s="280">
        <v>1697.6333333333332</v>
      </c>
      <c r="I271" s="280">
        <v>1719.3166666666666</v>
      </c>
      <c r="J271" s="280">
        <v>1738.1333333333332</v>
      </c>
      <c r="K271" s="278">
        <v>1700.5</v>
      </c>
      <c r="L271" s="278">
        <v>1660</v>
      </c>
      <c r="M271" s="278">
        <v>13.97898</v>
      </c>
    </row>
    <row r="272" spans="1:13">
      <c r="A272" s="269">
        <v>262</v>
      </c>
      <c r="B272" s="278" t="s">
        <v>133</v>
      </c>
      <c r="C272" s="279">
        <v>393.85</v>
      </c>
      <c r="D272" s="280">
        <v>397.45</v>
      </c>
      <c r="E272" s="280">
        <v>385.9</v>
      </c>
      <c r="F272" s="280">
        <v>377.95</v>
      </c>
      <c r="G272" s="280">
        <v>366.4</v>
      </c>
      <c r="H272" s="280">
        <v>405.4</v>
      </c>
      <c r="I272" s="280">
        <v>416.95000000000005</v>
      </c>
      <c r="J272" s="280">
        <v>424.9</v>
      </c>
      <c r="K272" s="278">
        <v>409</v>
      </c>
      <c r="L272" s="278">
        <v>389.5</v>
      </c>
      <c r="M272" s="278">
        <v>35.48948</v>
      </c>
    </row>
    <row r="273" spans="1:13">
      <c r="A273" s="269">
        <v>263</v>
      </c>
      <c r="B273" s="278" t="s">
        <v>438</v>
      </c>
      <c r="C273" s="279">
        <v>107.95</v>
      </c>
      <c r="D273" s="280">
        <v>108.3</v>
      </c>
      <c r="E273" s="280">
        <v>104.75</v>
      </c>
      <c r="F273" s="280">
        <v>101.55</v>
      </c>
      <c r="G273" s="280">
        <v>98</v>
      </c>
      <c r="H273" s="280">
        <v>111.5</v>
      </c>
      <c r="I273" s="280">
        <v>115.04999999999998</v>
      </c>
      <c r="J273" s="280">
        <v>118.25</v>
      </c>
      <c r="K273" s="278">
        <v>111.85</v>
      </c>
      <c r="L273" s="278">
        <v>105.1</v>
      </c>
      <c r="M273" s="278">
        <v>7.4240199999999996</v>
      </c>
    </row>
    <row r="274" spans="1:13">
      <c r="A274" s="269">
        <v>264</v>
      </c>
      <c r="B274" s="278" t="s">
        <v>444</v>
      </c>
      <c r="C274" s="279">
        <v>352.65</v>
      </c>
      <c r="D274" s="280">
        <v>356.18333333333334</v>
      </c>
      <c r="E274" s="280">
        <v>346.61666666666667</v>
      </c>
      <c r="F274" s="280">
        <v>340.58333333333331</v>
      </c>
      <c r="G274" s="280">
        <v>331.01666666666665</v>
      </c>
      <c r="H274" s="280">
        <v>362.2166666666667</v>
      </c>
      <c r="I274" s="280">
        <v>371.78333333333342</v>
      </c>
      <c r="J274" s="280">
        <v>377.81666666666672</v>
      </c>
      <c r="K274" s="278">
        <v>365.75</v>
      </c>
      <c r="L274" s="278">
        <v>350.15</v>
      </c>
      <c r="M274" s="278">
        <v>5.5355600000000003</v>
      </c>
    </row>
    <row r="275" spans="1:13">
      <c r="A275" s="269">
        <v>265</v>
      </c>
      <c r="B275" s="278" t="s">
        <v>445</v>
      </c>
      <c r="C275" s="279">
        <v>206.85</v>
      </c>
      <c r="D275" s="280">
        <v>208.46666666666667</v>
      </c>
      <c r="E275" s="280">
        <v>204.38333333333333</v>
      </c>
      <c r="F275" s="280">
        <v>201.91666666666666</v>
      </c>
      <c r="G275" s="280">
        <v>197.83333333333331</v>
      </c>
      <c r="H275" s="280">
        <v>210.93333333333334</v>
      </c>
      <c r="I275" s="280">
        <v>215.01666666666665</v>
      </c>
      <c r="J275" s="280">
        <v>217.48333333333335</v>
      </c>
      <c r="K275" s="278">
        <v>212.55</v>
      </c>
      <c r="L275" s="278">
        <v>206</v>
      </c>
      <c r="M275" s="278">
        <v>4.3366800000000003</v>
      </c>
    </row>
    <row r="276" spans="1:13">
      <c r="A276" s="269">
        <v>266</v>
      </c>
      <c r="B276" s="278" t="s">
        <v>446</v>
      </c>
      <c r="C276" s="279">
        <v>376.15</v>
      </c>
      <c r="D276" s="280">
        <v>373.38333333333327</v>
      </c>
      <c r="E276" s="280">
        <v>369.81666666666655</v>
      </c>
      <c r="F276" s="280">
        <v>363.48333333333329</v>
      </c>
      <c r="G276" s="280">
        <v>359.91666666666657</v>
      </c>
      <c r="H276" s="280">
        <v>379.71666666666653</v>
      </c>
      <c r="I276" s="280">
        <v>383.28333333333325</v>
      </c>
      <c r="J276" s="280">
        <v>389.6166666666665</v>
      </c>
      <c r="K276" s="278">
        <v>376.95</v>
      </c>
      <c r="L276" s="278">
        <v>367.05</v>
      </c>
      <c r="M276" s="278">
        <v>2.1458200000000001</v>
      </c>
    </row>
    <row r="277" spans="1:13">
      <c r="A277" s="269">
        <v>267</v>
      </c>
      <c r="B277" s="278" t="s">
        <v>448</v>
      </c>
      <c r="C277" s="279">
        <v>24.05</v>
      </c>
      <c r="D277" s="280">
        <v>23.900000000000002</v>
      </c>
      <c r="E277" s="280">
        <v>23.600000000000005</v>
      </c>
      <c r="F277" s="280">
        <v>23.150000000000002</v>
      </c>
      <c r="G277" s="280">
        <v>22.850000000000005</v>
      </c>
      <c r="H277" s="280">
        <v>24.350000000000005</v>
      </c>
      <c r="I277" s="280">
        <v>24.650000000000002</v>
      </c>
      <c r="J277" s="280">
        <v>25.100000000000005</v>
      </c>
      <c r="K277" s="278">
        <v>24.2</v>
      </c>
      <c r="L277" s="278">
        <v>23.45</v>
      </c>
      <c r="M277" s="278">
        <v>6.40212</v>
      </c>
    </row>
    <row r="278" spans="1:13">
      <c r="A278" s="269">
        <v>268</v>
      </c>
      <c r="B278" s="278" t="s">
        <v>450</v>
      </c>
      <c r="C278" s="279">
        <v>206.25</v>
      </c>
      <c r="D278" s="280">
        <v>204.5</v>
      </c>
      <c r="E278" s="280">
        <v>200.2</v>
      </c>
      <c r="F278" s="280">
        <v>194.14999999999998</v>
      </c>
      <c r="G278" s="280">
        <v>189.84999999999997</v>
      </c>
      <c r="H278" s="280">
        <v>210.55</v>
      </c>
      <c r="I278" s="280">
        <v>214.85000000000002</v>
      </c>
      <c r="J278" s="280">
        <v>220.90000000000003</v>
      </c>
      <c r="K278" s="278">
        <v>208.8</v>
      </c>
      <c r="L278" s="278">
        <v>198.45</v>
      </c>
      <c r="M278" s="278">
        <v>9.8644800000000004</v>
      </c>
    </row>
    <row r="279" spans="1:13">
      <c r="A279" s="269">
        <v>269</v>
      </c>
      <c r="B279" s="278" t="s">
        <v>440</v>
      </c>
      <c r="C279" s="279">
        <v>293.05</v>
      </c>
      <c r="D279" s="280">
        <v>289.86666666666667</v>
      </c>
      <c r="E279" s="280">
        <v>286.68333333333334</v>
      </c>
      <c r="F279" s="280">
        <v>280.31666666666666</v>
      </c>
      <c r="G279" s="280">
        <v>277.13333333333333</v>
      </c>
      <c r="H279" s="280">
        <v>296.23333333333335</v>
      </c>
      <c r="I279" s="280">
        <v>299.41666666666674</v>
      </c>
      <c r="J279" s="280">
        <v>305.78333333333336</v>
      </c>
      <c r="K279" s="278">
        <v>293.05</v>
      </c>
      <c r="L279" s="278">
        <v>283.5</v>
      </c>
      <c r="M279" s="278">
        <v>2.59911</v>
      </c>
    </row>
    <row r="280" spans="1:13">
      <c r="A280" s="269">
        <v>270</v>
      </c>
      <c r="B280" s="278" t="s">
        <v>1781</v>
      </c>
      <c r="C280" s="279">
        <v>712.7</v>
      </c>
      <c r="D280" s="280">
        <v>716.08333333333337</v>
      </c>
      <c r="E280" s="280">
        <v>698.81666666666672</v>
      </c>
      <c r="F280" s="280">
        <v>684.93333333333339</v>
      </c>
      <c r="G280" s="280">
        <v>667.66666666666674</v>
      </c>
      <c r="H280" s="280">
        <v>729.9666666666667</v>
      </c>
      <c r="I280" s="280">
        <v>747.23333333333335</v>
      </c>
      <c r="J280" s="280">
        <v>761.11666666666667</v>
      </c>
      <c r="K280" s="278">
        <v>733.35</v>
      </c>
      <c r="L280" s="278">
        <v>702.2</v>
      </c>
      <c r="M280" s="278">
        <v>1.583E-2</v>
      </c>
    </row>
    <row r="281" spans="1:13">
      <c r="A281" s="269">
        <v>271</v>
      </c>
      <c r="B281" s="278" t="s">
        <v>451</v>
      </c>
      <c r="C281" s="279">
        <v>106.95</v>
      </c>
      <c r="D281" s="280">
        <v>106.96666666666665</v>
      </c>
      <c r="E281" s="280">
        <v>104.48333333333331</v>
      </c>
      <c r="F281" s="280">
        <v>102.01666666666665</v>
      </c>
      <c r="G281" s="280">
        <v>99.533333333333303</v>
      </c>
      <c r="H281" s="280">
        <v>109.43333333333331</v>
      </c>
      <c r="I281" s="280">
        <v>111.91666666666666</v>
      </c>
      <c r="J281" s="280">
        <v>114.38333333333331</v>
      </c>
      <c r="K281" s="278">
        <v>109.45</v>
      </c>
      <c r="L281" s="278">
        <v>104.5</v>
      </c>
      <c r="M281" s="278">
        <v>0.38053999999999999</v>
      </c>
    </row>
    <row r="282" spans="1:13">
      <c r="A282" s="269">
        <v>272</v>
      </c>
      <c r="B282" s="278" t="s">
        <v>441</v>
      </c>
      <c r="C282" s="279">
        <v>201.95</v>
      </c>
      <c r="D282" s="280">
        <v>202.88333333333333</v>
      </c>
      <c r="E282" s="280">
        <v>199.76666666666665</v>
      </c>
      <c r="F282" s="280">
        <v>197.58333333333331</v>
      </c>
      <c r="G282" s="280">
        <v>194.46666666666664</v>
      </c>
      <c r="H282" s="280">
        <v>205.06666666666666</v>
      </c>
      <c r="I282" s="280">
        <v>208.18333333333334</v>
      </c>
      <c r="J282" s="280">
        <v>210.36666666666667</v>
      </c>
      <c r="K282" s="278">
        <v>206</v>
      </c>
      <c r="L282" s="278">
        <v>200.7</v>
      </c>
      <c r="M282" s="278">
        <v>1.2004900000000001</v>
      </c>
    </row>
    <row r="283" spans="1:13">
      <c r="A283" s="269">
        <v>273</v>
      </c>
      <c r="B283" s="278" t="s">
        <v>452</v>
      </c>
      <c r="C283" s="279">
        <v>154.6</v>
      </c>
      <c r="D283" s="280">
        <v>155.58333333333334</v>
      </c>
      <c r="E283" s="280">
        <v>153.06666666666669</v>
      </c>
      <c r="F283" s="280">
        <v>151.53333333333336</v>
      </c>
      <c r="G283" s="280">
        <v>149.01666666666671</v>
      </c>
      <c r="H283" s="280">
        <v>157.11666666666667</v>
      </c>
      <c r="I283" s="280">
        <v>159.63333333333333</v>
      </c>
      <c r="J283" s="280">
        <v>161.16666666666666</v>
      </c>
      <c r="K283" s="278">
        <v>158.1</v>
      </c>
      <c r="L283" s="278">
        <v>154.05000000000001</v>
      </c>
      <c r="M283" s="278">
        <v>0.46209</v>
      </c>
    </row>
    <row r="284" spans="1:13">
      <c r="A284" s="269">
        <v>274</v>
      </c>
      <c r="B284" s="278" t="s">
        <v>134</v>
      </c>
      <c r="C284" s="279">
        <v>1248.4000000000001</v>
      </c>
      <c r="D284" s="280">
        <v>1255.2</v>
      </c>
      <c r="E284" s="280">
        <v>1231.2</v>
      </c>
      <c r="F284" s="280">
        <v>1214</v>
      </c>
      <c r="G284" s="280">
        <v>1190</v>
      </c>
      <c r="H284" s="280">
        <v>1272.4000000000001</v>
      </c>
      <c r="I284" s="280">
        <v>1296.4000000000001</v>
      </c>
      <c r="J284" s="280">
        <v>1313.6000000000001</v>
      </c>
      <c r="K284" s="278">
        <v>1279.2</v>
      </c>
      <c r="L284" s="278">
        <v>1238</v>
      </c>
      <c r="M284" s="278">
        <v>69.435860000000005</v>
      </c>
    </row>
    <row r="285" spans="1:13">
      <c r="A285" s="269">
        <v>275</v>
      </c>
      <c r="B285" s="278" t="s">
        <v>442</v>
      </c>
      <c r="C285" s="279">
        <v>51.7</v>
      </c>
      <c r="D285" s="280">
        <v>51.70000000000001</v>
      </c>
      <c r="E285" s="280">
        <v>51.700000000000017</v>
      </c>
      <c r="F285" s="280">
        <v>51.70000000000001</v>
      </c>
      <c r="G285" s="280">
        <v>51.700000000000017</v>
      </c>
      <c r="H285" s="280">
        <v>51.700000000000017</v>
      </c>
      <c r="I285" s="280">
        <v>51.7</v>
      </c>
      <c r="J285" s="280">
        <v>51.700000000000017</v>
      </c>
      <c r="K285" s="278">
        <v>51.7</v>
      </c>
      <c r="L285" s="278">
        <v>51.7</v>
      </c>
      <c r="M285" s="278">
        <v>0.28989999999999999</v>
      </c>
    </row>
    <row r="286" spans="1:13">
      <c r="A286" s="269">
        <v>276</v>
      </c>
      <c r="B286" s="278" t="s">
        <v>439</v>
      </c>
      <c r="C286" s="279">
        <v>441</v>
      </c>
      <c r="D286" s="280">
        <v>433.23333333333335</v>
      </c>
      <c r="E286" s="280">
        <v>424.81666666666672</v>
      </c>
      <c r="F286" s="280">
        <v>408.63333333333338</v>
      </c>
      <c r="G286" s="280">
        <v>400.21666666666675</v>
      </c>
      <c r="H286" s="280">
        <v>449.41666666666669</v>
      </c>
      <c r="I286" s="280">
        <v>457.83333333333331</v>
      </c>
      <c r="J286" s="280">
        <v>474.01666666666665</v>
      </c>
      <c r="K286" s="278">
        <v>441.65</v>
      </c>
      <c r="L286" s="278">
        <v>417.05</v>
      </c>
      <c r="M286" s="278">
        <v>8.3629999999999996E-2</v>
      </c>
    </row>
    <row r="287" spans="1:13">
      <c r="A287" s="269">
        <v>277</v>
      </c>
      <c r="B287" s="278" t="s">
        <v>443</v>
      </c>
      <c r="C287" s="279">
        <v>196.7</v>
      </c>
      <c r="D287" s="280">
        <v>195.76666666666665</v>
      </c>
      <c r="E287" s="280">
        <v>194.83333333333331</v>
      </c>
      <c r="F287" s="280">
        <v>192.96666666666667</v>
      </c>
      <c r="G287" s="280">
        <v>192.03333333333333</v>
      </c>
      <c r="H287" s="280">
        <v>197.6333333333333</v>
      </c>
      <c r="I287" s="280">
        <v>198.56666666666663</v>
      </c>
      <c r="J287" s="280">
        <v>200.43333333333328</v>
      </c>
      <c r="K287" s="278">
        <v>196.7</v>
      </c>
      <c r="L287" s="278">
        <v>193.9</v>
      </c>
      <c r="M287" s="278">
        <v>1.27305</v>
      </c>
    </row>
    <row r="288" spans="1:13">
      <c r="A288" s="269">
        <v>278</v>
      </c>
      <c r="B288" s="278" t="s">
        <v>449</v>
      </c>
      <c r="C288" s="279">
        <v>474.55</v>
      </c>
      <c r="D288" s="280">
        <v>452.5333333333333</v>
      </c>
      <c r="E288" s="280">
        <v>427.11666666666662</v>
      </c>
      <c r="F288" s="280">
        <v>379.68333333333334</v>
      </c>
      <c r="G288" s="280">
        <v>354.26666666666665</v>
      </c>
      <c r="H288" s="280">
        <v>499.96666666666658</v>
      </c>
      <c r="I288" s="280">
        <v>525.38333333333333</v>
      </c>
      <c r="J288" s="280">
        <v>572.81666666666661</v>
      </c>
      <c r="K288" s="278">
        <v>477.95</v>
      </c>
      <c r="L288" s="278">
        <v>405.1</v>
      </c>
      <c r="M288" s="278">
        <v>7.1011100000000003</v>
      </c>
    </row>
    <row r="289" spans="1:13">
      <c r="A289" s="269">
        <v>279</v>
      </c>
      <c r="B289" s="278" t="s">
        <v>447</v>
      </c>
      <c r="C289" s="279">
        <v>37</v>
      </c>
      <c r="D289" s="280">
        <v>36.516666666666673</v>
      </c>
      <c r="E289" s="280">
        <v>35.333333333333343</v>
      </c>
      <c r="F289" s="280">
        <v>33.666666666666671</v>
      </c>
      <c r="G289" s="280">
        <v>32.483333333333341</v>
      </c>
      <c r="H289" s="280">
        <v>38.183333333333344</v>
      </c>
      <c r="I289" s="280">
        <v>39.366666666666667</v>
      </c>
      <c r="J289" s="280">
        <v>41.033333333333346</v>
      </c>
      <c r="K289" s="278">
        <v>37.700000000000003</v>
      </c>
      <c r="L289" s="278">
        <v>34.85</v>
      </c>
      <c r="M289" s="278">
        <v>59.13673</v>
      </c>
    </row>
    <row r="290" spans="1:13">
      <c r="A290" s="269">
        <v>280</v>
      </c>
      <c r="B290" s="278" t="s">
        <v>135</v>
      </c>
      <c r="C290" s="279">
        <v>57.4</v>
      </c>
      <c r="D290" s="280">
        <v>57.166666666666664</v>
      </c>
      <c r="E290" s="280">
        <v>54.733333333333327</v>
      </c>
      <c r="F290" s="280">
        <v>52.066666666666663</v>
      </c>
      <c r="G290" s="280">
        <v>49.633333333333326</v>
      </c>
      <c r="H290" s="280">
        <v>59.833333333333329</v>
      </c>
      <c r="I290" s="280">
        <v>62.266666666666666</v>
      </c>
      <c r="J290" s="280">
        <v>64.933333333333337</v>
      </c>
      <c r="K290" s="278">
        <v>59.6</v>
      </c>
      <c r="L290" s="278">
        <v>54.5</v>
      </c>
      <c r="M290" s="278">
        <v>283.40503999999999</v>
      </c>
    </row>
    <row r="291" spans="1:13">
      <c r="A291" s="269">
        <v>281</v>
      </c>
      <c r="B291" s="278" t="s">
        <v>454</v>
      </c>
      <c r="C291" s="279">
        <v>12.55</v>
      </c>
      <c r="D291" s="280">
        <v>12.616666666666667</v>
      </c>
      <c r="E291" s="280">
        <v>12.333333333333334</v>
      </c>
      <c r="F291" s="280">
        <v>12.116666666666667</v>
      </c>
      <c r="G291" s="280">
        <v>11.833333333333334</v>
      </c>
      <c r="H291" s="280">
        <v>12.833333333333334</v>
      </c>
      <c r="I291" s="280">
        <v>13.116666666666665</v>
      </c>
      <c r="J291" s="280">
        <v>13.333333333333334</v>
      </c>
      <c r="K291" s="278">
        <v>12.9</v>
      </c>
      <c r="L291" s="278">
        <v>12.4</v>
      </c>
      <c r="M291" s="278">
        <v>9.8866200000000006</v>
      </c>
    </row>
    <row r="292" spans="1:13">
      <c r="A292" s="269">
        <v>282</v>
      </c>
      <c r="B292" s="278" t="s">
        <v>359</v>
      </c>
      <c r="C292" s="279">
        <v>1522.5</v>
      </c>
      <c r="D292" s="280">
        <v>1530.1666666666667</v>
      </c>
      <c r="E292" s="280">
        <v>1510.3833333333334</v>
      </c>
      <c r="F292" s="280">
        <v>1498.2666666666667</v>
      </c>
      <c r="G292" s="280">
        <v>1478.4833333333333</v>
      </c>
      <c r="H292" s="280">
        <v>1542.2833333333335</v>
      </c>
      <c r="I292" s="280">
        <v>1562.0666666666668</v>
      </c>
      <c r="J292" s="280">
        <v>1574.1833333333336</v>
      </c>
      <c r="K292" s="278">
        <v>1549.95</v>
      </c>
      <c r="L292" s="278">
        <v>1518.05</v>
      </c>
      <c r="M292" s="278">
        <v>0.65217999999999998</v>
      </c>
    </row>
    <row r="293" spans="1:13">
      <c r="A293" s="269">
        <v>283</v>
      </c>
      <c r="B293" s="278" t="s">
        <v>455</v>
      </c>
      <c r="C293" s="279">
        <v>464.8</v>
      </c>
      <c r="D293" s="280">
        <v>466.63333333333338</v>
      </c>
      <c r="E293" s="280">
        <v>459.26666666666677</v>
      </c>
      <c r="F293" s="280">
        <v>453.73333333333341</v>
      </c>
      <c r="G293" s="280">
        <v>446.36666666666679</v>
      </c>
      <c r="H293" s="280">
        <v>472.16666666666674</v>
      </c>
      <c r="I293" s="280">
        <v>479.53333333333342</v>
      </c>
      <c r="J293" s="280">
        <v>485.06666666666672</v>
      </c>
      <c r="K293" s="278">
        <v>474</v>
      </c>
      <c r="L293" s="278">
        <v>461.1</v>
      </c>
      <c r="M293" s="278">
        <v>6.1553000000000004</v>
      </c>
    </row>
    <row r="294" spans="1:13">
      <c r="A294" s="269">
        <v>284</v>
      </c>
      <c r="B294" s="278" t="s">
        <v>453</v>
      </c>
      <c r="C294" s="279">
        <v>2664.95</v>
      </c>
      <c r="D294" s="280">
        <v>2648.3333333333335</v>
      </c>
      <c r="E294" s="280">
        <v>2596.666666666667</v>
      </c>
      <c r="F294" s="280">
        <v>2528.3833333333337</v>
      </c>
      <c r="G294" s="280">
        <v>2476.7166666666672</v>
      </c>
      <c r="H294" s="280">
        <v>2716.6166666666668</v>
      </c>
      <c r="I294" s="280">
        <v>2768.2833333333338</v>
      </c>
      <c r="J294" s="280">
        <v>2836.5666666666666</v>
      </c>
      <c r="K294" s="278">
        <v>2700</v>
      </c>
      <c r="L294" s="278">
        <v>2580.0500000000002</v>
      </c>
      <c r="M294" s="278">
        <v>8.1250000000000003E-2</v>
      </c>
    </row>
    <row r="295" spans="1:13">
      <c r="A295" s="269">
        <v>285</v>
      </c>
      <c r="B295" s="278" t="s">
        <v>456</v>
      </c>
      <c r="C295" s="279">
        <v>18.899999999999999</v>
      </c>
      <c r="D295" s="280">
        <v>18.816666666666666</v>
      </c>
      <c r="E295" s="280">
        <v>18.733333333333334</v>
      </c>
      <c r="F295" s="280">
        <v>18.566666666666666</v>
      </c>
      <c r="G295" s="280">
        <v>18.483333333333334</v>
      </c>
      <c r="H295" s="280">
        <v>18.983333333333334</v>
      </c>
      <c r="I295" s="280">
        <v>19.06666666666667</v>
      </c>
      <c r="J295" s="280">
        <v>19.233333333333334</v>
      </c>
      <c r="K295" s="278">
        <v>18.899999999999999</v>
      </c>
      <c r="L295" s="278">
        <v>18.649999999999999</v>
      </c>
      <c r="M295" s="278">
        <v>58.652180000000001</v>
      </c>
    </row>
    <row r="296" spans="1:13">
      <c r="A296" s="269">
        <v>286</v>
      </c>
      <c r="B296" s="278" t="s">
        <v>136</v>
      </c>
      <c r="C296" s="279">
        <v>250.55</v>
      </c>
      <c r="D296" s="280">
        <v>249.56666666666669</v>
      </c>
      <c r="E296" s="280">
        <v>243.33333333333337</v>
      </c>
      <c r="F296" s="280">
        <v>236.11666666666667</v>
      </c>
      <c r="G296" s="280">
        <v>229.88333333333335</v>
      </c>
      <c r="H296" s="280">
        <v>256.78333333333342</v>
      </c>
      <c r="I296" s="280">
        <v>263.01666666666665</v>
      </c>
      <c r="J296" s="280">
        <v>270.23333333333341</v>
      </c>
      <c r="K296" s="278">
        <v>255.8</v>
      </c>
      <c r="L296" s="278">
        <v>242.35</v>
      </c>
      <c r="M296" s="278">
        <v>102.8227</v>
      </c>
    </row>
    <row r="297" spans="1:13">
      <c r="A297" s="269">
        <v>287</v>
      </c>
      <c r="B297" s="278" t="s">
        <v>457</v>
      </c>
      <c r="C297" s="279">
        <v>511.65</v>
      </c>
      <c r="D297" s="280">
        <v>511.18333333333322</v>
      </c>
      <c r="E297" s="280">
        <v>505.81666666666649</v>
      </c>
      <c r="F297" s="280">
        <v>499.98333333333329</v>
      </c>
      <c r="G297" s="280">
        <v>494.61666666666656</v>
      </c>
      <c r="H297" s="280">
        <v>517.01666666666642</v>
      </c>
      <c r="I297" s="280">
        <v>522.3833333333331</v>
      </c>
      <c r="J297" s="280">
        <v>528.21666666666636</v>
      </c>
      <c r="K297" s="278">
        <v>516.54999999999995</v>
      </c>
      <c r="L297" s="278">
        <v>505.35</v>
      </c>
      <c r="M297" s="278">
        <v>0.71028000000000002</v>
      </c>
    </row>
    <row r="298" spans="1:13">
      <c r="A298" s="269">
        <v>288</v>
      </c>
      <c r="B298" s="278" t="s">
        <v>137</v>
      </c>
      <c r="C298" s="279">
        <v>928.15</v>
      </c>
      <c r="D298" s="280">
        <v>942.1</v>
      </c>
      <c r="E298" s="280">
        <v>910.05000000000007</v>
      </c>
      <c r="F298" s="280">
        <v>891.95</v>
      </c>
      <c r="G298" s="280">
        <v>859.90000000000009</v>
      </c>
      <c r="H298" s="280">
        <v>960.2</v>
      </c>
      <c r="I298" s="280">
        <v>992.25</v>
      </c>
      <c r="J298" s="280">
        <v>1010.35</v>
      </c>
      <c r="K298" s="278">
        <v>974.15</v>
      </c>
      <c r="L298" s="278">
        <v>924</v>
      </c>
      <c r="M298" s="278">
        <v>76.173929999999999</v>
      </c>
    </row>
    <row r="299" spans="1:13">
      <c r="A299" s="269">
        <v>289</v>
      </c>
      <c r="B299" s="278" t="s">
        <v>267</v>
      </c>
      <c r="C299" s="279">
        <v>1842.95</v>
      </c>
      <c r="D299" s="280">
        <v>1832.6499999999999</v>
      </c>
      <c r="E299" s="280">
        <v>1805.2999999999997</v>
      </c>
      <c r="F299" s="280">
        <v>1767.6499999999999</v>
      </c>
      <c r="G299" s="280">
        <v>1740.2999999999997</v>
      </c>
      <c r="H299" s="280">
        <v>1870.2999999999997</v>
      </c>
      <c r="I299" s="280">
        <v>1897.6499999999996</v>
      </c>
      <c r="J299" s="280">
        <v>1935.2999999999997</v>
      </c>
      <c r="K299" s="278">
        <v>1860</v>
      </c>
      <c r="L299" s="278">
        <v>1795</v>
      </c>
      <c r="M299" s="278">
        <v>1.70384</v>
      </c>
    </row>
    <row r="300" spans="1:13">
      <c r="A300" s="269">
        <v>290</v>
      </c>
      <c r="B300" s="278" t="s">
        <v>266</v>
      </c>
      <c r="C300" s="279">
        <v>1188.2</v>
      </c>
      <c r="D300" s="280">
        <v>1187.0666666666666</v>
      </c>
      <c r="E300" s="280">
        <v>1167.1333333333332</v>
      </c>
      <c r="F300" s="280">
        <v>1146.0666666666666</v>
      </c>
      <c r="G300" s="280">
        <v>1126.1333333333332</v>
      </c>
      <c r="H300" s="280">
        <v>1208.1333333333332</v>
      </c>
      <c r="I300" s="280">
        <v>1228.0666666666666</v>
      </c>
      <c r="J300" s="280">
        <v>1249.1333333333332</v>
      </c>
      <c r="K300" s="278">
        <v>1207</v>
      </c>
      <c r="L300" s="278">
        <v>1166</v>
      </c>
      <c r="M300" s="278">
        <v>1.5301199999999999</v>
      </c>
    </row>
    <row r="301" spans="1:13">
      <c r="A301" s="269">
        <v>291</v>
      </c>
      <c r="B301" s="278" t="s">
        <v>138</v>
      </c>
      <c r="C301" s="279">
        <v>849.7</v>
      </c>
      <c r="D301" s="280">
        <v>857.26666666666677</v>
      </c>
      <c r="E301" s="280">
        <v>838.53333333333353</v>
      </c>
      <c r="F301" s="280">
        <v>827.36666666666679</v>
      </c>
      <c r="G301" s="280">
        <v>808.63333333333355</v>
      </c>
      <c r="H301" s="280">
        <v>868.43333333333351</v>
      </c>
      <c r="I301" s="280">
        <v>887.16666666666686</v>
      </c>
      <c r="J301" s="280">
        <v>898.33333333333348</v>
      </c>
      <c r="K301" s="278">
        <v>876</v>
      </c>
      <c r="L301" s="278">
        <v>846.1</v>
      </c>
      <c r="M301" s="278">
        <v>52.140340000000002</v>
      </c>
    </row>
    <row r="302" spans="1:13">
      <c r="A302" s="269">
        <v>292</v>
      </c>
      <c r="B302" s="278" t="s">
        <v>458</v>
      </c>
      <c r="C302" s="279">
        <v>951.9</v>
      </c>
      <c r="D302" s="280">
        <v>941.4</v>
      </c>
      <c r="E302" s="280">
        <v>912.8</v>
      </c>
      <c r="F302" s="280">
        <v>873.69999999999993</v>
      </c>
      <c r="G302" s="280">
        <v>845.09999999999991</v>
      </c>
      <c r="H302" s="280">
        <v>980.5</v>
      </c>
      <c r="I302" s="280">
        <v>1009.1000000000001</v>
      </c>
      <c r="J302" s="280">
        <v>1048.2</v>
      </c>
      <c r="K302" s="278">
        <v>970</v>
      </c>
      <c r="L302" s="278">
        <v>902.3</v>
      </c>
      <c r="M302" s="278">
        <v>0.58270999999999995</v>
      </c>
    </row>
    <row r="303" spans="1:13">
      <c r="A303" s="269">
        <v>293</v>
      </c>
      <c r="B303" s="278" t="s">
        <v>139</v>
      </c>
      <c r="C303" s="279">
        <v>461.1</v>
      </c>
      <c r="D303" s="280">
        <v>457.7</v>
      </c>
      <c r="E303" s="280">
        <v>444.9</v>
      </c>
      <c r="F303" s="280">
        <v>428.7</v>
      </c>
      <c r="G303" s="280">
        <v>415.9</v>
      </c>
      <c r="H303" s="280">
        <v>473.9</v>
      </c>
      <c r="I303" s="280">
        <v>486.70000000000005</v>
      </c>
      <c r="J303" s="280">
        <v>502.9</v>
      </c>
      <c r="K303" s="278">
        <v>470.5</v>
      </c>
      <c r="L303" s="278">
        <v>441.5</v>
      </c>
      <c r="M303" s="278">
        <v>96.680520000000001</v>
      </c>
    </row>
    <row r="304" spans="1:13">
      <c r="A304" s="269">
        <v>294</v>
      </c>
      <c r="B304" s="278" t="s">
        <v>140</v>
      </c>
      <c r="C304" s="279">
        <v>145.4</v>
      </c>
      <c r="D304" s="280">
        <v>147.61666666666667</v>
      </c>
      <c r="E304" s="280">
        <v>141.28333333333336</v>
      </c>
      <c r="F304" s="280">
        <v>137.16666666666669</v>
      </c>
      <c r="G304" s="280">
        <v>130.83333333333337</v>
      </c>
      <c r="H304" s="280">
        <v>151.73333333333335</v>
      </c>
      <c r="I304" s="280">
        <v>158.06666666666666</v>
      </c>
      <c r="J304" s="280">
        <v>162.18333333333334</v>
      </c>
      <c r="K304" s="278">
        <v>153.94999999999999</v>
      </c>
      <c r="L304" s="278">
        <v>143.5</v>
      </c>
      <c r="M304" s="278">
        <v>297.80383999999998</v>
      </c>
    </row>
    <row r="305" spans="1:13">
      <c r="A305" s="269">
        <v>295</v>
      </c>
      <c r="B305" s="278" t="s">
        <v>462</v>
      </c>
      <c r="C305" s="279">
        <v>14</v>
      </c>
      <c r="D305" s="280">
        <v>13.816666666666668</v>
      </c>
      <c r="E305" s="280">
        <v>13.633333333333336</v>
      </c>
      <c r="F305" s="280">
        <v>13.266666666666667</v>
      </c>
      <c r="G305" s="280">
        <v>13.083333333333336</v>
      </c>
      <c r="H305" s="280">
        <v>14.183333333333337</v>
      </c>
      <c r="I305" s="280">
        <v>14.366666666666671</v>
      </c>
      <c r="J305" s="280">
        <v>14.733333333333338</v>
      </c>
      <c r="K305" s="278">
        <v>14</v>
      </c>
      <c r="L305" s="278">
        <v>13.45</v>
      </c>
      <c r="M305" s="278">
        <v>18.988289999999999</v>
      </c>
    </row>
    <row r="306" spans="1:13">
      <c r="A306" s="269">
        <v>296</v>
      </c>
      <c r="B306" s="278" t="s">
        <v>320</v>
      </c>
      <c r="C306" s="279">
        <v>9.1</v>
      </c>
      <c r="D306" s="280">
        <v>9.0333333333333332</v>
      </c>
      <c r="E306" s="280">
        <v>8.7166666666666668</v>
      </c>
      <c r="F306" s="280">
        <v>8.3333333333333339</v>
      </c>
      <c r="G306" s="280">
        <v>8.0166666666666675</v>
      </c>
      <c r="H306" s="280">
        <v>9.4166666666666661</v>
      </c>
      <c r="I306" s="280">
        <v>9.7333333333333325</v>
      </c>
      <c r="J306" s="280">
        <v>10.116666666666665</v>
      </c>
      <c r="K306" s="278">
        <v>9.35</v>
      </c>
      <c r="L306" s="278">
        <v>8.65</v>
      </c>
      <c r="M306" s="278">
        <v>12.43863</v>
      </c>
    </row>
    <row r="307" spans="1:13">
      <c r="A307" s="269">
        <v>297</v>
      </c>
      <c r="B307" s="278" t="s">
        <v>465</v>
      </c>
      <c r="C307" s="279">
        <v>98.25</v>
      </c>
      <c r="D307" s="280">
        <v>97.2</v>
      </c>
      <c r="E307" s="280">
        <v>96.15</v>
      </c>
      <c r="F307" s="280">
        <v>94.05</v>
      </c>
      <c r="G307" s="280">
        <v>93</v>
      </c>
      <c r="H307" s="280">
        <v>99.300000000000011</v>
      </c>
      <c r="I307" s="280">
        <v>100.35</v>
      </c>
      <c r="J307" s="280">
        <v>102.45000000000002</v>
      </c>
      <c r="K307" s="278">
        <v>98.25</v>
      </c>
      <c r="L307" s="278">
        <v>95.1</v>
      </c>
      <c r="M307" s="278">
        <v>1.28268</v>
      </c>
    </row>
    <row r="308" spans="1:13">
      <c r="A308" s="269">
        <v>298</v>
      </c>
      <c r="B308" s="278" t="s">
        <v>467</v>
      </c>
      <c r="C308" s="279">
        <v>259.35000000000002</v>
      </c>
      <c r="D308" s="280">
        <v>261.11666666666667</v>
      </c>
      <c r="E308" s="280">
        <v>256.23333333333335</v>
      </c>
      <c r="F308" s="280">
        <v>253.11666666666667</v>
      </c>
      <c r="G308" s="280">
        <v>248.23333333333335</v>
      </c>
      <c r="H308" s="280">
        <v>264.23333333333335</v>
      </c>
      <c r="I308" s="280">
        <v>269.11666666666667</v>
      </c>
      <c r="J308" s="280">
        <v>272.23333333333335</v>
      </c>
      <c r="K308" s="278">
        <v>266</v>
      </c>
      <c r="L308" s="278">
        <v>258</v>
      </c>
      <c r="M308" s="278">
        <v>0.73607</v>
      </c>
    </row>
    <row r="309" spans="1:13">
      <c r="A309" s="269">
        <v>299</v>
      </c>
      <c r="B309" s="278" t="s">
        <v>463</v>
      </c>
      <c r="C309" s="279">
        <v>2015.8</v>
      </c>
      <c r="D309" s="280">
        <v>1971.5166666666667</v>
      </c>
      <c r="E309" s="280">
        <v>1918.0833333333333</v>
      </c>
      <c r="F309" s="280">
        <v>1820.3666666666666</v>
      </c>
      <c r="G309" s="280">
        <v>1766.9333333333332</v>
      </c>
      <c r="H309" s="280">
        <v>2069.2333333333336</v>
      </c>
      <c r="I309" s="280">
        <v>2122.666666666667</v>
      </c>
      <c r="J309" s="280">
        <v>2220.3833333333332</v>
      </c>
      <c r="K309" s="278">
        <v>2024.95</v>
      </c>
      <c r="L309" s="278">
        <v>1873.8</v>
      </c>
      <c r="M309" s="278">
        <v>0.37495000000000001</v>
      </c>
    </row>
    <row r="310" spans="1:13">
      <c r="A310" s="269">
        <v>300</v>
      </c>
      <c r="B310" s="278" t="s">
        <v>464</v>
      </c>
      <c r="C310" s="279">
        <v>206.7</v>
      </c>
      <c r="D310" s="280">
        <v>206.73333333333335</v>
      </c>
      <c r="E310" s="280">
        <v>200.4666666666667</v>
      </c>
      <c r="F310" s="280">
        <v>194.23333333333335</v>
      </c>
      <c r="G310" s="280">
        <v>187.9666666666667</v>
      </c>
      <c r="H310" s="280">
        <v>212.9666666666667</v>
      </c>
      <c r="I310" s="280">
        <v>219.23333333333335</v>
      </c>
      <c r="J310" s="280">
        <v>225.4666666666667</v>
      </c>
      <c r="K310" s="278">
        <v>213</v>
      </c>
      <c r="L310" s="278">
        <v>200.5</v>
      </c>
      <c r="M310" s="278">
        <v>0.93227000000000004</v>
      </c>
    </row>
    <row r="311" spans="1:13">
      <c r="A311" s="269">
        <v>301</v>
      </c>
      <c r="B311" s="278" t="s">
        <v>141</v>
      </c>
      <c r="C311" s="279">
        <v>131.44999999999999</v>
      </c>
      <c r="D311" s="280">
        <v>130.91666666666666</v>
      </c>
      <c r="E311" s="280">
        <v>127.5333333333333</v>
      </c>
      <c r="F311" s="280">
        <v>123.61666666666665</v>
      </c>
      <c r="G311" s="280">
        <v>120.23333333333329</v>
      </c>
      <c r="H311" s="280">
        <v>134.83333333333331</v>
      </c>
      <c r="I311" s="280">
        <v>138.2166666666667</v>
      </c>
      <c r="J311" s="280">
        <v>142.13333333333333</v>
      </c>
      <c r="K311" s="278">
        <v>134.30000000000001</v>
      </c>
      <c r="L311" s="278">
        <v>127</v>
      </c>
      <c r="M311" s="278">
        <v>116.60969</v>
      </c>
    </row>
    <row r="312" spans="1:13">
      <c r="A312" s="269">
        <v>302</v>
      </c>
      <c r="B312" s="278" t="s">
        <v>142</v>
      </c>
      <c r="C312" s="279">
        <v>338.45</v>
      </c>
      <c r="D312" s="280">
        <v>342.38333333333338</v>
      </c>
      <c r="E312" s="280">
        <v>332.76666666666677</v>
      </c>
      <c r="F312" s="280">
        <v>327.08333333333337</v>
      </c>
      <c r="G312" s="280">
        <v>317.46666666666675</v>
      </c>
      <c r="H312" s="280">
        <v>348.06666666666678</v>
      </c>
      <c r="I312" s="280">
        <v>357.68333333333345</v>
      </c>
      <c r="J312" s="280">
        <v>363.36666666666679</v>
      </c>
      <c r="K312" s="278">
        <v>352</v>
      </c>
      <c r="L312" s="278">
        <v>336.7</v>
      </c>
      <c r="M312" s="278">
        <v>57.971080000000001</v>
      </c>
    </row>
    <row r="313" spans="1:13">
      <c r="A313" s="269">
        <v>303</v>
      </c>
      <c r="B313" s="278" t="s">
        <v>143</v>
      </c>
      <c r="C313" s="279">
        <v>5793.6</v>
      </c>
      <c r="D313" s="280">
        <v>5775.05</v>
      </c>
      <c r="E313" s="280">
        <v>5685.4500000000007</v>
      </c>
      <c r="F313" s="280">
        <v>5577.3</v>
      </c>
      <c r="G313" s="280">
        <v>5487.7000000000007</v>
      </c>
      <c r="H313" s="280">
        <v>5883.2000000000007</v>
      </c>
      <c r="I313" s="280">
        <v>5972.8000000000011</v>
      </c>
      <c r="J313" s="280">
        <v>6080.9500000000007</v>
      </c>
      <c r="K313" s="278">
        <v>5864.65</v>
      </c>
      <c r="L313" s="278">
        <v>5666.9</v>
      </c>
      <c r="M313" s="278">
        <v>23.410430000000002</v>
      </c>
    </row>
    <row r="314" spans="1:13">
      <c r="A314" s="269">
        <v>304</v>
      </c>
      <c r="B314" s="278" t="s">
        <v>459</v>
      </c>
      <c r="C314" s="279">
        <v>597.1</v>
      </c>
      <c r="D314" s="280">
        <v>590.70000000000005</v>
      </c>
      <c r="E314" s="280">
        <v>579.60000000000014</v>
      </c>
      <c r="F314" s="280">
        <v>562.10000000000014</v>
      </c>
      <c r="G314" s="280">
        <v>551.00000000000023</v>
      </c>
      <c r="H314" s="280">
        <v>608.20000000000005</v>
      </c>
      <c r="I314" s="280">
        <v>619.29999999999995</v>
      </c>
      <c r="J314" s="280">
        <v>636.79999999999995</v>
      </c>
      <c r="K314" s="278">
        <v>601.79999999999995</v>
      </c>
      <c r="L314" s="278">
        <v>573.20000000000005</v>
      </c>
      <c r="M314" s="278">
        <v>9.1980000000000006E-2</v>
      </c>
    </row>
    <row r="315" spans="1:13">
      <c r="A315" s="269">
        <v>305</v>
      </c>
      <c r="B315" s="278" t="s">
        <v>144</v>
      </c>
      <c r="C315" s="279">
        <v>589.29999999999995</v>
      </c>
      <c r="D315" s="280">
        <v>593.4666666666667</v>
      </c>
      <c r="E315" s="280">
        <v>579.93333333333339</v>
      </c>
      <c r="F315" s="280">
        <v>570.56666666666672</v>
      </c>
      <c r="G315" s="280">
        <v>557.03333333333342</v>
      </c>
      <c r="H315" s="280">
        <v>602.83333333333337</v>
      </c>
      <c r="I315" s="280">
        <v>616.36666666666667</v>
      </c>
      <c r="J315" s="280">
        <v>625.73333333333335</v>
      </c>
      <c r="K315" s="278">
        <v>607</v>
      </c>
      <c r="L315" s="278">
        <v>584.1</v>
      </c>
      <c r="M315" s="278">
        <v>46.176639999999999</v>
      </c>
    </row>
    <row r="316" spans="1:13">
      <c r="A316" s="269">
        <v>306</v>
      </c>
      <c r="B316" s="278" t="s">
        <v>473</v>
      </c>
      <c r="C316" s="279">
        <v>1301.6500000000001</v>
      </c>
      <c r="D316" s="280">
        <v>1322.65</v>
      </c>
      <c r="E316" s="280">
        <v>1276.6500000000001</v>
      </c>
      <c r="F316" s="280">
        <v>1251.6500000000001</v>
      </c>
      <c r="G316" s="280">
        <v>1205.6500000000001</v>
      </c>
      <c r="H316" s="280">
        <v>1347.65</v>
      </c>
      <c r="I316" s="280">
        <v>1393.65</v>
      </c>
      <c r="J316" s="280">
        <v>1418.65</v>
      </c>
      <c r="K316" s="278">
        <v>1368.65</v>
      </c>
      <c r="L316" s="278">
        <v>1297.6500000000001</v>
      </c>
      <c r="M316" s="278">
        <v>5.8349799999999998</v>
      </c>
    </row>
    <row r="317" spans="1:13">
      <c r="A317" s="269">
        <v>307</v>
      </c>
      <c r="B317" s="278" t="s">
        <v>469</v>
      </c>
      <c r="C317" s="279">
        <v>1408.95</v>
      </c>
      <c r="D317" s="280">
        <v>1397.5166666666667</v>
      </c>
      <c r="E317" s="280">
        <v>1368.0833333333333</v>
      </c>
      <c r="F317" s="280">
        <v>1327.2166666666667</v>
      </c>
      <c r="G317" s="280">
        <v>1297.7833333333333</v>
      </c>
      <c r="H317" s="280">
        <v>1438.3833333333332</v>
      </c>
      <c r="I317" s="280">
        <v>1467.8166666666666</v>
      </c>
      <c r="J317" s="280">
        <v>1508.6833333333332</v>
      </c>
      <c r="K317" s="278">
        <v>1426.95</v>
      </c>
      <c r="L317" s="278">
        <v>1356.65</v>
      </c>
      <c r="M317" s="278">
        <v>1.49335</v>
      </c>
    </row>
    <row r="318" spans="1:13">
      <c r="A318" s="269">
        <v>308</v>
      </c>
      <c r="B318" s="278" t="s">
        <v>145</v>
      </c>
      <c r="C318" s="279">
        <v>479.45</v>
      </c>
      <c r="D318" s="280">
        <v>484.2</v>
      </c>
      <c r="E318" s="280">
        <v>470.25</v>
      </c>
      <c r="F318" s="280">
        <v>461.05</v>
      </c>
      <c r="G318" s="280">
        <v>447.1</v>
      </c>
      <c r="H318" s="280">
        <v>493.4</v>
      </c>
      <c r="I318" s="280">
        <v>507.34999999999991</v>
      </c>
      <c r="J318" s="280">
        <v>516.54999999999995</v>
      </c>
      <c r="K318" s="278">
        <v>498.15</v>
      </c>
      <c r="L318" s="278">
        <v>475</v>
      </c>
      <c r="M318" s="278">
        <v>12.11046</v>
      </c>
    </row>
    <row r="319" spans="1:13">
      <c r="A319" s="269">
        <v>309</v>
      </c>
      <c r="B319" s="278" t="s">
        <v>146</v>
      </c>
      <c r="C319" s="279">
        <v>961.9</v>
      </c>
      <c r="D319" s="280">
        <v>972.2166666666667</v>
      </c>
      <c r="E319" s="280">
        <v>943.03333333333342</v>
      </c>
      <c r="F319" s="280">
        <v>924.16666666666674</v>
      </c>
      <c r="G319" s="280">
        <v>894.98333333333346</v>
      </c>
      <c r="H319" s="280">
        <v>991.08333333333337</v>
      </c>
      <c r="I319" s="280">
        <v>1020.2666666666668</v>
      </c>
      <c r="J319" s="280">
        <v>1039.1333333333332</v>
      </c>
      <c r="K319" s="278">
        <v>1001.4</v>
      </c>
      <c r="L319" s="278">
        <v>953.35</v>
      </c>
      <c r="M319" s="278">
        <v>10.41865</v>
      </c>
    </row>
    <row r="320" spans="1:13">
      <c r="A320" s="269">
        <v>310</v>
      </c>
      <c r="B320" s="278" t="s">
        <v>466</v>
      </c>
      <c r="C320" s="279">
        <v>170.45</v>
      </c>
      <c r="D320" s="280">
        <v>172.11666666666667</v>
      </c>
      <c r="E320" s="280">
        <v>166.33333333333334</v>
      </c>
      <c r="F320" s="280">
        <v>162.21666666666667</v>
      </c>
      <c r="G320" s="280">
        <v>156.43333333333334</v>
      </c>
      <c r="H320" s="280">
        <v>176.23333333333335</v>
      </c>
      <c r="I320" s="280">
        <v>182.01666666666665</v>
      </c>
      <c r="J320" s="280">
        <v>186.13333333333335</v>
      </c>
      <c r="K320" s="278">
        <v>177.9</v>
      </c>
      <c r="L320" s="278">
        <v>168</v>
      </c>
      <c r="M320" s="278">
        <v>0.72782000000000002</v>
      </c>
    </row>
    <row r="321" spans="1:13">
      <c r="A321" s="269">
        <v>311</v>
      </c>
      <c r="B321" s="278" t="s">
        <v>1977</v>
      </c>
      <c r="C321" s="279">
        <v>206.2</v>
      </c>
      <c r="D321" s="280">
        <v>207.5</v>
      </c>
      <c r="E321" s="280">
        <v>201.5</v>
      </c>
      <c r="F321" s="280">
        <v>196.8</v>
      </c>
      <c r="G321" s="280">
        <v>190.8</v>
      </c>
      <c r="H321" s="280">
        <v>212.2</v>
      </c>
      <c r="I321" s="280">
        <v>218.2</v>
      </c>
      <c r="J321" s="280">
        <v>222.89999999999998</v>
      </c>
      <c r="K321" s="278">
        <v>213.5</v>
      </c>
      <c r="L321" s="278">
        <v>202.8</v>
      </c>
      <c r="M321" s="278">
        <v>23.082619999999999</v>
      </c>
    </row>
    <row r="322" spans="1:13">
      <c r="A322" s="269">
        <v>312</v>
      </c>
      <c r="B322" s="278" t="s">
        <v>470</v>
      </c>
      <c r="C322" s="279">
        <v>59.7</v>
      </c>
      <c r="D322" s="280">
        <v>60.166666666666664</v>
      </c>
      <c r="E322" s="280">
        <v>58.583333333333329</v>
      </c>
      <c r="F322" s="280">
        <v>57.466666666666661</v>
      </c>
      <c r="G322" s="280">
        <v>55.883333333333326</v>
      </c>
      <c r="H322" s="280">
        <v>61.283333333333331</v>
      </c>
      <c r="I322" s="280">
        <v>62.86666666666666</v>
      </c>
      <c r="J322" s="280">
        <v>63.983333333333334</v>
      </c>
      <c r="K322" s="278">
        <v>61.75</v>
      </c>
      <c r="L322" s="278">
        <v>59.05</v>
      </c>
      <c r="M322" s="278">
        <v>22.059049999999999</v>
      </c>
    </row>
    <row r="323" spans="1:13">
      <c r="A323" s="269">
        <v>313</v>
      </c>
      <c r="B323" s="278" t="s">
        <v>471</v>
      </c>
      <c r="C323" s="279">
        <v>292.55</v>
      </c>
      <c r="D323" s="280">
        <v>293.93333333333334</v>
      </c>
      <c r="E323" s="280">
        <v>288.61666666666667</v>
      </c>
      <c r="F323" s="280">
        <v>284.68333333333334</v>
      </c>
      <c r="G323" s="280">
        <v>279.36666666666667</v>
      </c>
      <c r="H323" s="280">
        <v>297.86666666666667</v>
      </c>
      <c r="I323" s="280">
        <v>303.18333333333339</v>
      </c>
      <c r="J323" s="280">
        <v>307.11666666666667</v>
      </c>
      <c r="K323" s="278">
        <v>299.25</v>
      </c>
      <c r="L323" s="278">
        <v>290</v>
      </c>
      <c r="M323" s="278">
        <v>3.3526199999999999</v>
      </c>
    </row>
    <row r="324" spans="1:13">
      <c r="A324" s="269">
        <v>314</v>
      </c>
      <c r="B324" s="278" t="s">
        <v>147</v>
      </c>
      <c r="C324" s="279">
        <v>892.4</v>
      </c>
      <c r="D324" s="280">
        <v>897.44999999999993</v>
      </c>
      <c r="E324" s="280">
        <v>882.94999999999982</v>
      </c>
      <c r="F324" s="280">
        <v>873.49999999999989</v>
      </c>
      <c r="G324" s="280">
        <v>858.99999999999977</v>
      </c>
      <c r="H324" s="280">
        <v>906.89999999999986</v>
      </c>
      <c r="I324" s="280">
        <v>921.40000000000009</v>
      </c>
      <c r="J324" s="280">
        <v>930.84999999999991</v>
      </c>
      <c r="K324" s="278">
        <v>911.95</v>
      </c>
      <c r="L324" s="278">
        <v>888</v>
      </c>
      <c r="M324" s="278">
        <v>6.2812999999999999</v>
      </c>
    </row>
    <row r="325" spans="1:13">
      <c r="A325" s="269">
        <v>315</v>
      </c>
      <c r="B325" s="278" t="s">
        <v>460</v>
      </c>
      <c r="C325" s="279">
        <v>15.45</v>
      </c>
      <c r="D325" s="280">
        <v>15.433333333333332</v>
      </c>
      <c r="E325" s="280">
        <v>15.116666666666664</v>
      </c>
      <c r="F325" s="280">
        <v>14.783333333333331</v>
      </c>
      <c r="G325" s="280">
        <v>14.466666666666663</v>
      </c>
      <c r="H325" s="280">
        <v>15.766666666666664</v>
      </c>
      <c r="I325" s="280">
        <v>16.083333333333329</v>
      </c>
      <c r="J325" s="280">
        <v>16.416666666666664</v>
      </c>
      <c r="K325" s="278">
        <v>15.75</v>
      </c>
      <c r="L325" s="278">
        <v>15.1</v>
      </c>
      <c r="M325" s="278">
        <v>18.984590000000001</v>
      </c>
    </row>
    <row r="326" spans="1:13">
      <c r="A326" s="269">
        <v>316</v>
      </c>
      <c r="B326" s="278" t="s">
        <v>461</v>
      </c>
      <c r="C326" s="279">
        <v>132.75</v>
      </c>
      <c r="D326" s="280">
        <v>131.4</v>
      </c>
      <c r="E326" s="280">
        <v>129.20000000000002</v>
      </c>
      <c r="F326" s="280">
        <v>125.65</v>
      </c>
      <c r="G326" s="280">
        <v>123.45000000000002</v>
      </c>
      <c r="H326" s="280">
        <v>134.95000000000002</v>
      </c>
      <c r="I326" s="280">
        <v>137.15</v>
      </c>
      <c r="J326" s="280">
        <v>140.70000000000002</v>
      </c>
      <c r="K326" s="278">
        <v>133.6</v>
      </c>
      <c r="L326" s="278">
        <v>127.85</v>
      </c>
      <c r="M326" s="278">
        <v>5.2485099999999996</v>
      </c>
    </row>
    <row r="327" spans="1:13">
      <c r="A327" s="269">
        <v>317</v>
      </c>
      <c r="B327" s="278" t="s">
        <v>148</v>
      </c>
      <c r="C327" s="279">
        <v>96.6</v>
      </c>
      <c r="D327" s="280">
        <v>96.983333333333334</v>
      </c>
      <c r="E327" s="280">
        <v>95.216666666666669</v>
      </c>
      <c r="F327" s="280">
        <v>93.833333333333329</v>
      </c>
      <c r="G327" s="280">
        <v>92.066666666666663</v>
      </c>
      <c r="H327" s="280">
        <v>98.366666666666674</v>
      </c>
      <c r="I327" s="280">
        <v>100.13333333333335</v>
      </c>
      <c r="J327" s="280">
        <v>101.51666666666668</v>
      </c>
      <c r="K327" s="278">
        <v>98.75</v>
      </c>
      <c r="L327" s="278">
        <v>95.6</v>
      </c>
      <c r="M327" s="278">
        <v>225.45214999999999</v>
      </c>
    </row>
    <row r="328" spans="1:13">
      <c r="A328" s="269">
        <v>318</v>
      </c>
      <c r="B328" s="278" t="s">
        <v>472</v>
      </c>
      <c r="C328" s="279">
        <v>526</v>
      </c>
      <c r="D328" s="280">
        <v>525.81666666666672</v>
      </c>
      <c r="E328" s="280">
        <v>521.63333333333344</v>
      </c>
      <c r="F328" s="280">
        <v>517.26666666666677</v>
      </c>
      <c r="G328" s="280">
        <v>513.08333333333348</v>
      </c>
      <c r="H328" s="280">
        <v>530.18333333333339</v>
      </c>
      <c r="I328" s="280">
        <v>534.36666666666656</v>
      </c>
      <c r="J328" s="280">
        <v>538.73333333333335</v>
      </c>
      <c r="K328" s="278">
        <v>530</v>
      </c>
      <c r="L328" s="278">
        <v>521.45000000000005</v>
      </c>
      <c r="M328" s="278">
        <v>0.91998999999999997</v>
      </c>
    </row>
    <row r="329" spans="1:13">
      <c r="A329" s="269">
        <v>319</v>
      </c>
      <c r="B329" s="278" t="s">
        <v>269</v>
      </c>
      <c r="C329" s="279">
        <v>856.65</v>
      </c>
      <c r="D329" s="280">
        <v>862.91666666666663</v>
      </c>
      <c r="E329" s="280">
        <v>846.0333333333333</v>
      </c>
      <c r="F329" s="280">
        <v>835.41666666666663</v>
      </c>
      <c r="G329" s="280">
        <v>818.5333333333333</v>
      </c>
      <c r="H329" s="280">
        <v>873.5333333333333</v>
      </c>
      <c r="I329" s="280">
        <v>890.41666666666674</v>
      </c>
      <c r="J329" s="280">
        <v>901.0333333333333</v>
      </c>
      <c r="K329" s="278">
        <v>879.8</v>
      </c>
      <c r="L329" s="278">
        <v>852.3</v>
      </c>
      <c r="M329" s="278">
        <v>2.43865</v>
      </c>
    </row>
    <row r="330" spans="1:13">
      <c r="A330" s="269">
        <v>320</v>
      </c>
      <c r="B330" s="278" t="s">
        <v>149</v>
      </c>
      <c r="C330" s="279">
        <v>61446.05</v>
      </c>
      <c r="D330" s="280">
        <v>61027.200000000004</v>
      </c>
      <c r="E330" s="280">
        <v>59784.450000000012</v>
      </c>
      <c r="F330" s="280">
        <v>58122.850000000006</v>
      </c>
      <c r="G330" s="280">
        <v>56880.100000000013</v>
      </c>
      <c r="H330" s="280">
        <v>62688.80000000001</v>
      </c>
      <c r="I330" s="280">
        <v>63931.549999999996</v>
      </c>
      <c r="J330" s="280">
        <v>65593.150000000009</v>
      </c>
      <c r="K330" s="278">
        <v>62269.95</v>
      </c>
      <c r="L330" s="278">
        <v>59365.599999999999</v>
      </c>
      <c r="M330" s="278">
        <v>0.11453000000000001</v>
      </c>
    </row>
    <row r="331" spans="1:13">
      <c r="A331" s="269">
        <v>321</v>
      </c>
      <c r="B331" s="278" t="s">
        <v>268</v>
      </c>
      <c r="C331" s="279">
        <v>31.4</v>
      </c>
      <c r="D331" s="280">
        <v>31.066666666666666</v>
      </c>
      <c r="E331" s="280">
        <v>29.383333333333333</v>
      </c>
      <c r="F331" s="280">
        <v>27.366666666666667</v>
      </c>
      <c r="G331" s="280">
        <v>25.683333333333334</v>
      </c>
      <c r="H331" s="280">
        <v>33.083333333333329</v>
      </c>
      <c r="I331" s="280">
        <v>34.766666666666666</v>
      </c>
      <c r="J331" s="280">
        <v>36.783333333333331</v>
      </c>
      <c r="K331" s="278">
        <v>32.75</v>
      </c>
      <c r="L331" s="278">
        <v>29.05</v>
      </c>
      <c r="M331" s="278">
        <v>41.896360000000001</v>
      </c>
    </row>
    <row r="332" spans="1:13">
      <c r="A332" s="269">
        <v>322</v>
      </c>
      <c r="B332" s="278" t="s">
        <v>150</v>
      </c>
      <c r="C332" s="279">
        <v>885.4</v>
      </c>
      <c r="D332" s="280">
        <v>885.80000000000007</v>
      </c>
      <c r="E332" s="280">
        <v>864.60000000000014</v>
      </c>
      <c r="F332" s="280">
        <v>843.80000000000007</v>
      </c>
      <c r="G332" s="280">
        <v>822.60000000000014</v>
      </c>
      <c r="H332" s="280">
        <v>906.60000000000014</v>
      </c>
      <c r="I332" s="280">
        <v>927.80000000000018</v>
      </c>
      <c r="J332" s="280">
        <v>948.60000000000014</v>
      </c>
      <c r="K332" s="278">
        <v>907</v>
      </c>
      <c r="L332" s="278">
        <v>865</v>
      </c>
      <c r="M332" s="278">
        <v>19.747450000000001</v>
      </c>
    </row>
    <row r="333" spans="1:13">
      <c r="A333" s="269">
        <v>323</v>
      </c>
      <c r="B333" s="278" t="s">
        <v>3163</v>
      </c>
      <c r="C333" s="279">
        <v>270.05</v>
      </c>
      <c r="D333" s="280">
        <v>267.61666666666667</v>
      </c>
      <c r="E333" s="280">
        <v>260.83333333333337</v>
      </c>
      <c r="F333" s="280">
        <v>251.61666666666667</v>
      </c>
      <c r="G333" s="280">
        <v>244.83333333333337</v>
      </c>
      <c r="H333" s="280">
        <v>276.83333333333337</v>
      </c>
      <c r="I333" s="280">
        <v>283.61666666666667</v>
      </c>
      <c r="J333" s="280">
        <v>292.83333333333337</v>
      </c>
      <c r="K333" s="278">
        <v>274.39999999999998</v>
      </c>
      <c r="L333" s="278">
        <v>258.39999999999998</v>
      </c>
      <c r="M333" s="278">
        <v>21.25348</v>
      </c>
    </row>
    <row r="334" spans="1:13">
      <c r="A334" s="269">
        <v>324</v>
      </c>
      <c r="B334" s="278" t="s">
        <v>270</v>
      </c>
      <c r="C334" s="279">
        <v>585.15</v>
      </c>
      <c r="D334" s="280">
        <v>583.83333333333337</v>
      </c>
      <c r="E334" s="280">
        <v>579.41666666666674</v>
      </c>
      <c r="F334" s="280">
        <v>573.68333333333339</v>
      </c>
      <c r="G334" s="280">
        <v>569.26666666666677</v>
      </c>
      <c r="H334" s="280">
        <v>589.56666666666672</v>
      </c>
      <c r="I334" s="280">
        <v>593.98333333333346</v>
      </c>
      <c r="J334" s="280">
        <v>599.7166666666667</v>
      </c>
      <c r="K334" s="278">
        <v>588.25</v>
      </c>
      <c r="L334" s="278">
        <v>578.1</v>
      </c>
      <c r="M334" s="278">
        <v>3.5442499999999999</v>
      </c>
    </row>
    <row r="335" spans="1:13">
      <c r="A335" s="269">
        <v>325</v>
      </c>
      <c r="B335" s="278" t="s">
        <v>151</v>
      </c>
      <c r="C335" s="279">
        <v>29.95</v>
      </c>
      <c r="D335" s="280">
        <v>30.133333333333329</v>
      </c>
      <c r="E335" s="280">
        <v>29.36666666666666</v>
      </c>
      <c r="F335" s="280">
        <v>28.783333333333331</v>
      </c>
      <c r="G335" s="280">
        <v>28.016666666666662</v>
      </c>
      <c r="H335" s="280">
        <v>30.716666666666658</v>
      </c>
      <c r="I335" s="280">
        <v>31.483333333333331</v>
      </c>
      <c r="J335" s="280">
        <v>32.066666666666656</v>
      </c>
      <c r="K335" s="278">
        <v>30.9</v>
      </c>
      <c r="L335" s="278">
        <v>29.55</v>
      </c>
      <c r="M335" s="278">
        <v>128.07112000000001</v>
      </c>
    </row>
    <row r="336" spans="1:13">
      <c r="A336" s="269">
        <v>326</v>
      </c>
      <c r="B336" s="278" t="s">
        <v>262</v>
      </c>
      <c r="C336" s="279">
        <v>2681.55</v>
      </c>
      <c r="D336" s="280">
        <v>2680.9333333333334</v>
      </c>
      <c r="E336" s="280">
        <v>2606.666666666667</v>
      </c>
      <c r="F336" s="280">
        <v>2531.7833333333338</v>
      </c>
      <c r="G336" s="280">
        <v>2457.5166666666673</v>
      </c>
      <c r="H336" s="280">
        <v>2755.8166666666666</v>
      </c>
      <c r="I336" s="280">
        <v>2830.083333333333</v>
      </c>
      <c r="J336" s="280">
        <v>2904.9666666666662</v>
      </c>
      <c r="K336" s="278">
        <v>2755.2</v>
      </c>
      <c r="L336" s="278">
        <v>2606.0500000000002</v>
      </c>
      <c r="M336" s="278">
        <v>4.29176</v>
      </c>
    </row>
    <row r="337" spans="1:13">
      <c r="A337" s="269">
        <v>327</v>
      </c>
      <c r="B337" s="278" t="s">
        <v>479</v>
      </c>
      <c r="C337" s="279">
        <v>1573.1</v>
      </c>
      <c r="D337" s="280">
        <v>1583.55</v>
      </c>
      <c r="E337" s="280">
        <v>1552.1</v>
      </c>
      <c r="F337" s="280">
        <v>1531.1</v>
      </c>
      <c r="G337" s="280">
        <v>1499.6499999999999</v>
      </c>
      <c r="H337" s="280">
        <v>1604.55</v>
      </c>
      <c r="I337" s="280">
        <v>1636.0000000000002</v>
      </c>
      <c r="J337" s="280">
        <v>1657</v>
      </c>
      <c r="K337" s="278">
        <v>1615</v>
      </c>
      <c r="L337" s="278">
        <v>1562.55</v>
      </c>
      <c r="M337" s="278">
        <v>1.3081499999999999</v>
      </c>
    </row>
    <row r="338" spans="1:13">
      <c r="A338" s="269">
        <v>328</v>
      </c>
      <c r="B338" s="278" t="s">
        <v>152</v>
      </c>
      <c r="C338" s="279">
        <v>18.149999999999999</v>
      </c>
      <c r="D338" s="280">
        <v>17.916666666666668</v>
      </c>
      <c r="E338" s="280">
        <v>17.683333333333337</v>
      </c>
      <c r="F338" s="280">
        <v>17.216666666666669</v>
      </c>
      <c r="G338" s="280">
        <v>16.983333333333338</v>
      </c>
      <c r="H338" s="280">
        <v>18.383333333333336</v>
      </c>
      <c r="I338" s="280">
        <v>18.616666666666664</v>
      </c>
      <c r="J338" s="280">
        <v>19.083333333333336</v>
      </c>
      <c r="K338" s="278">
        <v>18.149999999999999</v>
      </c>
      <c r="L338" s="278">
        <v>17.45</v>
      </c>
      <c r="M338" s="278">
        <v>103.93284</v>
      </c>
    </row>
    <row r="339" spans="1:13">
      <c r="A339" s="269">
        <v>329</v>
      </c>
      <c r="B339" s="278" t="s">
        <v>478</v>
      </c>
      <c r="C339" s="279">
        <v>39.5</v>
      </c>
      <c r="D339" s="280">
        <v>39.333333333333336</v>
      </c>
      <c r="E339" s="280">
        <v>38.166666666666671</v>
      </c>
      <c r="F339" s="280">
        <v>36.833333333333336</v>
      </c>
      <c r="G339" s="280">
        <v>35.666666666666671</v>
      </c>
      <c r="H339" s="280">
        <v>40.666666666666671</v>
      </c>
      <c r="I339" s="280">
        <v>41.833333333333343</v>
      </c>
      <c r="J339" s="280">
        <v>43.166666666666671</v>
      </c>
      <c r="K339" s="278">
        <v>40.5</v>
      </c>
      <c r="L339" s="278">
        <v>38</v>
      </c>
      <c r="M339" s="278">
        <v>0.88097000000000003</v>
      </c>
    </row>
    <row r="340" spans="1:13">
      <c r="A340" s="269">
        <v>330</v>
      </c>
      <c r="B340" s="278" t="s">
        <v>153</v>
      </c>
      <c r="C340" s="279">
        <v>25.6</v>
      </c>
      <c r="D340" s="280">
        <v>25.8</v>
      </c>
      <c r="E340" s="280">
        <v>24.1</v>
      </c>
      <c r="F340" s="280">
        <v>22.6</v>
      </c>
      <c r="G340" s="280">
        <v>20.900000000000002</v>
      </c>
      <c r="H340" s="280">
        <v>27.3</v>
      </c>
      <c r="I340" s="280">
        <v>28.999999999999996</v>
      </c>
      <c r="J340" s="280">
        <v>30.5</v>
      </c>
      <c r="K340" s="278">
        <v>27.5</v>
      </c>
      <c r="L340" s="278">
        <v>24.3</v>
      </c>
      <c r="M340" s="278">
        <v>624.68759999999997</v>
      </c>
    </row>
    <row r="341" spans="1:13">
      <c r="A341" s="269">
        <v>331</v>
      </c>
      <c r="B341" s="278" t="s">
        <v>474</v>
      </c>
      <c r="C341" s="279">
        <v>437.15</v>
      </c>
      <c r="D341" s="280">
        <v>439.7166666666667</v>
      </c>
      <c r="E341" s="280">
        <v>432.43333333333339</v>
      </c>
      <c r="F341" s="280">
        <v>427.7166666666667</v>
      </c>
      <c r="G341" s="280">
        <v>420.43333333333339</v>
      </c>
      <c r="H341" s="280">
        <v>444.43333333333339</v>
      </c>
      <c r="I341" s="280">
        <v>451.7166666666667</v>
      </c>
      <c r="J341" s="280">
        <v>456.43333333333339</v>
      </c>
      <c r="K341" s="278">
        <v>447</v>
      </c>
      <c r="L341" s="278">
        <v>435</v>
      </c>
      <c r="M341" s="278">
        <v>0.93459999999999999</v>
      </c>
    </row>
    <row r="342" spans="1:13">
      <c r="A342" s="269">
        <v>332</v>
      </c>
      <c r="B342" s="278" t="s">
        <v>154</v>
      </c>
      <c r="C342" s="279">
        <v>17183.45</v>
      </c>
      <c r="D342" s="280">
        <v>17347.816666666666</v>
      </c>
      <c r="E342" s="280">
        <v>16946.633333333331</v>
      </c>
      <c r="F342" s="280">
        <v>16709.816666666666</v>
      </c>
      <c r="G342" s="280">
        <v>16308.633333333331</v>
      </c>
      <c r="H342" s="280">
        <v>17584.633333333331</v>
      </c>
      <c r="I342" s="280">
        <v>17985.816666666666</v>
      </c>
      <c r="J342" s="280">
        <v>18222.633333333331</v>
      </c>
      <c r="K342" s="278">
        <v>17749</v>
      </c>
      <c r="L342" s="278">
        <v>17111</v>
      </c>
      <c r="M342" s="278">
        <v>1.75301</v>
      </c>
    </row>
    <row r="343" spans="1:13">
      <c r="A343" s="269">
        <v>333</v>
      </c>
      <c r="B343" s="278" t="s">
        <v>3183</v>
      </c>
      <c r="C343" s="279">
        <v>24.45</v>
      </c>
      <c r="D343" s="280">
        <v>24.383333333333336</v>
      </c>
      <c r="E343" s="280">
        <v>24.016666666666673</v>
      </c>
      <c r="F343" s="280">
        <v>23.583333333333336</v>
      </c>
      <c r="G343" s="280">
        <v>23.216666666666672</v>
      </c>
      <c r="H343" s="280">
        <v>24.816666666666674</v>
      </c>
      <c r="I343" s="280">
        <v>25.183333333333341</v>
      </c>
      <c r="J343" s="280">
        <v>25.616666666666674</v>
      </c>
      <c r="K343" s="278">
        <v>24.75</v>
      </c>
      <c r="L343" s="278">
        <v>23.95</v>
      </c>
      <c r="M343" s="278">
        <v>8.7224799999999991</v>
      </c>
    </row>
    <row r="344" spans="1:13">
      <c r="A344" s="269">
        <v>334</v>
      </c>
      <c r="B344" s="278" t="s">
        <v>477</v>
      </c>
      <c r="C344" s="279">
        <v>27</v>
      </c>
      <c r="D344" s="280">
        <v>27.083333333333332</v>
      </c>
      <c r="E344" s="280">
        <v>26.466666666666665</v>
      </c>
      <c r="F344" s="280">
        <v>25.933333333333334</v>
      </c>
      <c r="G344" s="280">
        <v>25.316666666666666</v>
      </c>
      <c r="H344" s="280">
        <v>27.616666666666664</v>
      </c>
      <c r="I344" s="280">
        <v>28.233333333333331</v>
      </c>
      <c r="J344" s="280">
        <v>28.766666666666662</v>
      </c>
      <c r="K344" s="278">
        <v>27.7</v>
      </c>
      <c r="L344" s="278">
        <v>26.55</v>
      </c>
      <c r="M344" s="278">
        <v>27.235220000000002</v>
      </c>
    </row>
    <row r="345" spans="1:13">
      <c r="A345" s="269">
        <v>335</v>
      </c>
      <c r="B345" s="278" t="s">
        <v>476</v>
      </c>
      <c r="C345" s="279">
        <v>295.55</v>
      </c>
      <c r="D345" s="280">
        <v>290.7</v>
      </c>
      <c r="E345" s="280">
        <v>277.34999999999997</v>
      </c>
      <c r="F345" s="280">
        <v>259.14999999999998</v>
      </c>
      <c r="G345" s="280">
        <v>245.79999999999995</v>
      </c>
      <c r="H345" s="280">
        <v>308.89999999999998</v>
      </c>
      <c r="I345" s="280">
        <v>322.25</v>
      </c>
      <c r="J345" s="280">
        <v>340.45</v>
      </c>
      <c r="K345" s="278">
        <v>304.05</v>
      </c>
      <c r="L345" s="278">
        <v>272.5</v>
      </c>
      <c r="M345" s="278">
        <v>2.4322300000000001</v>
      </c>
    </row>
    <row r="346" spans="1:13">
      <c r="A346" s="269">
        <v>336</v>
      </c>
      <c r="B346" s="278" t="s">
        <v>271</v>
      </c>
      <c r="C346" s="279">
        <v>19.850000000000001</v>
      </c>
      <c r="D346" s="280">
        <v>19.900000000000002</v>
      </c>
      <c r="E346" s="280">
        <v>19.700000000000003</v>
      </c>
      <c r="F346" s="280">
        <v>19.55</v>
      </c>
      <c r="G346" s="280">
        <v>19.350000000000001</v>
      </c>
      <c r="H346" s="280">
        <v>20.050000000000004</v>
      </c>
      <c r="I346" s="280">
        <v>20.25</v>
      </c>
      <c r="J346" s="280">
        <v>20.400000000000006</v>
      </c>
      <c r="K346" s="278">
        <v>20.100000000000001</v>
      </c>
      <c r="L346" s="278">
        <v>19.75</v>
      </c>
      <c r="M346" s="278">
        <v>50.134639999999997</v>
      </c>
    </row>
    <row r="347" spans="1:13">
      <c r="A347" s="269">
        <v>337</v>
      </c>
      <c r="B347" s="278" t="s">
        <v>284</v>
      </c>
      <c r="C347" s="279">
        <v>117</v>
      </c>
      <c r="D347" s="280">
        <v>119.05</v>
      </c>
      <c r="E347" s="280">
        <v>114.44999999999999</v>
      </c>
      <c r="F347" s="280">
        <v>111.89999999999999</v>
      </c>
      <c r="G347" s="280">
        <v>107.29999999999998</v>
      </c>
      <c r="H347" s="280">
        <v>121.6</v>
      </c>
      <c r="I347" s="280">
        <v>126.19999999999999</v>
      </c>
      <c r="J347" s="280">
        <v>128.75</v>
      </c>
      <c r="K347" s="278">
        <v>123.65</v>
      </c>
      <c r="L347" s="278">
        <v>116.5</v>
      </c>
      <c r="M347" s="278">
        <v>5.4941800000000001</v>
      </c>
    </row>
    <row r="348" spans="1:13">
      <c r="A348" s="269">
        <v>338</v>
      </c>
      <c r="B348" s="278" t="s">
        <v>155</v>
      </c>
      <c r="C348" s="279">
        <v>1450.95</v>
      </c>
      <c r="D348" s="280">
        <v>1466.8166666666666</v>
      </c>
      <c r="E348" s="280">
        <v>1430.6333333333332</v>
      </c>
      <c r="F348" s="280">
        <v>1410.3166666666666</v>
      </c>
      <c r="G348" s="280">
        <v>1374.1333333333332</v>
      </c>
      <c r="H348" s="280">
        <v>1487.1333333333332</v>
      </c>
      <c r="I348" s="280">
        <v>1523.3166666666666</v>
      </c>
      <c r="J348" s="280">
        <v>1543.6333333333332</v>
      </c>
      <c r="K348" s="278">
        <v>1503</v>
      </c>
      <c r="L348" s="278">
        <v>1446.5</v>
      </c>
      <c r="M348" s="278">
        <v>6.2699699999999998</v>
      </c>
    </row>
    <row r="349" spans="1:13">
      <c r="A349" s="269">
        <v>339</v>
      </c>
      <c r="B349" s="278" t="s">
        <v>480</v>
      </c>
      <c r="C349" s="279">
        <v>1024.55</v>
      </c>
      <c r="D349" s="280">
        <v>1032.8333333333333</v>
      </c>
      <c r="E349" s="280">
        <v>1012.7166666666665</v>
      </c>
      <c r="F349" s="280">
        <v>1000.8833333333332</v>
      </c>
      <c r="G349" s="280">
        <v>980.76666666666642</v>
      </c>
      <c r="H349" s="280">
        <v>1044.6666666666665</v>
      </c>
      <c r="I349" s="280">
        <v>1064.7833333333333</v>
      </c>
      <c r="J349" s="280">
        <v>1076.6166666666666</v>
      </c>
      <c r="K349" s="278">
        <v>1052.95</v>
      </c>
      <c r="L349" s="278">
        <v>1021</v>
      </c>
      <c r="M349" s="278">
        <v>0.13511000000000001</v>
      </c>
    </row>
    <row r="350" spans="1:13">
      <c r="A350" s="269">
        <v>340</v>
      </c>
      <c r="B350" s="278" t="s">
        <v>475</v>
      </c>
      <c r="C350" s="279">
        <v>42.8</v>
      </c>
      <c r="D350" s="280">
        <v>42.616666666666667</v>
      </c>
      <c r="E350" s="280">
        <v>42.283333333333331</v>
      </c>
      <c r="F350" s="280">
        <v>41.766666666666666</v>
      </c>
      <c r="G350" s="280">
        <v>41.43333333333333</v>
      </c>
      <c r="H350" s="280">
        <v>43.133333333333333</v>
      </c>
      <c r="I350" s="280">
        <v>43.466666666666661</v>
      </c>
      <c r="J350" s="280">
        <v>43.983333333333334</v>
      </c>
      <c r="K350" s="278">
        <v>42.95</v>
      </c>
      <c r="L350" s="278">
        <v>42.1</v>
      </c>
      <c r="M350" s="278">
        <v>8.2659099999999999</v>
      </c>
    </row>
    <row r="351" spans="1:13">
      <c r="A351" s="269">
        <v>341</v>
      </c>
      <c r="B351" s="278" t="s">
        <v>156</v>
      </c>
      <c r="C351" s="279">
        <v>84.3</v>
      </c>
      <c r="D351" s="280">
        <v>84.600000000000009</v>
      </c>
      <c r="E351" s="280">
        <v>82.250000000000014</v>
      </c>
      <c r="F351" s="280">
        <v>80.2</v>
      </c>
      <c r="G351" s="280">
        <v>77.850000000000009</v>
      </c>
      <c r="H351" s="280">
        <v>86.65000000000002</v>
      </c>
      <c r="I351" s="280">
        <v>89.000000000000014</v>
      </c>
      <c r="J351" s="280">
        <v>91.050000000000026</v>
      </c>
      <c r="K351" s="278">
        <v>86.95</v>
      </c>
      <c r="L351" s="278">
        <v>82.55</v>
      </c>
      <c r="M351" s="278">
        <v>60.12715</v>
      </c>
    </row>
    <row r="352" spans="1:13">
      <c r="A352" s="269">
        <v>342</v>
      </c>
      <c r="B352" s="278" t="s">
        <v>157</v>
      </c>
      <c r="C352" s="279">
        <v>97.9</v>
      </c>
      <c r="D352" s="280">
        <v>98.233333333333348</v>
      </c>
      <c r="E352" s="280">
        <v>96.816666666666691</v>
      </c>
      <c r="F352" s="280">
        <v>95.733333333333348</v>
      </c>
      <c r="G352" s="280">
        <v>94.316666666666691</v>
      </c>
      <c r="H352" s="280">
        <v>99.316666666666691</v>
      </c>
      <c r="I352" s="280">
        <v>100.73333333333335</v>
      </c>
      <c r="J352" s="280">
        <v>101.81666666666669</v>
      </c>
      <c r="K352" s="278">
        <v>99.65</v>
      </c>
      <c r="L352" s="278">
        <v>97.15</v>
      </c>
      <c r="M352" s="278">
        <v>101.06453</v>
      </c>
    </row>
    <row r="353" spans="1:13">
      <c r="A353" s="269">
        <v>343</v>
      </c>
      <c r="B353" s="278" t="s">
        <v>272</v>
      </c>
      <c r="C353" s="279">
        <v>334.9</v>
      </c>
      <c r="D353" s="280">
        <v>331.58333333333331</v>
      </c>
      <c r="E353" s="280">
        <v>324.41666666666663</v>
      </c>
      <c r="F353" s="280">
        <v>313.93333333333334</v>
      </c>
      <c r="G353" s="280">
        <v>306.76666666666665</v>
      </c>
      <c r="H353" s="280">
        <v>342.06666666666661</v>
      </c>
      <c r="I353" s="280">
        <v>349.23333333333323</v>
      </c>
      <c r="J353" s="280">
        <v>359.71666666666658</v>
      </c>
      <c r="K353" s="278">
        <v>338.75</v>
      </c>
      <c r="L353" s="278">
        <v>321.10000000000002</v>
      </c>
      <c r="M353" s="278">
        <v>2.4466199999999998</v>
      </c>
    </row>
    <row r="354" spans="1:13">
      <c r="A354" s="269">
        <v>344</v>
      </c>
      <c r="B354" s="278" t="s">
        <v>273</v>
      </c>
      <c r="C354" s="279">
        <v>2563.1999999999998</v>
      </c>
      <c r="D354" s="280">
        <v>2546.0499999999997</v>
      </c>
      <c r="E354" s="280">
        <v>2477.1499999999996</v>
      </c>
      <c r="F354" s="280">
        <v>2391.1</v>
      </c>
      <c r="G354" s="280">
        <v>2322.1999999999998</v>
      </c>
      <c r="H354" s="280">
        <v>2632.0999999999995</v>
      </c>
      <c r="I354" s="280">
        <v>2701</v>
      </c>
      <c r="J354" s="280">
        <v>2787.0499999999993</v>
      </c>
      <c r="K354" s="278">
        <v>2614.9499999999998</v>
      </c>
      <c r="L354" s="278">
        <v>2460</v>
      </c>
      <c r="M354" s="278">
        <v>0.38466</v>
      </c>
    </row>
    <row r="355" spans="1:13">
      <c r="A355" s="269">
        <v>345</v>
      </c>
      <c r="B355" s="278" t="s">
        <v>158</v>
      </c>
      <c r="C355" s="279">
        <v>87.2</v>
      </c>
      <c r="D355" s="280">
        <v>87.233333333333334</v>
      </c>
      <c r="E355" s="280">
        <v>85.466666666666669</v>
      </c>
      <c r="F355" s="280">
        <v>83.733333333333334</v>
      </c>
      <c r="G355" s="280">
        <v>81.966666666666669</v>
      </c>
      <c r="H355" s="280">
        <v>88.966666666666669</v>
      </c>
      <c r="I355" s="280">
        <v>90.733333333333348</v>
      </c>
      <c r="J355" s="280">
        <v>92.466666666666669</v>
      </c>
      <c r="K355" s="278">
        <v>89</v>
      </c>
      <c r="L355" s="278">
        <v>85.5</v>
      </c>
      <c r="M355" s="278">
        <v>13.91029</v>
      </c>
    </row>
    <row r="356" spans="1:13">
      <c r="A356" s="269">
        <v>346</v>
      </c>
      <c r="B356" s="278" t="s">
        <v>481</v>
      </c>
      <c r="C356" s="279">
        <v>182.1</v>
      </c>
      <c r="D356" s="280">
        <v>180.73333333333335</v>
      </c>
      <c r="E356" s="280">
        <v>178.9666666666667</v>
      </c>
      <c r="F356" s="280">
        <v>175.83333333333334</v>
      </c>
      <c r="G356" s="280">
        <v>174.06666666666669</v>
      </c>
      <c r="H356" s="280">
        <v>183.8666666666667</v>
      </c>
      <c r="I356" s="280">
        <v>185.63333333333335</v>
      </c>
      <c r="J356" s="280">
        <v>188.76666666666671</v>
      </c>
      <c r="K356" s="278">
        <v>182.5</v>
      </c>
      <c r="L356" s="278">
        <v>177.6</v>
      </c>
      <c r="M356" s="278">
        <v>11.866250000000001</v>
      </c>
    </row>
    <row r="357" spans="1:13">
      <c r="A357" s="269">
        <v>347</v>
      </c>
      <c r="B357" s="278" t="s">
        <v>159</v>
      </c>
      <c r="C357" s="279">
        <v>83.95</v>
      </c>
      <c r="D357" s="280">
        <v>84.7</v>
      </c>
      <c r="E357" s="280">
        <v>82.9</v>
      </c>
      <c r="F357" s="280">
        <v>81.850000000000009</v>
      </c>
      <c r="G357" s="280">
        <v>80.050000000000011</v>
      </c>
      <c r="H357" s="280">
        <v>85.75</v>
      </c>
      <c r="I357" s="280">
        <v>87.549999999999983</v>
      </c>
      <c r="J357" s="280">
        <v>88.6</v>
      </c>
      <c r="K357" s="278">
        <v>86.5</v>
      </c>
      <c r="L357" s="278">
        <v>83.65</v>
      </c>
      <c r="M357" s="278">
        <v>250.48603</v>
      </c>
    </row>
    <row r="358" spans="1:13">
      <c r="A358" s="269">
        <v>348</v>
      </c>
      <c r="B358" s="278" t="s">
        <v>482</v>
      </c>
      <c r="C358" s="279">
        <v>54.25</v>
      </c>
      <c r="D358" s="280">
        <v>52.566666666666663</v>
      </c>
      <c r="E358" s="280">
        <v>49.683333333333323</v>
      </c>
      <c r="F358" s="280">
        <v>45.11666666666666</v>
      </c>
      <c r="G358" s="280">
        <v>42.23333333333332</v>
      </c>
      <c r="H358" s="280">
        <v>57.133333333333326</v>
      </c>
      <c r="I358" s="280">
        <v>60.016666666666666</v>
      </c>
      <c r="J358" s="280">
        <v>64.583333333333329</v>
      </c>
      <c r="K358" s="278">
        <v>55.45</v>
      </c>
      <c r="L358" s="278">
        <v>48</v>
      </c>
      <c r="M358" s="278">
        <v>67.693309999999997</v>
      </c>
    </row>
    <row r="359" spans="1:13">
      <c r="A359" s="269">
        <v>349</v>
      </c>
      <c r="B359" s="278" t="s">
        <v>483</v>
      </c>
      <c r="C359" s="279">
        <v>177.7</v>
      </c>
      <c r="D359" s="280">
        <v>177.29999999999998</v>
      </c>
      <c r="E359" s="280">
        <v>172.59999999999997</v>
      </c>
      <c r="F359" s="280">
        <v>167.49999999999997</v>
      </c>
      <c r="G359" s="280">
        <v>162.79999999999995</v>
      </c>
      <c r="H359" s="280">
        <v>182.39999999999998</v>
      </c>
      <c r="I359" s="280">
        <v>187.09999999999997</v>
      </c>
      <c r="J359" s="280">
        <v>192.2</v>
      </c>
      <c r="K359" s="278">
        <v>182</v>
      </c>
      <c r="L359" s="278">
        <v>172.2</v>
      </c>
      <c r="M359" s="278">
        <v>2.1997200000000001</v>
      </c>
    </row>
    <row r="360" spans="1:13">
      <c r="A360" s="269">
        <v>350</v>
      </c>
      <c r="B360" s="278" t="s">
        <v>484</v>
      </c>
      <c r="C360" s="279">
        <v>151.15</v>
      </c>
      <c r="D360" s="280">
        <v>149.11666666666665</v>
      </c>
      <c r="E360" s="280">
        <v>142.23333333333329</v>
      </c>
      <c r="F360" s="280">
        <v>133.31666666666663</v>
      </c>
      <c r="G360" s="280">
        <v>126.43333333333328</v>
      </c>
      <c r="H360" s="280">
        <v>158.0333333333333</v>
      </c>
      <c r="I360" s="280">
        <v>164.91666666666669</v>
      </c>
      <c r="J360" s="280">
        <v>173.83333333333331</v>
      </c>
      <c r="K360" s="278">
        <v>156</v>
      </c>
      <c r="L360" s="278">
        <v>140.19999999999999</v>
      </c>
      <c r="M360" s="278">
        <v>0.51876</v>
      </c>
    </row>
    <row r="361" spans="1:13">
      <c r="A361" s="269">
        <v>351</v>
      </c>
      <c r="B361" s="278" t="s">
        <v>160</v>
      </c>
      <c r="C361" s="279">
        <v>19503.05</v>
      </c>
      <c r="D361" s="280">
        <v>19402.133333333335</v>
      </c>
      <c r="E361" s="280">
        <v>19053.26666666667</v>
      </c>
      <c r="F361" s="280">
        <v>18603.483333333334</v>
      </c>
      <c r="G361" s="280">
        <v>18254.616666666669</v>
      </c>
      <c r="H361" s="280">
        <v>19851.916666666672</v>
      </c>
      <c r="I361" s="280">
        <v>20200.783333333333</v>
      </c>
      <c r="J361" s="280">
        <v>20650.566666666673</v>
      </c>
      <c r="K361" s="278">
        <v>19751</v>
      </c>
      <c r="L361" s="278">
        <v>18952.349999999999</v>
      </c>
      <c r="M361" s="278">
        <v>0.48810999999999999</v>
      </c>
    </row>
    <row r="362" spans="1:13">
      <c r="A362" s="269">
        <v>352</v>
      </c>
      <c r="B362" s="278" t="s">
        <v>488</v>
      </c>
      <c r="C362" s="279">
        <v>89.1</v>
      </c>
      <c r="D362" s="280">
        <v>89.883333333333326</v>
      </c>
      <c r="E362" s="280">
        <v>87.766666666666652</v>
      </c>
      <c r="F362" s="280">
        <v>86.433333333333323</v>
      </c>
      <c r="G362" s="280">
        <v>84.316666666666649</v>
      </c>
      <c r="H362" s="280">
        <v>91.216666666666654</v>
      </c>
      <c r="I362" s="280">
        <v>93.333333333333329</v>
      </c>
      <c r="J362" s="280">
        <v>94.666666666666657</v>
      </c>
      <c r="K362" s="278">
        <v>92</v>
      </c>
      <c r="L362" s="278">
        <v>88.55</v>
      </c>
      <c r="M362" s="278">
        <v>3.0064700000000002</v>
      </c>
    </row>
    <row r="363" spans="1:13">
      <c r="A363" s="269">
        <v>353</v>
      </c>
      <c r="B363" s="278" t="s">
        <v>485</v>
      </c>
      <c r="C363" s="279">
        <v>11.35</v>
      </c>
      <c r="D363" s="280">
        <v>11.183333333333332</v>
      </c>
      <c r="E363" s="280">
        <v>11.016666666666664</v>
      </c>
      <c r="F363" s="280">
        <v>10.683333333333332</v>
      </c>
      <c r="G363" s="280">
        <v>10.516666666666664</v>
      </c>
      <c r="H363" s="280">
        <v>11.516666666666664</v>
      </c>
      <c r="I363" s="280">
        <v>11.683333333333332</v>
      </c>
      <c r="J363" s="280">
        <v>12.016666666666664</v>
      </c>
      <c r="K363" s="278">
        <v>11.35</v>
      </c>
      <c r="L363" s="278">
        <v>10.85</v>
      </c>
      <c r="M363" s="278">
        <v>11.541880000000001</v>
      </c>
    </row>
    <row r="364" spans="1:13">
      <c r="A364" s="269">
        <v>354</v>
      </c>
      <c r="B364" s="278" t="s">
        <v>161</v>
      </c>
      <c r="C364" s="279">
        <v>1111.45</v>
      </c>
      <c r="D364" s="280">
        <v>1082.4166666666667</v>
      </c>
      <c r="E364" s="280">
        <v>1014.1333333333334</v>
      </c>
      <c r="F364" s="280">
        <v>916.81666666666672</v>
      </c>
      <c r="G364" s="280">
        <v>848.53333333333342</v>
      </c>
      <c r="H364" s="280">
        <v>1179.7333333333336</v>
      </c>
      <c r="I364" s="280">
        <v>1248.0166666666669</v>
      </c>
      <c r="J364" s="280">
        <v>1345.3333333333335</v>
      </c>
      <c r="K364" s="278">
        <v>1150.7</v>
      </c>
      <c r="L364" s="278">
        <v>985.1</v>
      </c>
      <c r="M364" s="278">
        <v>37.360489999999999</v>
      </c>
    </row>
    <row r="365" spans="1:13">
      <c r="A365" s="269">
        <v>355</v>
      </c>
      <c r="B365" s="278" t="s">
        <v>489</v>
      </c>
      <c r="C365" s="279">
        <v>551.4</v>
      </c>
      <c r="D365" s="280">
        <v>546.31666666666672</v>
      </c>
      <c r="E365" s="280">
        <v>533.63333333333344</v>
      </c>
      <c r="F365" s="280">
        <v>515.86666666666667</v>
      </c>
      <c r="G365" s="280">
        <v>503.18333333333339</v>
      </c>
      <c r="H365" s="280">
        <v>564.08333333333348</v>
      </c>
      <c r="I365" s="280">
        <v>576.76666666666665</v>
      </c>
      <c r="J365" s="280">
        <v>594.53333333333353</v>
      </c>
      <c r="K365" s="278">
        <v>559</v>
      </c>
      <c r="L365" s="278">
        <v>528.54999999999995</v>
      </c>
      <c r="M365" s="278">
        <v>0.98807999999999996</v>
      </c>
    </row>
    <row r="366" spans="1:13">
      <c r="A366" s="269">
        <v>356</v>
      </c>
      <c r="B366" s="278" t="s">
        <v>162</v>
      </c>
      <c r="C366" s="279">
        <v>246.35</v>
      </c>
      <c r="D366" s="280">
        <v>250.06666666666669</v>
      </c>
      <c r="E366" s="280">
        <v>240.78333333333336</v>
      </c>
      <c r="F366" s="280">
        <v>235.21666666666667</v>
      </c>
      <c r="G366" s="280">
        <v>225.93333333333334</v>
      </c>
      <c r="H366" s="280">
        <v>255.63333333333338</v>
      </c>
      <c r="I366" s="280">
        <v>264.91666666666674</v>
      </c>
      <c r="J366" s="280">
        <v>270.48333333333341</v>
      </c>
      <c r="K366" s="278">
        <v>259.35000000000002</v>
      </c>
      <c r="L366" s="278">
        <v>244.5</v>
      </c>
      <c r="M366" s="278">
        <v>28.260719999999999</v>
      </c>
    </row>
    <row r="367" spans="1:13">
      <c r="A367" s="269">
        <v>357</v>
      </c>
      <c r="B367" s="278" t="s">
        <v>163</v>
      </c>
      <c r="C367" s="279">
        <v>81.7</v>
      </c>
      <c r="D367" s="280">
        <v>80.166666666666671</v>
      </c>
      <c r="E367" s="280">
        <v>77.38333333333334</v>
      </c>
      <c r="F367" s="280">
        <v>73.066666666666663</v>
      </c>
      <c r="G367" s="280">
        <v>70.283333333333331</v>
      </c>
      <c r="H367" s="280">
        <v>84.483333333333348</v>
      </c>
      <c r="I367" s="280">
        <v>87.26666666666668</v>
      </c>
      <c r="J367" s="280">
        <v>91.583333333333357</v>
      </c>
      <c r="K367" s="278">
        <v>82.95</v>
      </c>
      <c r="L367" s="278">
        <v>75.849999999999994</v>
      </c>
      <c r="M367" s="278">
        <v>229.0343</v>
      </c>
    </row>
    <row r="368" spans="1:13">
      <c r="A368" s="269">
        <v>358</v>
      </c>
      <c r="B368" s="278" t="s">
        <v>276</v>
      </c>
      <c r="C368" s="279">
        <v>4017.8</v>
      </c>
      <c r="D368" s="280">
        <v>4035.3166666666671</v>
      </c>
      <c r="E368" s="280">
        <v>3982.6333333333341</v>
      </c>
      <c r="F368" s="280">
        <v>3947.4666666666672</v>
      </c>
      <c r="G368" s="280">
        <v>3894.7833333333342</v>
      </c>
      <c r="H368" s="280">
        <v>4070.483333333334</v>
      </c>
      <c r="I368" s="280">
        <v>4123.1666666666679</v>
      </c>
      <c r="J368" s="280">
        <v>4158.3333333333339</v>
      </c>
      <c r="K368" s="278">
        <v>4088</v>
      </c>
      <c r="L368" s="278">
        <v>4000.15</v>
      </c>
      <c r="M368" s="278">
        <v>1.4427700000000001</v>
      </c>
    </row>
    <row r="369" spans="1:13">
      <c r="A369" s="269">
        <v>359</v>
      </c>
      <c r="B369" s="278" t="s">
        <v>278</v>
      </c>
      <c r="C369" s="279">
        <v>10019.700000000001</v>
      </c>
      <c r="D369" s="280">
        <v>10011.450000000001</v>
      </c>
      <c r="E369" s="280">
        <v>9943.9500000000007</v>
      </c>
      <c r="F369" s="280">
        <v>9868.2000000000007</v>
      </c>
      <c r="G369" s="280">
        <v>9800.7000000000007</v>
      </c>
      <c r="H369" s="280">
        <v>10087.200000000001</v>
      </c>
      <c r="I369" s="280">
        <v>10154.700000000001</v>
      </c>
      <c r="J369" s="280">
        <v>10230.450000000001</v>
      </c>
      <c r="K369" s="278">
        <v>10078.950000000001</v>
      </c>
      <c r="L369" s="278">
        <v>9935.7000000000007</v>
      </c>
      <c r="M369" s="278">
        <v>3.7629999999999997E-2</v>
      </c>
    </row>
    <row r="370" spans="1:13">
      <c r="A370" s="269">
        <v>360</v>
      </c>
      <c r="B370" s="278" t="s">
        <v>495</v>
      </c>
      <c r="C370" s="279">
        <v>4285.75</v>
      </c>
      <c r="D370" s="280">
        <v>4258.9000000000005</v>
      </c>
      <c r="E370" s="280">
        <v>4177.9000000000015</v>
      </c>
      <c r="F370" s="280">
        <v>4070.0500000000011</v>
      </c>
      <c r="G370" s="280">
        <v>3989.050000000002</v>
      </c>
      <c r="H370" s="280">
        <v>4366.7500000000009</v>
      </c>
      <c r="I370" s="280">
        <v>4447.7499999999991</v>
      </c>
      <c r="J370" s="280">
        <v>4555.6000000000004</v>
      </c>
      <c r="K370" s="278">
        <v>4339.8999999999996</v>
      </c>
      <c r="L370" s="278">
        <v>4151.05</v>
      </c>
      <c r="M370" s="278">
        <v>0.32586999999999999</v>
      </c>
    </row>
    <row r="371" spans="1:13">
      <c r="A371" s="269">
        <v>361</v>
      </c>
      <c r="B371" s="278" t="s">
        <v>490</v>
      </c>
      <c r="C371" s="279">
        <v>74.75</v>
      </c>
      <c r="D371" s="280">
        <v>74.350000000000009</v>
      </c>
      <c r="E371" s="280">
        <v>73.100000000000023</v>
      </c>
      <c r="F371" s="280">
        <v>71.450000000000017</v>
      </c>
      <c r="G371" s="280">
        <v>70.200000000000031</v>
      </c>
      <c r="H371" s="280">
        <v>76.000000000000014</v>
      </c>
      <c r="I371" s="280">
        <v>77.249999999999986</v>
      </c>
      <c r="J371" s="280">
        <v>78.900000000000006</v>
      </c>
      <c r="K371" s="278">
        <v>75.599999999999994</v>
      </c>
      <c r="L371" s="278">
        <v>72.7</v>
      </c>
      <c r="M371" s="278">
        <v>6.5470300000000003</v>
      </c>
    </row>
    <row r="372" spans="1:13">
      <c r="A372" s="269">
        <v>362</v>
      </c>
      <c r="B372" s="278" t="s">
        <v>491</v>
      </c>
      <c r="C372" s="279">
        <v>568.4</v>
      </c>
      <c r="D372" s="280">
        <v>580.91666666666663</v>
      </c>
      <c r="E372" s="280">
        <v>531.48333333333323</v>
      </c>
      <c r="F372" s="280">
        <v>494.56666666666661</v>
      </c>
      <c r="G372" s="280">
        <v>445.13333333333321</v>
      </c>
      <c r="H372" s="280">
        <v>617.83333333333326</v>
      </c>
      <c r="I372" s="280">
        <v>667.26666666666665</v>
      </c>
      <c r="J372" s="280">
        <v>704.18333333333328</v>
      </c>
      <c r="K372" s="278">
        <v>630.35</v>
      </c>
      <c r="L372" s="278">
        <v>544</v>
      </c>
      <c r="M372" s="278">
        <v>2.5549499999999998</v>
      </c>
    </row>
    <row r="373" spans="1:13">
      <c r="A373" s="269">
        <v>363</v>
      </c>
      <c r="B373" s="278" t="s">
        <v>164</v>
      </c>
      <c r="C373" s="279">
        <v>1473.15</v>
      </c>
      <c r="D373" s="280">
        <v>1481.2</v>
      </c>
      <c r="E373" s="280">
        <v>1458.4</v>
      </c>
      <c r="F373" s="280">
        <v>1443.65</v>
      </c>
      <c r="G373" s="280">
        <v>1420.8500000000001</v>
      </c>
      <c r="H373" s="280">
        <v>1495.95</v>
      </c>
      <c r="I373" s="280">
        <v>1518.7499999999998</v>
      </c>
      <c r="J373" s="280">
        <v>1533.5</v>
      </c>
      <c r="K373" s="278">
        <v>1504</v>
      </c>
      <c r="L373" s="278">
        <v>1466.45</v>
      </c>
      <c r="M373" s="278">
        <v>9.2443600000000004</v>
      </c>
    </row>
    <row r="374" spans="1:13">
      <c r="A374" s="269">
        <v>364</v>
      </c>
      <c r="B374" s="278" t="s">
        <v>274</v>
      </c>
      <c r="C374" s="279">
        <v>1578.9</v>
      </c>
      <c r="D374" s="280">
        <v>1574.7833333333335</v>
      </c>
      <c r="E374" s="280">
        <v>1557.166666666667</v>
      </c>
      <c r="F374" s="280">
        <v>1535.4333333333334</v>
      </c>
      <c r="G374" s="280">
        <v>1517.8166666666668</v>
      </c>
      <c r="H374" s="280">
        <v>1596.5166666666671</v>
      </c>
      <c r="I374" s="280">
        <v>1614.1333333333334</v>
      </c>
      <c r="J374" s="280">
        <v>1635.8666666666672</v>
      </c>
      <c r="K374" s="278">
        <v>1592.4</v>
      </c>
      <c r="L374" s="278">
        <v>1553.05</v>
      </c>
      <c r="M374" s="278">
        <v>1.9956199999999999</v>
      </c>
    </row>
    <row r="375" spans="1:13">
      <c r="A375" s="269">
        <v>365</v>
      </c>
      <c r="B375" s="278" t="s">
        <v>165</v>
      </c>
      <c r="C375" s="279">
        <v>29.2</v>
      </c>
      <c r="D375" s="280">
        <v>28.766666666666666</v>
      </c>
      <c r="E375" s="280">
        <v>27.43333333333333</v>
      </c>
      <c r="F375" s="280">
        <v>25.666666666666664</v>
      </c>
      <c r="G375" s="280">
        <v>24.333333333333329</v>
      </c>
      <c r="H375" s="280">
        <v>30.533333333333331</v>
      </c>
      <c r="I375" s="280">
        <v>31.866666666666667</v>
      </c>
      <c r="J375" s="280">
        <v>33.633333333333333</v>
      </c>
      <c r="K375" s="278">
        <v>30.1</v>
      </c>
      <c r="L375" s="278">
        <v>27</v>
      </c>
      <c r="M375" s="278">
        <v>728.25432000000001</v>
      </c>
    </row>
    <row r="376" spans="1:13">
      <c r="A376" s="269">
        <v>366</v>
      </c>
      <c r="B376" s="278" t="s">
        <v>275</v>
      </c>
      <c r="C376" s="279">
        <v>183.8</v>
      </c>
      <c r="D376" s="280">
        <v>181.95000000000002</v>
      </c>
      <c r="E376" s="280">
        <v>179.10000000000002</v>
      </c>
      <c r="F376" s="280">
        <v>174.4</v>
      </c>
      <c r="G376" s="280">
        <v>171.55</v>
      </c>
      <c r="H376" s="280">
        <v>186.65000000000003</v>
      </c>
      <c r="I376" s="280">
        <v>189.5</v>
      </c>
      <c r="J376" s="280">
        <v>194.20000000000005</v>
      </c>
      <c r="K376" s="278">
        <v>184.8</v>
      </c>
      <c r="L376" s="278">
        <v>177.25</v>
      </c>
      <c r="M376" s="278">
        <v>5.1841799999999996</v>
      </c>
    </row>
    <row r="377" spans="1:13">
      <c r="A377" s="269">
        <v>367</v>
      </c>
      <c r="B377" s="278" t="s">
        <v>486</v>
      </c>
      <c r="C377" s="279">
        <v>109.35</v>
      </c>
      <c r="D377" s="280">
        <v>108.96666666666665</v>
      </c>
      <c r="E377" s="280">
        <v>106.93333333333331</v>
      </c>
      <c r="F377" s="280">
        <v>104.51666666666665</v>
      </c>
      <c r="G377" s="280">
        <v>102.48333333333331</v>
      </c>
      <c r="H377" s="280">
        <v>111.38333333333331</v>
      </c>
      <c r="I377" s="280">
        <v>113.41666666666664</v>
      </c>
      <c r="J377" s="280">
        <v>115.83333333333331</v>
      </c>
      <c r="K377" s="278">
        <v>111</v>
      </c>
      <c r="L377" s="278">
        <v>106.55</v>
      </c>
      <c r="M377" s="278">
        <v>0.76415999999999995</v>
      </c>
    </row>
    <row r="378" spans="1:13">
      <c r="A378" s="269">
        <v>368</v>
      </c>
      <c r="B378" s="278" t="s">
        <v>492</v>
      </c>
      <c r="C378" s="279">
        <v>713.35</v>
      </c>
      <c r="D378" s="280">
        <v>706.88333333333333</v>
      </c>
      <c r="E378" s="280">
        <v>700.41666666666663</v>
      </c>
      <c r="F378" s="280">
        <v>687.48333333333335</v>
      </c>
      <c r="G378" s="280">
        <v>681.01666666666665</v>
      </c>
      <c r="H378" s="280">
        <v>719.81666666666661</v>
      </c>
      <c r="I378" s="280">
        <v>726.2833333333333</v>
      </c>
      <c r="J378" s="280">
        <v>739.21666666666658</v>
      </c>
      <c r="K378" s="278">
        <v>713.35</v>
      </c>
      <c r="L378" s="278">
        <v>693.95</v>
      </c>
      <c r="M378" s="278">
        <v>2.2213099999999999</v>
      </c>
    </row>
    <row r="379" spans="1:13">
      <c r="A379" s="269">
        <v>369</v>
      </c>
      <c r="B379" s="278" t="s">
        <v>166</v>
      </c>
      <c r="C379" s="279">
        <v>158.85</v>
      </c>
      <c r="D379" s="280">
        <v>159.19999999999999</v>
      </c>
      <c r="E379" s="280">
        <v>157.34999999999997</v>
      </c>
      <c r="F379" s="280">
        <v>155.84999999999997</v>
      </c>
      <c r="G379" s="280">
        <v>153.99999999999994</v>
      </c>
      <c r="H379" s="280">
        <v>160.69999999999999</v>
      </c>
      <c r="I379" s="280">
        <v>162.55000000000001</v>
      </c>
      <c r="J379" s="280">
        <v>164.05</v>
      </c>
      <c r="K379" s="278">
        <v>161.05000000000001</v>
      </c>
      <c r="L379" s="278">
        <v>157.69999999999999</v>
      </c>
      <c r="M379" s="278">
        <v>254.89416</v>
      </c>
    </row>
    <row r="380" spans="1:13">
      <c r="A380" s="269">
        <v>370</v>
      </c>
      <c r="B380" s="278" t="s">
        <v>493</v>
      </c>
      <c r="C380" s="279">
        <v>61.2</v>
      </c>
      <c r="D380" s="280">
        <v>60.666666666666664</v>
      </c>
      <c r="E380" s="280">
        <v>59.533333333333331</v>
      </c>
      <c r="F380" s="280">
        <v>57.866666666666667</v>
      </c>
      <c r="G380" s="280">
        <v>56.733333333333334</v>
      </c>
      <c r="H380" s="280">
        <v>62.333333333333329</v>
      </c>
      <c r="I380" s="280">
        <v>63.466666666666669</v>
      </c>
      <c r="J380" s="280">
        <v>65.133333333333326</v>
      </c>
      <c r="K380" s="278">
        <v>61.8</v>
      </c>
      <c r="L380" s="278">
        <v>59</v>
      </c>
      <c r="M380" s="278">
        <v>28.115400000000001</v>
      </c>
    </row>
    <row r="381" spans="1:13">
      <c r="A381" s="269">
        <v>371</v>
      </c>
      <c r="B381" s="278" t="s">
        <v>277</v>
      </c>
      <c r="C381" s="279">
        <v>154.30000000000001</v>
      </c>
      <c r="D381" s="280">
        <v>155.86666666666667</v>
      </c>
      <c r="E381" s="280">
        <v>150.58333333333334</v>
      </c>
      <c r="F381" s="280">
        <v>146.86666666666667</v>
      </c>
      <c r="G381" s="280">
        <v>141.58333333333334</v>
      </c>
      <c r="H381" s="280">
        <v>159.58333333333334</v>
      </c>
      <c r="I381" s="280">
        <v>164.86666666666665</v>
      </c>
      <c r="J381" s="280">
        <v>168.58333333333334</v>
      </c>
      <c r="K381" s="278">
        <v>161.15</v>
      </c>
      <c r="L381" s="278">
        <v>152.15</v>
      </c>
      <c r="M381" s="278">
        <v>8.0095899999999993</v>
      </c>
    </row>
    <row r="382" spans="1:13">
      <c r="A382" s="269">
        <v>372</v>
      </c>
      <c r="B382" s="278" t="s">
        <v>494</v>
      </c>
      <c r="C382" s="279">
        <v>34.75</v>
      </c>
      <c r="D382" s="280">
        <v>34.43333333333333</v>
      </c>
      <c r="E382" s="280">
        <v>34.11666666666666</v>
      </c>
      <c r="F382" s="280">
        <v>33.483333333333327</v>
      </c>
      <c r="G382" s="280">
        <v>33.166666666666657</v>
      </c>
      <c r="H382" s="280">
        <v>35.066666666666663</v>
      </c>
      <c r="I382" s="280">
        <v>35.38333333333334</v>
      </c>
      <c r="J382" s="280">
        <v>36.016666666666666</v>
      </c>
      <c r="K382" s="278">
        <v>34.75</v>
      </c>
      <c r="L382" s="278">
        <v>33.799999999999997</v>
      </c>
      <c r="M382" s="278">
        <v>2.3725299999999998</v>
      </c>
    </row>
    <row r="383" spans="1:13">
      <c r="A383" s="269">
        <v>373</v>
      </c>
      <c r="B383" s="278" t="s">
        <v>487</v>
      </c>
      <c r="C383" s="279">
        <v>34.75</v>
      </c>
      <c r="D383" s="280">
        <v>34.5</v>
      </c>
      <c r="E383" s="280">
        <v>33.85</v>
      </c>
      <c r="F383" s="280">
        <v>32.950000000000003</v>
      </c>
      <c r="G383" s="280">
        <v>32.300000000000004</v>
      </c>
      <c r="H383" s="280">
        <v>35.4</v>
      </c>
      <c r="I383" s="280">
        <v>36.050000000000004</v>
      </c>
      <c r="J383" s="280">
        <v>36.949999999999996</v>
      </c>
      <c r="K383" s="278">
        <v>35.15</v>
      </c>
      <c r="L383" s="278">
        <v>33.6</v>
      </c>
      <c r="M383" s="278">
        <v>36.573869999999999</v>
      </c>
    </row>
    <row r="384" spans="1:13">
      <c r="A384" s="269">
        <v>374</v>
      </c>
      <c r="B384" s="278" t="s">
        <v>167</v>
      </c>
      <c r="C384" s="279">
        <v>961.3</v>
      </c>
      <c r="D384" s="280">
        <v>950.86666666666667</v>
      </c>
      <c r="E384" s="280">
        <v>915.73333333333335</v>
      </c>
      <c r="F384" s="280">
        <v>870.16666666666663</v>
      </c>
      <c r="G384" s="280">
        <v>835.0333333333333</v>
      </c>
      <c r="H384" s="280">
        <v>996.43333333333339</v>
      </c>
      <c r="I384" s="280">
        <v>1031.5666666666668</v>
      </c>
      <c r="J384" s="280">
        <v>1077.1333333333334</v>
      </c>
      <c r="K384" s="278">
        <v>986</v>
      </c>
      <c r="L384" s="278">
        <v>905.3</v>
      </c>
      <c r="M384" s="278">
        <v>43.981259999999999</v>
      </c>
    </row>
    <row r="385" spans="1:13">
      <c r="A385" s="269">
        <v>375</v>
      </c>
      <c r="B385" s="278" t="s">
        <v>279</v>
      </c>
      <c r="C385" s="279">
        <v>231.6</v>
      </c>
      <c r="D385" s="280">
        <v>230.15</v>
      </c>
      <c r="E385" s="280">
        <v>228.70000000000002</v>
      </c>
      <c r="F385" s="280">
        <v>225.8</v>
      </c>
      <c r="G385" s="280">
        <v>224.35000000000002</v>
      </c>
      <c r="H385" s="280">
        <v>233.05</v>
      </c>
      <c r="I385" s="280">
        <v>234.5</v>
      </c>
      <c r="J385" s="280">
        <v>237.4</v>
      </c>
      <c r="K385" s="278">
        <v>231.6</v>
      </c>
      <c r="L385" s="278">
        <v>227.25</v>
      </c>
      <c r="M385" s="278">
        <v>1.0806199999999999</v>
      </c>
    </row>
    <row r="386" spans="1:13">
      <c r="A386" s="269">
        <v>376</v>
      </c>
      <c r="B386" s="278" t="s">
        <v>497</v>
      </c>
      <c r="C386" s="279">
        <v>340.15</v>
      </c>
      <c r="D386" s="280">
        <v>338.98333333333335</v>
      </c>
      <c r="E386" s="280">
        <v>333.16666666666669</v>
      </c>
      <c r="F386" s="280">
        <v>326.18333333333334</v>
      </c>
      <c r="G386" s="280">
        <v>320.36666666666667</v>
      </c>
      <c r="H386" s="280">
        <v>345.9666666666667</v>
      </c>
      <c r="I386" s="280">
        <v>351.7833333333333</v>
      </c>
      <c r="J386" s="280">
        <v>358.76666666666671</v>
      </c>
      <c r="K386" s="278">
        <v>344.8</v>
      </c>
      <c r="L386" s="278">
        <v>332</v>
      </c>
      <c r="M386" s="278">
        <v>14.526160000000001</v>
      </c>
    </row>
    <row r="387" spans="1:13">
      <c r="A387" s="269">
        <v>377</v>
      </c>
      <c r="B387" s="278" t="s">
        <v>499</v>
      </c>
      <c r="C387" s="279">
        <v>73.55</v>
      </c>
      <c r="D387" s="280">
        <v>73.95</v>
      </c>
      <c r="E387" s="280">
        <v>71.5</v>
      </c>
      <c r="F387" s="280">
        <v>69.45</v>
      </c>
      <c r="G387" s="280">
        <v>67</v>
      </c>
      <c r="H387" s="280">
        <v>76</v>
      </c>
      <c r="I387" s="280">
        <v>78.450000000000017</v>
      </c>
      <c r="J387" s="280">
        <v>80.5</v>
      </c>
      <c r="K387" s="278">
        <v>76.400000000000006</v>
      </c>
      <c r="L387" s="278">
        <v>71.900000000000006</v>
      </c>
      <c r="M387" s="278">
        <v>37.484110000000001</v>
      </c>
    </row>
    <row r="388" spans="1:13">
      <c r="A388" s="269">
        <v>378</v>
      </c>
      <c r="B388" s="278" t="s">
        <v>280</v>
      </c>
      <c r="C388" s="279">
        <v>488.9</v>
      </c>
      <c r="D388" s="280">
        <v>493.45</v>
      </c>
      <c r="E388" s="280">
        <v>480.54999999999995</v>
      </c>
      <c r="F388" s="280">
        <v>472.2</v>
      </c>
      <c r="G388" s="280">
        <v>459.29999999999995</v>
      </c>
      <c r="H388" s="280">
        <v>501.79999999999995</v>
      </c>
      <c r="I388" s="280">
        <v>514.69999999999993</v>
      </c>
      <c r="J388" s="280">
        <v>523.04999999999995</v>
      </c>
      <c r="K388" s="278">
        <v>506.35</v>
      </c>
      <c r="L388" s="278">
        <v>485.1</v>
      </c>
      <c r="M388" s="278">
        <v>1.79901</v>
      </c>
    </row>
    <row r="389" spans="1:13">
      <c r="A389" s="269">
        <v>379</v>
      </c>
      <c r="B389" s="278" t="s">
        <v>500</v>
      </c>
      <c r="C389" s="279">
        <v>215.85</v>
      </c>
      <c r="D389" s="280">
        <v>216.61666666666667</v>
      </c>
      <c r="E389" s="280">
        <v>213.73333333333335</v>
      </c>
      <c r="F389" s="280">
        <v>211.61666666666667</v>
      </c>
      <c r="G389" s="280">
        <v>208.73333333333335</v>
      </c>
      <c r="H389" s="280">
        <v>218.73333333333335</v>
      </c>
      <c r="I389" s="280">
        <v>221.61666666666667</v>
      </c>
      <c r="J389" s="280">
        <v>223.73333333333335</v>
      </c>
      <c r="K389" s="278">
        <v>219.5</v>
      </c>
      <c r="L389" s="278">
        <v>214.5</v>
      </c>
      <c r="M389" s="278">
        <v>4.8133499999999998</v>
      </c>
    </row>
    <row r="390" spans="1:13">
      <c r="A390" s="269">
        <v>380</v>
      </c>
      <c r="B390" s="278" t="s">
        <v>168</v>
      </c>
      <c r="C390" s="279">
        <v>617.4</v>
      </c>
      <c r="D390" s="280">
        <v>612.31666666666661</v>
      </c>
      <c r="E390" s="280">
        <v>600.68333333333317</v>
      </c>
      <c r="F390" s="280">
        <v>583.96666666666658</v>
      </c>
      <c r="G390" s="280">
        <v>572.33333333333314</v>
      </c>
      <c r="H390" s="280">
        <v>629.03333333333319</v>
      </c>
      <c r="I390" s="280">
        <v>640.66666666666663</v>
      </c>
      <c r="J390" s="280">
        <v>657.38333333333321</v>
      </c>
      <c r="K390" s="278">
        <v>623.95000000000005</v>
      </c>
      <c r="L390" s="278">
        <v>595.6</v>
      </c>
      <c r="M390" s="278">
        <v>11.84221</v>
      </c>
    </row>
    <row r="391" spans="1:13">
      <c r="A391" s="269">
        <v>381</v>
      </c>
      <c r="B391" s="278" t="s">
        <v>502</v>
      </c>
      <c r="C391" s="279">
        <v>887.55</v>
      </c>
      <c r="D391" s="280">
        <v>885.85</v>
      </c>
      <c r="E391" s="280">
        <v>881.7</v>
      </c>
      <c r="F391" s="280">
        <v>875.85</v>
      </c>
      <c r="G391" s="280">
        <v>871.7</v>
      </c>
      <c r="H391" s="280">
        <v>891.7</v>
      </c>
      <c r="I391" s="280">
        <v>895.84999999999991</v>
      </c>
      <c r="J391" s="280">
        <v>901.7</v>
      </c>
      <c r="K391" s="278">
        <v>890</v>
      </c>
      <c r="L391" s="278">
        <v>880</v>
      </c>
      <c r="M391" s="278">
        <v>0.14299999999999999</v>
      </c>
    </row>
    <row r="392" spans="1:13">
      <c r="A392" s="269">
        <v>382</v>
      </c>
      <c r="B392" s="278" t="s">
        <v>503</v>
      </c>
      <c r="C392" s="279">
        <v>227.25</v>
      </c>
      <c r="D392" s="280">
        <v>229.08333333333334</v>
      </c>
      <c r="E392" s="280">
        <v>224.16666666666669</v>
      </c>
      <c r="F392" s="280">
        <v>221.08333333333334</v>
      </c>
      <c r="G392" s="280">
        <v>216.16666666666669</v>
      </c>
      <c r="H392" s="280">
        <v>232.16666666666669</v>
      </c>
      <c r="I392" s="280">
        <v>237.08333333333337</v>
      </c>
      <c r="J392" s="280">
        <v>240.16666666666669</v>
      </c>
      <c r="K392" s="278">
        <v>234</v>
      </c>
      <c r="L392" s="278">
        <v>226</v>
      </c>
      <c r="M392" s="278">
        <v>11.410080000000001</v>
      </c>
    </row>
    <row r="393" spans="1:13">
      <c r="A393" s="269">
        <v>383</v>
      </c>
      <c r="B393" s="278" t="s">
        <v>169</v>
      </c>
      <c r="C393" s="279">
        <v>129.85</v>
      </c>
      <c r="D393" s="280">
        <v>127.96666666666668</v>
      </c>
      <c r="E393" s="280">
        <v>123.93333333333337</v>
      </c>
      <c r="F393" s="280">
        <v>118.01666666666668</v>
      </c>
      <c r="G393" s="280">
        <v>113.98333333333336</v>
      </c>
      <c r="H393" s="280">
        <v>133.88333333333338</v>
      </c>
      <c r="I393" s="280">
        <v>137.91666666666669</v>
      </c>
      <c r="J393" s="280">
        <v>143.83333333333337</v>
      </c>
      <c r="K393" s="278">
        <v>132</v>
      </c>
      <c r="L393" s="278">
        <v>122.05</v>
      </c>
      <c r="M393" s="278">
        <v>398.6</v>
      </c>
    </row>
    <row r="394" spans="1:13">
      <c r="A394" s="269">
        <v>384</v>
      </c>
      <c r="B394" s="278" t="s">
        <v>501</v>
      </c>
      <c r="C394" s="279">
        <v>45.35</v>
      </c>
      <c r="D394" s="280">
        <v>45.383333333333333</v>
      </c>
      <c r="E394" s="280">
        <v>44.566666666666663</v>
      </c>
      <c r="F394" s="280">
        <v>43.783333333333331</v>
      </c>
      <c r="G394" s="280">
        <v>42.966666666666661</v>
      </c>
      <c r="H394" s="280">
        <v>46.166666666666664</v>
      </c>
      <c r="I394" s="280">
        <v>46.983333333333341</v>
      </c>
      <c r="J394" s="280">
        <v>47.766666666666666</v>
      </c>
      <c r="K394" s="278">
        <v>46.2</v>
      </c>
      <c r="L394" s="278">
        <v>44.6</v>
      </c>
      <c r="M394" s="278">
        <v>151.40011000000001</v>
      </c>
    </row>
    <row r="395" spans="1:13">
      <c r="A395" s="269">
        <v>385</v>
      </c>
      <c r="B395" s="278" t="s">
        <v>170</v>
      </c>
      <c r="C395" s="279">
        <v>93.85</v>
      </c>
      <c r="D395" s="280">
        <v>92.933333333333337</v>
      </c>
      <c r="E395" s="280">
        <v>90.716666666666669</v>
      </c>
      <c r="F395" s="280">
        <v>87.583333333333329</v>
      </c>
      <c r="G395" s="280">
        <v>85.36666666666666</v>
      </c>
      <c r="H395" s="280">
        <v>96.066666666666677</v>
      </c>
      <c r="I395" s="280">
        <v>98.283333333333346</v>
      </c>
      <c r="J395" s="280">
        <v>101.41666666666669</v>
      </c>
      <c r="K395" s="278">
        <v>95.15</v>
      </c>
      <c r="L395" s="278">
        <v>89.8</v>
      </c>
      <c r="M395" s="278">
        <v>85.546679999999995</v>
      </c>
    </row>
    <row r="396" spans="1:13">
      <c r="A396" s="269">
        <v>386</v>
      </c>
      <c r="B396" s="278" t="s">
        <v>504</v>
      </c>
      <c r="C396" s="279">
        <v>93.95</v>
      </c>
      <c r="D396" s="280">
        <v>92.100000000000009</v>
      </c>
      <c r="E396" s="280">
        <v>87.350000000000023</v>
      </c>
      <c r="F396" s="280">
        <v>80.750000000000014</v>
      </c>
      <c r="G396" s="280">
        <v>76.000000000000028</v>
      </c>
      <c r="H396" s="280">
        <v>98.700000000000017</v>
      </c>
      <c r="I396" s="280">
        <v>103.44999999999999</v>
      </c>
      <c r="J396" s="280">
        <v>110.05000000000001</v>
      </c>
      <c r="K396" s="278">
        <v>96.85</v>
      </c>
      <c r="L396" s="278">
        <v>85.5</v>
      </c>
      <c r="M396" s="278">
        <v>36.200879999999998</v>
      </c>
    </row>
    <row r="397" spans="1:13">
      <c r="A397" s="269">
        <v>387</v>
      </c>
      <c r="B397" s="278" t="s">
        <v>505</v>
      </c>
      <c r="C397" s="279">
        <v>710.35</v>
      </c>
      <c r="D397" s="280">
        <v>702.7833333333333</v>
      </c>
      <c r="E397" s="280">
        <v>688.56666666666661</v>
      </c>
      <c r="F397" s="280">
        <v>666.7833333333333</v>
      </c>
      <c r="G397" s="280">
        <v>652.56666666666661</v>
      </c>
      <c r="H397" s="280">
        <v>724.56666666666661</v>
      </c>
      <c r="I397" s="280">
        <v>738.7833333333333</v>
      </c>
      <c r="J397" s="280">
        <v>760.56666666666661</v>
      </c>
      <c r="K397" s="278">
        <v>717</v>
      </c>
      <c r="L397" s="278">
        <v>681</v>
      </c>
      <c r="M397" s="278">
        <v>7.4474999999999998</v>
      </c>
    </row>
    <row r="398" spans="1:13">
      <c r="A398" s="269">
        <v>388</v>
      </c>
      <c r="B398" s="278" t="s">
        <v>506</v>
      </c>
      <c r="C398" s="279">
        <v>7</v>
      </c>
      <c r="D398" s="280">
        <v>6.8833333333333329</v>
      </c>
      <c r="E398" s="280">
        <v>6.7666666666666657</v>
      </c>
      <c r="F398" s="280">
        <v>6.5333333333333332</v>
      </c>
      <c r="G398" s="280">
        <v>6.4166666666666661</v>
      </c>
      <c r="H398" s="280">
        <v>7.1166666666666654</v>
      </c>
      <c r="I398" s="280">
        <v>7.2333333333333325</v>
      </c>
      <c r="J398" s="280">
        <v>7.466666666666665</v>
      </c>
      <c r="K398" s="278">
        <v>7</v>
      </c>
      <c r="L398" s="278">
        <v>6.65</v>
      </c>
      <c r="M398" s="278">
        <v>15.434229999999999</v>
      </c>
    </row>
    <row r="399" spans="1:13">
      <c r="A399" s="269">
        <v>389</v>
      </c>
      <c r="B399" s="278" t="s">
        <v>171</v>
      </c>
      <c r="C399" s="279">
        <v>1520.35</v>
      </c>
      <c r="D399" s="280">
        <v>1511.55</v>
      </c>
      <c r="E399" s="280">
        <v>1484.75</v>
      </c>
      <c r="F399" s="280">
        <v>1449.15</v>
      </c>
      <c r="G399" s="280">
        <v>1422.3500000000001</v>
      </c>
      <c r="H399" s="280">
        <v>1547.1499999999999</v>
      </c>
      <c r="I399" s="280">
        <v>1573.9499999999996</v>
      </c>
      <c r="J399" s="280">
        <v>1609.5499999999997</v>
      </c>
      <c r="K399" s="278">
        <v>1538.35</v>
      </c>
      <c r="L399" s="278">
        <v>1475.95</v>
      </c>
      <c r="M399" s="278">
        <v>184.34065000000001</v>
      </c>
    </row>
    <row r="400" spans="1:13">
      <c r="A400" s="269">
        <v>390</v>
      </c>
      <c r="B400" s="278" t="s">
        <v>507</v>
      </c>
      <c r="C400" s="279">
        <v>17.45</v>
      </c>
      <c r="D400" s="280">
        <v>17.266666666666666</v>
      </c>
      <c r="E400" s="280">
        <v>16.983333333333331</v>
      </c>
      <c r="F400" s="280">
        <v>16.516666666666666</v>
      </c>
      <c r="G400" s="280">
        <v>16.233333333333331</v>
      </c>
      <c r="H400" s="280">
        <v>17.733333333333331</v>
      </c>
      <c r="I400" s="280">
        <v>18.016666666666662</v>
      </c>
      <c r="J400" s="280">
        <v>18.483333333333331</v>
      </c>
      <c r="K400" s="278">
        <v>17.55</v>
      </c>
      <c r="L400" s="278">
        <v>16.8</v>
      </c>
      <c r="M400" s="278">
        <v>23.688600000000001</v>
      </c>
    </row>
    <row r="401" spans="1:13">
      <c r="A401" s="269">
        <v>391</v>
      </c>
      <c r="B401" s="278" t="s">
        <v>520</v>
      </c>
      <c r="C401" s="279">
        <v>5.25</v>
      </c>
      <c r="D401" s="280">
        <v>5.1833333333333336</v>
      </c>
      <c r="E401" s="280">
        <v>5.1166666666666671</v>
      </c>
      <c r="F401" s="280">
        <v>4.9833333333333334</v>
      </c>
      <c r="G401" s="280">
        <v>4.916666666666667</v>
      </c>
      <c r="H401" s="280">
        <v>5.3166666666666673</v>
      </c>
      <c r="I401" s="280">
        <v>5.3833333333333337</v>
      </c>
      <c r="J401" s="280">
        <v>5.5166666666666675</v>
      </c>
      <c r="K401" s="278">
        <v>5.25</v>
      </c>
      <c r="L401" s="278">
        <v>5.05</v>
      </c>
      <c r="M401" s="278">
        <v>6.5923299999999996</v>
      </c>
    </row>
    <row r="402" spans="1:13">
      <c r="A402" s="269">
        <v>392</v>
      </c>
      <c r="B402" s="278" t="s">
        <v>509</v>
      </c>
      <c r="C402" s="279">
        <v>96.6</v>
      </c>
      <c r="D402" s="280">
        <v>94.616666666666674</v>
      </c>
      <c r="E402" s="280">
        <v>92.333333333333343</v>
      </c>
      <c r="F402" s="280">
        <v>88.066666666666663</v>
      </c>
      <c r="G402" s="280">
        <v>85.783333333333331</v>
      </c>
      <c r="H402" s="280">
        <v>98.883333333333354</v>
      </c>
      <c r="I402" s="280">
        <v>101.16666666666669</v>
      </c>
      <c r="J402" s="280">
        <v>105.43333333333337</v>
      </c>
      <c r="K402" s="278">
        <v>96.9</v>
      </c>
      <c r="L402" s="278">
        <v>90.35</v>
      </c>
      <c r="M402" s="278">
        <v>4.5593199999999996</v>
      </c>
    </row>
    <row r="403" spans="1:13">
      <c r="A403" s="269">
        <v>393</v>
      </c>
      <c r="B403" s="278" t="s">
        <v>2317</v>
      </c>
      <c r="C403" s="279">
        <v>83.6</v>
      </c>
      <c r="D403" s="280">
        <v>84.25</v>
      </c>
      <c r="E403" s="280">
        <v>82.15</v>
      </c>
      <c r="F403" s="280">
        <v>80.7</v>
      </c>
      <c r="G403" s="280">
        <v>78.600000000000009</v>
      </c>
      <c r="H403" s="280">
        <v>85.7</v>
      </c>
      <c r="I403" s="280">
        <v>87.8</v>
      </c>
      <c r="J403" s="280">
        <v>89.25</v>
      </c>
      <c r="K403" s="278">
        <v>86.35</v>
      </c>
      <c r="L403" s="278">
        <v>82.8</v>
      </c>
      <c r="M403" s="278">
        <v>2.11219</v>
      </c>
    </row>
    <row r="404" spans="1:13">
      <c r="A404" s="269">
        <v>394</v>
      </c>
      <c r="B404" s="278" t="s">
        <v>496</v>
      </c>
      <c r="C404" s="279">
        <v>234.35</v>
      </c>
      <c r="D404" s="280">
        <v>234.11666666666667</v>
      </c>
      <c r="E404" s="280">
        <v>230.23333333333335</v>
      </c>
      <c r="F404" s="280">
        <v>226.11666666666667</v>
      </c>
      <c r="G404" s="280">
        <v>222.23333333333335</v>
      </c>
      <c r="H404" s="280">
        <v>238.23333333333335</v>
      </c>
      <c r="I404" s="280">
        <v>242.11666666666667</v>
      </c>
      <c r="J404" s="280">
        <v>246.23333333333335</v>
      </c>
      <c r="K404" s="278">
        <v>238</v>
      </c>
      <c r="L404" s="278">
        <v>230</v>
      </c>
      <c r="M404" s="278">
        <v>5.1721899999999996</v>
      </c>
    </row>
    <row r="405" spans="1:13">
      <c r="A405" s="269">
        <v>395</v>
      </c>
      <c r="B405" s="278" t="s">
        <v>508</v>
      </c>
      <c r="C405" s="279">
        <v>1.95</v>
      </c>
      <c r="D405" s="280">
        <v>1.9333333333333333</v>
      </c>
      <c r="E405" s="280">
        <v>1.9166666666666667</v>
      </c>
      <c r="F405" s="280">
        <v>1.8833333333333333</v>
      </c>
      <c r="G405" s="280">
        <v>1.8666666666666667</v>
      </c>
      <c r="H405" s="280">
        <v>1.9666666666666668</v>
      </c>
      <c r="I405" s="280">
        <v>1.9833333333333334</v>
      </c>
      <c r="J405" s="280">
        <v>2.0166666666666666</v>
      </c>
      <c r="K405" s="278">
        <v>1.95</v>
      </c>
      <c r="L405" s="278">
        <v>1.9</v>
      </c>
      <c r="M405" s="278">
        <v>164.53827999999999</v>
      </c>
    </row>
    <row r="406" spans="1:13">
      <c r="A406" s="269">
        <v>396</v>
      </c>
      <c r="B406" s="278" t="s">
        <v>498</v>
      </c>
      <c r="C406" s="279">
        <v>17.45</v>
      </c>
      <c r="D406" s="280">
        <v>17.483333333333334</v>
      </c>
      <c r="E406" s="280">
        <v>17.166666666666668</v>
      </c>
      <c r="F406" s="280">
        <v>16.883333333333333</v>
      </c>
      <c r="G406" s="280">
        <v>16.566666666666666</v>
      </c>
      <c r="H406" s="280">
        <v>17.766666666666669</v>
      </c>
      <c r="I406" s="280">
        <v>18.083333333333332</v>
      </c>
      <c r="J406" s="280">
        <v>18.366666666666671</v>
      </c>
      <c r="K406" s="278">
        <v>17.8</v>
      </c>
      <c r="L406" s="278">
        <v>17.2</v>
      </c>
      <c r="M406" s="278">
        <v>40.791910000000001</v>
      </c>
    </row>
    <row r="407" spans="1:13">
      <c r="A407" s="269">
        <v>397</v>
      </c>
      <c r="B407" s="278" t="s">
        <v>513</v>
      </c>
      <c r="C407" s="279">
        <v>38.950000000000003</v>
      </c>
      <c r="D407" s="280">
        <v>39.666666666666664</v>
      </c>
      <c r="E407" s="280">
        <v>37.833333333333329</v>
      </c>
      <c r="F407" s="280">
        <v>36.716666666666661</v>
      </c>
      <c r="G407" s="280">
        <v>34.883333333333326</v>
      </c>
      <c r="H407" s="280">
        <v>40.783333333333331</v>
      </c>
      <c r="I407" s="280">
        <v>42.61666666666666</v>
      </c>
      <c r="J407" s="280">
        <v>43.733333333333334</v>
      </c>
      <c r="K407" s="278">
        <v>41.5</v>
      </c>
      <c r="L407" s="278">
        <v>38.549999999999997</v>
      </c>
      <c r="M407" s="278">
        <v>6.8532500000000001</v>
      </c>
    </row>
    <row r="408" spans="1:13">
      <c r="A408" s="269">
        <v>398</v>
      </c>
      <c r="B408" s="278" t="s">
        <v>172</v>
      </c>
      <c r="C408" s="279">
        <v>30.5</v>
      </c>
      <c r="D408" s="280">
        <v>30.816666666666666</v>
      </c>
      <c r="E408" s="280">
        <v>29.983333333333334</v>
      </c>
      <c r="F408" s="280">
        <v>29.466666666666669</v>
      </c>
      <c r="G408" s="280">
        <v>28.633333333333336</v>
      </c>
      <c r="H408" s="280">
        <v>31.333333333333332</v>
      </c>
      <c r="I408" s="280">
        <v>32.166666666666671</v>
      </c>
      <c r="J408" s="280">
        <v>32.68333333333333</v>
      </c>
      <c r="K408" s="278">
        <v>31.65</v>
      </c>
      <c r="L408" s="278">
        <v>30.3</v>
      </c>
      <c r="M408" s="278">
        <v>297.81117999999998</v>
      </c>
    </row>
    <row r="409" spans="1:13">
      <c r="A409" s="269">
        <v>399</v>
      </c>
      <c r="B409" s="278" t="s">
        <v>514</v>
      </c>
      <c r="C409" s="279">
        <v>7773.6</v>
      </c>
      <c r="D409" s="280">
        <v>7780.7833333333328</v>
      </c>
      <c r="E409" s="280">
        <v>7692.8666666666659</v>
      </c>
      <c r="F409" s="280">
        <v>7612.1333333333332</v>
      </c>
      <c r="G409" s="280">
        <v>7524.2166666666662</v>
      </c>
      <c r="H409" s="280">
        <v>7861.5166666666655</v>
      </c>
      <c r="I409" s="280">
        <v>7949.4333333333334</v>
      </c>
      <c r="J409" s="280">
        <v>8030.1666666666652</v>
      </c>
      <c r="K409" s="278">
        <v>7868.7</v>
      </c>
      <c r="L409" s="278">
        <v>7700.05</v>
      </c>
      <c r="M409" s="278">
        <v>0.25918999999999998</v>
      </c>
    </row>
    <row r="410" spans="1:13">
      <c r="A410" s="269">
        <v>400</v>
      </c>
      <c r="B410" s="278" t="s">
        <v>281</v>
      </c>
      <c r="C410" s="279">
        <v>774.8</v>
      </c>
      <c r="D410" s="280">
        <v>773.88333333333333</v>
      </c>
      <c r="E410" s="280">
        <v>766.81666666666661</v>
      </c>
      <c r="F410" s="280">
        <v>758.83333333333326</v>
      </c>
      <c r="G410" s="280">
        <v>751.76666666666654</v>
      </c>
      <c r="H410" s="280">
        <v>781.86666666666667</v>
      </c>
      <c r="I410" s="280">
        <v>788.93333333333351</v>
      </c>
      <c r="J410" s="280">
        <v>796.91666666666674</v>
      </c>
      <c r="K410" s="278">
        <v>780.95</v>
      </c>
      <c r="L410" s="278">
        <v>765.9</v>
      </c>
      <c r="M410" s="278">
        <v>17.128489999999999</v>
      </c>
    </row>
    <row r="411" spans="1:13">
      <c r="A411" s="269">
        <v>401</v>
      </c>
      <c r="B411" s="278" t="s">
        <v>173</v>
      </c>
      <c r="C411" s="279">
        <v>170.05</v>
      </c>
      <c r="D411" s="280">
        <v>168.26666666666668</v>
      </c>
      <c r="E411" s="280">
        <v>165.13333333333335</v>
      </c>
      <c r="F411" s="280">
        <v>160.21666666666667</v>
      </c>
      <c r="G411" s="280">
        <v>157.08333333333334</v>
      </c>
      <c r="H411" s="280">
        <v>173.18333333333337</v>
      </c>
      <c r="I411" s="280">
        <v>176.31666666666669</v>
      </c>
      <c r="J411" s="280">
        <v>181.23333333333338</v>
      </c>
      <c r="K411" s="278">
        <v>171.4</v>
      </c>
      <c r="L411" s="278">
        <v>163.35</v>
      </c>
      <c r="M411" s="278">
        <v>927.42124000000001</v>
      </c>
    </row>
    <row r="412" spans="1:13">
      <c r="A412" s="269">
        <v>402</v>
      </c>
      <c r="B412" s="278" t="s">
        <v>515</v>
      </c>
      <c r="C412" s="279">
        <v>3213.8</v>
      </c>
      <c r="D412" s="280">
        <v>3232.0499999999997</v>
      </c>
      <c r="E412" s="280">
        <v>3169.7499999999995</v>
      </c>
      <c r="F412" s="280">
        <v>3125.7</v>
      </c>
      <c r="G412" s="280">
        <v>3063.3999999999996</v>
      </c>
      <c r="H412" s="280">
        <v>3276.0999999999995</v>
      </c>
      <c r="I412" s="280">
        <v>3338.3999999999996</v>
      </c>
      <c r="J412" s="280">
        <v>3382.4499999999994</v>
      </c>
      <c r="K412" s="278">
        <v>3294.35</v>
      </c>
      <c r="L412" s="278">
        <v>3188</v>
      </c>
      <c r="M412" s="278">
        <v>9.1969999999999996E-2</v>
      </c>
    </row>
    <row r="413" spans="1:13">
      <c r="A413" s="269">
        <v>403</v>
      </c>
      <c r="B413" s="278" t="s">
        <v>517</v>
      </c>
      <c r="C413" s="279">
        <v>1406.1</v>
      </c>
      <c r="D413" s="280">
        <v>1403.4166666666667</v>
      </c>
      <c r="E413" s="280">
        <v>1369.0833333333335</v>
      </c>
      <c r="F413" s="280">
        <v>1332.0666666666668</v>
      </c>
      <c r="G413" s="280">
        <v>1297.7333333333336</v>
      </c>
      <c r="H413" s="280">
        <v>1440.4333333333334</v>
      </c>
      <c r="I413" s="280">
        <v>1474.7666666666669</v>
      </c>
      <c r="J413" s="280">
        <v>1511.7833333333333</v>
      </c>
      <c r="K413" s="278">
        <v>1437.75</v>
      </c>
      <c r="L413" s="278">
        <v>1366.4</v>
      </c>
      <c r="M413" s="278">
        <v>0.21518000000000001</v>
      </c>
    </row>
    <row r="414" spans="1:13">
      <c r="A414" s="269">
        <v>404</v>
      </c>
      <c r="B414" s="278" t="s">
        <v>518</v>
      </c>
      <c r="C414" s="279">
        <v>393.65</v>
      </c>
      <c r="D414" s="280">
        <v>397.0333333333333</v>
      </c>
      <c r="E414" s="280">
        <v>387.11666666666662</v>
      </c>
      <c r="F414" s="280">
        <v>380.58333333333331</v>
      </c>
      <c r="G414" s="280">
        <v>370.66666666666663</v>
      </c>
      <c r="H414" s="280">
        <v>403.56666666666661</v>
      </c>
      <c r="I414" s="280">
        <v>413.48333333333335</v>
      </c>
      <c r="J414" s="280">
        <v>420.01666666666659</v>
      </c>
      <c r="K414" s="278">
        <v>406.95</v>
      </c>
      <c r="L414" s="278">
        <v>390.5</v>
      </c>
      <c r="M414" s="278">
        <v>0.42325000000000002</v>
      </c>
    </row>
    <row r="415" spans="1:13">
      <c r="A415" s="269">
        <v>405</v>
      </c>
      <c r="B415" s="278" t="s">
        <v>510</v>
      </c>
      <c r="C415" s="279">
        <v>59.25</v>
      </c>
      <c r="D415" s="280">
        <v>58.416666666666664</v>
      </c>
      <c r="E415" s="280">
        <v>56.833333333333329</v>
      </c>
      <c r="F415" s="280">
        <v>54.416666666666664</v>
      </c>
      <c r="G415" s="280">
        <v>52.833333333333329</v>
      </c>
      <c r="H415" s="280">
        <v>60.833333333333329</v>
      </c>
      <c r="I415" s="280">
        <v>62.416666666666657</v>
      </c>
      <c r="J415" s="280">
        <v>64.833333333333329</v>
      </c>
      <c r="K415" s="278">
        <v>60</v>
      </c>
      <c r="L415" s="278">
        <v>56</v>
      </c>
      <c r="M415" s="278">
        <v>30.65748</v>
      </c>
    </row>
    <row r="416" spans="1:13">
      <c r="A416" s="269">
        <v>406</v>
      </c>
      <c r="B416" s="278" t="s">
        <v>519</v>
      </c>
      <c r="C416" s="279">
        <v>163.55000000000001</v>
      </c>
      <c r="D416" s="280">
        <v>157.70000000000002</v>
      </c>
      <c r="E416" s="280">
        <v>151.85000000000002</v>
      </c>
      <c r="F416" s="280">
        <v>140.15</v>
      </c>
      <c r="G416" s="280">
        <v>134.30000000000001</v>
      </c>
      <c r="H416" s="280">
        <v>169.40000000000003</v>
      </c>
      <c r="I416" s="280">
        <v>175.25</v>
      </c>
      <c r="J416" s="280">
        <v>186.95000000000005</v>
      </c>
      <c r="K416" s="278">
        <v>163.55000000000001</v>
      </c>
      <c r="L416" s="278">
        <v>146</v>
      </c>
      <c r="M416" s="278">
        <v>13.25886</v>
      </c>
    </row>
    <row r="417" spans="1:13">
      <c r="A417" s="269">
        <v>407</v>
      </c>
      <c r="B417" s="278" t="s">
        <v>174</v>
      </c>
      <c r="C417" s="279">
        <v>21069.35</v>
      </c>
      <c r="D417" s="280">
        <v>21129.850000000002</v>
      </c>
      <c r="E417" s="280">
        <v>20795.000000000004</v>
      </c>
      <c r="F417" s="280">
        <v>20520.650000000001</v>
      </c>
      <c r="G417" s="280">
        <v>20185.800000000003</v>
      </c>
      <c r="H417" s="280">
        <v>21404.200000000004</v>
      </c>
      <c r="I417" s="280">
        <v>21739.050000000003</v>
      </c>
      <c r="J417" s="280">
        <v>22013.400000000005</v>
      </c>
      <c r="K417" s="278">
        <v>21464.7</v>
      </c>
      <c r="L417" s="278">
        <v>20855.5</v>
      </c>
      <c r="M417" s="278">
        <v>0.74695999999999996</v>
      </c>
    </row>
    <row r="418" spans="1:13">
      <c r="A418" s="269">
        <v>408</v>
      </c>
      <c r="B418" s="278" t="s">
        <v>521</v>
      </c>
      <c r="C418" s="279">
        <v>643.5</v>
      </c>
      <c r="D418" s="280">
        <v>646.13333333333333</v>
      </c>
      <c r="E418" s="280">
        <v>637.36666666666667</v>
      </c>
      <c r="F418" s="280">
        <v>631.23333333333335</v>
      </c>
      <c r="G418" s="280">
        <v>622.4666666666667</v>
      </c>
      <c r="H418" s="280">
        <v>652.26666666666665</v>
      </c>
      <c r="I418" s="280">
        <v>661.0333333333333</v>
      </c>
      <c r="J418" s="280">
        <v>667.16666666666663</v>
      </c>
      <c r="K418" s="278">
        <v>654.9</v>
      </c>
      <c r="L418" s="278">
        <v>640</v>
      </c>
      <c r="M418" s="278">
        <v>0.32696999999999998</v>
      </c>
    </row>
    <row r="419" spans="1:13">
      <c r="A419" s="269">
        <v>409</v>
      </c>
      <c r="B419" s="278" t="s">
        <v>175</v>
      </c>
      <c r="C419" s="279">
        <v>1125.5</v>
      </c>
      <c r="D419" s="280">
        <v>1124.7333333333333</v>
      </c>
      <c r="E419" s="280">
        <v>1102.4666666666667</v>
      </c>
      <c r="F419" s="280">
        <v>1079.4333333333334</v>
      </c>
      <c r="G419" s="280">
        <v>1057.1666666666667</v>
      </c>
      <c r="H419" s="280">
        <v>1147.7666666666667</v>
      </c>
      <c r="I419" s="280">
        <v>1170.0333333333335</v>
      </c>
      <c r="J419" s="280">
        <v>1193.0666666666666</v>
      </c>
      <c r="K419" s="278">
        <v>1147</v>
      </c>
      <c r="L419" s="278">
        <v>1101.7</v>
      </c>
      <c r="M419" s="278">
        <v>7.2968400000000004</v>
      </c>
    </row>
    <row r="420" spans="1:13">
      <c r="A420" s="269">
        <v>410</v>
      </c>
      <c r="B420" s="278" t="s">
        <v>516</v>
      </c>
      <c r="C420" s="279">
        <v>403.1</v>
      </c>
      <c r="D420" s="280">
        <v>402.3</v>
      </c>
      <c r="E420" s="280">
        <v>385.8</v>
      </c>
      <c r="F420" s="280">
        <v>368.5</v>
      </c>
      <c r="G420" s="280">
        <v>352</v>
      </c>
      <c r="H420" s="280">
        <v>419.6</v>
      </c>
      <c r="I420" s="280">
        <v>436.1</v>
      </c>
      <c r="J420" s="280">
        <v>453.40000000000003</v>
      </c>
      <c r="K420" s="278">
        <v>418.8</v>
      </c>
      <c r="L420" s="278">
        <v>385</v>
      </c>
      <c r="M420" s="278">
        <v>1.48695</v>
      </c>
    </row>
    <row r="421" spans="1:13">
      <c r="A421" s="269">
        <v>411</v>
      </c>
      <c r="B421" s="278" t="s">
        <v>511</v>
      </c>
      <c r="C421" s="279">
        <v>21.75</v>
      </c>
      <c r="D421" s="280">
        <v>21.7</v>
      </c>
      <c r="E421" s="280">
        <v>21.25</v>
      </c>
      <c r="F421" s="280">
        <v>20.75</v>
      </c>
      <c r="G421" s="280">
        <v>20.3</v>
      </c>
      <c r="H421" s="280">
        <v>22.2</v>
      </c>
      <c r="I421" s="280">
        <v>22.649999999999995</v>
      </c>
      <c r="J421" s="280">
        <v>23.15</v>
      </c>
      <c r="K421" s="278">
        <v>22.15</v>
      </c>
      <c r="L421" s="278">
        <v>21.2</v>
      </c>
      <c r="M421" s="278">
        <v>11.04815</v>
      </c>
    </row>
    <row r="422" spans="1:13">
      <c r="A422" s="269">
        <v>412</v>
      </c>
      <c r="B422" s="278" t="s">
        <v>512</v>
      </c>
      <c r="C422" s="279">
        <v>1449.75</v>
      </c>
      <c r="D422" s="280">
        <v>1447.25</v>
      </c>
      <c r="E422" s="280">
        <v>1435.5</v>
      </c>
      <c r="F422" s="280">
        <v>1421.25</v>
      </c>
      <c r="G422" s="280">
        <v>1409.5</v>
      </c>
      <c r="H422" s="280">
        <v>1461.5</v>
      </c>
      <c r="I422" s="280">
        <v>1473.25</v>
      </c>
      <c r="J422" s="280">
        <v>1487.5</v>
      </c>
      <c r="K422" s="278">
        <v>1459</v>
      </c>
      <c r="L422" s="278">
        <v>1433</v>
      </c>
      <c r="M422" s="278">
        <v>0.39378999999999997</v>
      </c>
    </row>
    <row r="423" spans="1:13">
      <c r="A423" s="269">
        <v>413</v>
      </c>
      <c r="B423" s="278" t="s">
        <v>522</v>
      </c>
      <c r="C423" s="279">
        <v>200.75</v>
      </c>
      <c r="D423" s="280">
        <v>200.41666666666666</v>
      </c>
      <c r="E423" s="280">
        <v>197.83333333333331</v>
      </c>
      <c r="F423" s="280">
        <v>194.91666666666666</v>
      </c>
      <c r="G423" s="280">
        <v>192.33333333333331</v>
      </c>
      <c r="H423" s="280">
        <v>203.33333333333331</v>
      </c>
      <c r="I423" s="280">
        <v>205.91666666666663</v>
      </c>
      <c r="J423" s="280">
        <v>208.83333333333331</v>
      </c>
      <c r="K423" s="278">
        <v>203</v>
      </c>
      <c r="L423" s="278">
        <v>197.5</v>
      </c>
      <c r="M423" s="278">
        <v>1.4794799999999999</v>
      </c>
    </row>
    <row r="424" spans="1:13">
      <c r="A424" s="269">
        <v>414</v>
      </c>
      <c r="B424" s="278" t="s">
        <v>523</v>
      </c>
      <c r="C424" s="279">
        <v>901.4</v>
      </c>
      <c r="D424" s="280">
        <v>907.23333333333323</v>
      </c>
      <c r="E424" s="280">
        <v>890.16666666666652</v>
      </c>
      <c r="F424" s="280">
        <v>878.93333333333328</v>
      </c>
      <c r="G424" s="280">
        <v>861.86666666666656</v>
      </c>
      <c r="H424" s="280">
        <v>918.46666666666647</v>
      </c>
      <c r="I424" s="280">
        <v>935.5333333333333</v>
      </c>
      <c r="J424" s="280">
        <v>946.76666666666642</v>
      </c>
      <c r="K424" s="278">
        <v>924.3</v>
      </c>
      <c r="L424" s="278">
        <v>896</v>
      </c>
      <c r="M424" s="278">
        <v>4.5530000000000001E-2</v>
      </c>
    </row>
    <row r="425" spans="1:13">
      <c r="A425" s="269">
        <v>415</v>
      </c>
      <c r="B425" s="278" t="s">
        <v>524</v>
      </c>
      <c r="C425" s="279">
        <v>205.05</v>
      </c>
      <c r="D425" s="280">
        <v>206.35</v>
      </c>
      <c r="E425" s="280">
        <v>201.7</v>
      </c>
      <c r="F425" s="280">
        <v>198.35</v>
      </c>
      <c r="G425" s="280">
        <v>193.7</v>
      </c>
      <c r="H425" s="280">
        <v>209.7</v>
      </c>
      <c r="I425" s="280">
        <v>214.35000000000002</v>
      </c>
      <c r="J425" s="280">
        <v>217.7</v>
      </c>
      <c r="K425" s="278">
        <v>211</v>
      </c>
      <c r="L425" s="278">
        <v>203</v>
      </c>
      <c r="M425" s="278">
        <v>4.3064499999999999</v>
      </c>
    </row>
    <row r="426" spans="1:13">
      <c r="A426" s="269">
        <v>416</v>
      </c>
      <c r="B426" s="278" t="s">
        <v>525</v>
      </c>
      <c r="C426" s="279">
        <v>5.65</v>
      </c>
      <c r="D426" s="280">
        <v>5.45</v>
      </c>
      <c r="E426" s="280">
        <v>5.1000000000000005</v>
      </c>
      <c r="F426" s="280">
        <v>4.5500000000000007</v>
      </c>
      <c r="G426" s="280">
        <v>4.2000000000000011</v>
      </c>
      <c r="H426" s="280">
        <v>6</v>
      </c>
      <c r="I426" s="280">
        <v>6.35</v>
      </c>
      <c r="J426" s="280">
        <v>6.8999999999999995</v>
      </c>
      <c r="K426" s="278">
        <v>5.8</v>
      </c>
      <c r="L426" s="278">
        <v>4.9000000000000004</v>
      </c>
      <c r="M426" s="278">
        <v>415.00053000000003</v>
      </c>
    </row>
    <row r="427" spans="1:13">
      <c r="A427" s="269">
        <v>417</v>
      </c>
      <c r="B427" s="278" t="s">
        <v>2518</v>
      </c>
      <c r="C427" s="279">
        <v>487.8</v>
      </c>
      <c r="D427" s="280">
        <v>491.26666666666665</v>
      </c>
      <c r="E427" s="280">
        <v>478.5333333333333</v>
      </c>
      <c r="F427" s="280">
        <v>469.26666666666665</v>
      </c>
      <c r="G427" s="280">
        <v>456.5333333333333</v>
      </c>
      <c r="H427" s="280">
        <v>500.5333333333333</v>
      </c>
      <c r="I427" s="280">
        <v>513.26666666666665</v>
      </c>
      <c r="J427" s="280">
        <v>522.5333333333333</v>
      </c>
      <c r="K427" s="278">
        <v>504</v>
      </c>
      <c r="L427" s="278">
        <v>482</v>
      </c>
      <c r="M427" s="278">
        <v>0.40364</v>
      </c>
    </row>
    <row r="428" spans="1:13">
      <c r="A428" s="269">
        <v>418</v>
      </c>
      <c r="B428" s="278" t="s">
        <v>528</v>
      </c>
      <c r="C428" s="279">
        <v>137.85</v>
      </c>
      <c r="D428" s="280">
        <v>138</v>
      </c>
      <c r="E428" s="280">
        <v>135</v>
      </c>
      <c r="F428" s="280">
        <v>132.15</v>
      </c>
      <c r="G428" s="280">
        <v>129.15</v>
      </c>
      <c r="H428" s="280">
        <v>140.85</v>
      </c>
      <c r="I428" s="280">
        <v>143.85</v>
      </c>
      <c r="J428" s="280">
        <v>146.69999999999999</v>
      </c>
      <c r="K428" s="278">
        <v>141</v>
      </c>
      <c r="L428" s="278">
        <v>135.15</v>
      </c>
      <c r="M428" s="278">
        <v>8.51431</v>
      </c>
    </row>
    <row r="429" spans="1:13">
      <c r="A429" s="269">
        <v>419</v>
      </c>
      <c r="B429" s="278" t="s">
        <v>2527</v>
      </c>
      <c r="C429" s="279">
        <v>44.3</v>
      </c>
      <c r="D429" s="280">
        <v>44.633333333333326</v>
      </c>
      <c r="E429" s="280">
        <v>43.866666666666653</v>
      </c>
      <c r="F429" s="280">
        <v>43.43333333333333</v>
      </c>
      <c r="G429" s="280">
        <v>42.666666666666657</v>
      </c>
      <c r="H429" s="280">
        <v>45.066666666666649</v>
      </c>
      <c r="I429" s="280">
        <v>45.833333333333329</v>
      </c>
      <c r="J429" s="280">
        <v>46.266666666666644</v>
      </c>
      <c r="K429" s="278">
        <v>45.4</v>
      </c>
      <c r="L429" s="278">
        <v>44.2</v>
      </c>
      <c r="M429" s="278">
        <v>35.241689999999998</v>
      </c>
    </row>
    <row r="430" spans="1:13">
      <c r="A430" s="269">
        <v>420</v>
      </c>
      <c r="B430" s="278" t="s">
        <v>176</v>
      </c>
      <c r="C430" s="279">
        <v>3707.15</v>
      </c>
      <c r="D430" s="280">
        <v>3651.0833333333335</v>
      </c>
      <c r="E430" s="280">
        <v>3567.8666666666668</v>
      </c>
      <c r="F430" s="280">
        <v>3428.5833333333335</v>
      </c>
      <c r="G430" s="280">
        <v>3345.3666666666668</v>
      </c>
      <c r="H430" s="280">
        <v>3790.3666666666668</v>
      </c>
      <c r="I430" s="280">
        <v>3873.583333333333</v>
      </c>
      <c r="J430" s="280">
        <v>4012.8666666666668</v>
      </c>
      <c r="K430" s="278">
        <v>3734.3</v>
      </c>
      <c r="L430" s="278">
        <v>3511.8</v>
      </c>
      <c r="M430" s="278">
        <v>3.1381100000000002</v>
      </c>
    </row>
    <row r="431" spans="1:13">
      <c r="A431" s="269">
        <v>421</v>
      </c>
      <c r="B431" s="278" t="s">
        <v>177</v>
      </c>
      <c r="C431" s="279">
        <v>579.95000000000005</v>
      </c>
      <c r="D431" s="280">
        <v>586.58333333333337</v>
      </c>
      <c r="E431" s="280">
        <v>568.86666666666679</v>
      </c>
      <c r="F431" s="280">
        <v>557.78333333333342</v>
      </c>
      <c r="G431" s="280">
        <v>540.06666666666683</v>
      </c>
      <c r="H431" s="280">
        <v>597.66666666666674</v>
      </c>
      <c r="I431" s="280">
        <v>615.38333333333321</v>
      </c>
      <c r="J431" s="280">
        <v>626.4666666666667</v>
      </c>
      <c r="K431" s="278">
        <v>604.29999999999995</v>
      </c>
      <c r="L431" s="278">
        <v>575.5</v>
      </c>
      <c r="M431" s="278">
        <v>92.887379999999993</v>
      </c>
    </row>
    <row r="432" spans="1:13">
      <c r="A432" s="269">
        <v>422</v>
      </c>
      <c r="B432" s="278" t="s">
        <v>178</v>
      </c>
      <c r="C432" s="287">
        <v>399.75</v>
      </c>
      <c r="D432" s="288">
        <v>400.8</v>
      </c>
      <c r="E432" s="288">
        <v>395.95000000000005</v>
      </c>
      <c r="F432" s="288">
        <v>392.15000000000003</v>
      </c>
      <c r="G432" s="288">
        <v>387.30000000000007</v>
      </c>
      <c r="H432" s="288">
        <v>404.6</v>
      </c>
      <c r="I432" s="288">
        <v>409.45000000000005</v>
      </c>
      <c r="J432" s="288">
        <v>413.25</v>
      </c>
      <c r="K432" s="289">
        <v>405.65</v>
      </c>
      <c r="L432" s="289">
        <v>397</v>
      </c>
      <c r="M432" s="289">
        <v>7.8166099999999998</v>
      </c>
    </row>
    <row r="433" spans="1:13">
      <c r="A433" s="269">
        <v>423</v>
      </c>
      <c r="B433" s="278" t="s">
        <v>526</v>
      </c>
      <c r="C433" s="278">
        <v>74.7</v>
      </c>
      <c r="D433" s="280">
        <v>74.75</v>
      </c>
      <c r="E433" s="280">
        <v>73.5</v>
      </c>
      <c r="F433" s="280">
        <v>72.3</v>
      </c>
      <c r="G433" s="280">
        <v>71.05</v>
      </c>
      <c r="H433" s="280">
        <v>75.95</v>
      </c>
      <c r="I433" s="280">
        <v>77.2</v>
      </c>
      <c r="J433" s="280">
        <v>78.400000000000006</v>
      </c>
      <c r="K433" s="278">
        <v>76</v>
      </c>
      <c r="L433" s="278">
        <v>73.55</v>
      </c>
      <c r="M433" s="278">
        <v>0.81888000000000005</v>
      </c>
    </row>
    <row r="434" spans="1:13">
      <c r="A434" s="269">
        <v>424</v>
      </c>
      <c r="B434" s="278" t="s">
        <v>282</v>
      </c>
      <c r="C434" s="278">
        <v>99.6</v>
      </c>
      <c r="D434" s="280">
        <v>98.983333333333348</v>
      </c>
      <c r="E434" s="280">
        <v>97.016666666666694</v>
      </c>
      <c r="F434" s="280">
        <v>94.433333333333351</v>
      </c>
      <c r="G434" s="280">
        <v>92.466666666666697</v>
      </c>
      <c r="H434" s="280">
        <v>101.56666666666669</v>
      </c>
      <c r="I434" s="280">
        <v>103.53333333333333</v>
      </c>
      <c r="J434" s="280">
        <v>106.11666666666669</v>
      </c>
      <c r="K434" s="278">
        <v>100.95</v>
      </c>
      <c r="L434" s="278">
        <v>96.4</v>
      </c>
      <c r="M434" s="278">
        <v>16.21612</v>
      </c>
    </row>
    <row r="435" spans="1:13">
      <c r="A435" s="269">
        <v>425</v>
      </c>
      <c r="B435" s="278" t="s">
        <v>527</v>
      </c>
      <c r="C435" s="278">
        <v>388.75</v>
      </c>
      <c r="D435" s="280">
        <v>391.11666666666662</v>
      </c>
      <c r="E435" s="280">
        <v>383.23333333333323</v>
      </c>
      <c r="F435" s="280">
        <v>377.71666666666664</v>
      </c>
      <c r="G435" s="280">
        <v>369.83333333333326</v>
      </c>
      <c r="H435" s="280">
        <v>396.63333333333321</v>
      </c>
      <c r="I435" s="280">
        <v>404.51666666666654</v>
      </c>
      <c r="J435" s="280">
        <v>410.03333333333319</v>
      </c>
      <c r="K435" s="278">
        <v>399</v>
      </c>
      <c r="L435" s="278">
        <v>385.6</v>
      </c>
      <c r="M435" s="278">
        <v>1.1816599999999999</v>
      </c>
    </row>
    <row r="436" spans="1:13">
      <c r="A436" s="269">
        <v>426</v>
      </c>
      <c r="B436" s="278" t="s">
        <v>529</v>
      </c>
      <c r="C436" s="278">
        <v>1429.1</v>
      </c>
      <c r="D436" s="280">
        <v>1430.05</v>
      </c>
      <c r="E436" s="280">
        <v>1409.05</v>
      </c>
      <c r="F436" s="280">
        <v>1389</v>
      </c>
      <c r="G436" s="280">
        <v>1368</v>
      </c>
      <c r="H436" s="280">
        <v>1450.1</v>
      </c>
      <c r="I436" s="280">
        <v>1471.1</v>
      </c>
      <c r="J436" s="280">
        <v>1491.1499999999999</v>
      </c>
      <c r="K436" s="278">
        <v>1451.05</v>
      </c>
      <c r="L436" s="278">
        <v>1410</v>
      </c>
      <c r="M436" s="278">
        <v>5.3929999999999999E-2</v>
      </c>
    </row>
    <row r="437" spans="1:13">
      <c r="A437" s="269">
        <v>427</v>
      </c>
      <c r="B437" s="278" t="s">
        <v>530</v>
      </c>
      <c r="C437" s="278">
        <v>1270.3499999999999</v>
      </c>
      <c r="D437" s="280">
        <v>1270.1166666666666</v>
      </c>
      <c r="E437" s="280">
        <v>1252.2333333333331</v>
      </c>
      <c r="F437" s="280">
        <v>1234.1166666666666</v>
      </c>
      <c r="G437" s="280">
        <v>1216.2333333333331</v>
      </c>
      <c r="H437" s="280">
        <v>1288.2333333333331</v>
      </c>
      <c r="I437" s="280">
        <v>1306.1166666666668</v>
      </c>
      <c r="J437" s="280">
        <v>1324.2333333333331</v>
      </c>
      <c r="K437" s="278">
        <v>1288</v>
      </c>
      <c r="L437" s="278">
        <v>1252</v>
      </c>
      <c r="M437" s="278">
        <v>0.32334000000000002</v>
      </c>
    </row>
    <row r="438" spans="1:13">
      <c r="A438" s="269">
        <v>428</v>
      </c>
      <c r="B438" s="278" t="s">
        <v>531</v>
      </c>
      <c r="C438" s="278">
        <v>311.75</v>
      </c>
      <c r="D438" s="280">
        <v>312.09999999999997</v>
      </c>
      <c r="E438" s="280">
        <v>307.19999999999993</v>
      </c>
      <c r="F438" s="280">
        <v>302.64999999999998</v>
      </c>
      <c r="G438" s="280">
        <v>297.74999999999994</v>
      </c>
      <c r="H438" s="280">
        <v>316.64999999999992</v>
      </c>
      <c r="I438" s="280">
        <v>321.5499999999999</v>
      </c>
      <c r="J438" s="280">
        <v>326.09999999999991</v>
      </c>
      <c r="K438" s="278">
        <v>317</v>
      </c>
      <c r="L438" s="278">
        <v>307.55</v>
      </c>
      <c r="M438" s="278">
        <v>1.4986600000000001</v>
      </c>
    </row>
    <row r="439" spans="1:13">
      <c r="A439" s="269">
        <v>429</v>
      </c>
      <c r="B439" s="278" t="s">
        <v>179</v>
      </c>
      <c r="C439" s="278">
        <v>465.4</v>
      </c>
      <c r="D439" s="280">
        <v>469.13333333333327</v>
      </c>
      <c r="E439" s="280">
        <v>454.56666666666655</v>
      </c>
      <c r="F439" s="280">
        <v>443.73333333333329</v>
      </c>
      <c r="G439" s="280">
        <v>429.16666666666657</v>
      </c>
      <c r="H439" s="280">
        <v>479.96666666666653</v>
      </c>
      <c r="I439" s="280">
        <v>494.53333333333325</v>
      </c>
      <c r="J439" s="280">
        <v>505.3666666666665</v>
      </c>
      <c r="K439" s="278">
        <v>483.7</v>
      </c>
      <c r="L439" s="278">
        <v>458.3</v>
      </c>
      <c r="M439" s="278">
        <v>185.63845000000001</v>
      </c>
    </row>
    <row r="440" spans="1:13">
      <c r="A440" s="269">
        <v>430</v>
      </c>
      <c r="B440" s="278" t="s">
        <v>532</v>
      </c>
      <c r="C440" s="278">
        <v>160.75</v>
      </c>
      <c r="D440" s="280">
        <v>162.20000000000002</v>
      </c>
      <c r="E440" s="280">
        <v>155.60000000000002</v>
      </c>
      <c r="F440" s="280">
        <v>150.45000000000002</v>
      </c>
      <c r="G440" s="280">
        <v>143.85000000000002</v>
      </c>
      <c r="H440" s="280">
        <v>167.35000000000002</v>
      </c>
      <c r="I440" s="280">
        <v>173.95</v>
      </c>
      <c r="J440" s="280">
        <v>179.10000000000002</v>
      </c>
      <c r="K440" s="278">
        <v>168.8</v>
      </c>
      <c r="L440" s="278">
        <v>157.05000000000001</v>
      </c>
      <c r="M440" s="278">
        <v>3.5969099999999998</v>
      </c>
    </row>
    <row r="441" spans="1:13">
      <c r="A441" s="269">
        <v>431</v>
      </c>
      <c r="B441" s="278" t="s">
        <v>180</v>
      </c>
      <c r="C441" s="278">
        <v>406.65</v>
      </c>
      <c r="D441" s="280">
        <v>401.13333333333327</v>
      </c>
      <c r="E441" s="280">
        <v>390.56666666666655</v>
      </c>
      <c r="F441" s="280">
        <v>374.48333333333329</v>
      </c>
      <c r="G441" s="280">
        <v>363.91666666666657</v>
      </c>
      <c r="H441" s="280">
        <v>417.21666666666653</v>
      </c>
      <c r="I441" s="280">
        <v>427.78333333333325</v>
      </c>
      <c r="J441" s="280">
        <v>443.8666666666665</v>
      </c>
      <c r="K441" s="278">
        <v>411.7</v>
      </c>
      <c r="L441" s="278">
        <v>385.05</v>
      </c>
      <c r="M441" s="278">
        <v>57.317300000000003</v>
      </c>
    </row>
    <row r="442" spans="1:13">
      <c r="A442" s="269">
        <v>432</v>
      </c>
      <c r="B442" s="278" t="s">
        <v>533</v>
      </c>
      <c r="C442" s="278">
        <v>112.3</v>
      </c>
      <c r="D442" s="280">
        <v>111.78333333333335</v>
      </c>
      <c r="E442" s="280">
        <v>110.11666666666669</v>
      </c>
      <c r="F442" s="280">
        <v>107.93333333333334</v>
      </c>
      <c r="G442" s="280">
        <v>106.26666666666668</v>
      </c>
      <c r="H442" s="280">
        <v>113.9666666666667</v>
      </c>
      <c r="I442" s="280">
        <v>115.63333333333335</v>
      </c>
      <c r="J442" s="280">
        <v>117.81666666666671</v>
      </c>
      <c r="K442" s="278">
        <v>113.45</v>
      </c>
      <c r="L442" s="278">
        <v>109.6</v>
      </c>
      <c r="M442" s="278">
        <v>1.26922</v>
      </c>
    </row>
    <row r="443" spans="1:13">
      <c r="A443" s="269">
        <v>433</v>
      </c>
      <c r="B443" s="278" t="s">
        <v>534</v>
      </c>
      <c r="C443" s="278">
        <v>1028.7</v>
      </c>
      <c r="D443" s="280">
        <v>1036.8999999999999</v>
      </c>
      <c r="E443" s="280">
        <v>1013.7999999999997</v>
      </c>
      <c r="F443" s="280">
        <v>998.89999999999986</v>
      </c>
      <c r="G443" s="280">
        <v>975.79999999999973</v>
      </c>
      <c r="H443" s="280">
        <v>1051.7999999999997</v>
      </c>
      <c r="I443" s="280">
        <v>1074.8999999999996</v>
      </c>
      <c r="J443" s="280">
        <v>1089.7999999999997</v>
      </c>
      <c r="K443" s="278">
        <v>1060</v>
      </c>
      <c r="L443" s="278">
        <v>1022</v>
      </c>
      <c r="M443" s="278">
        <v>0.54574999999999996</v>
      </c>
    </row>
    <row r="444" spans="1:13">
      <c r="A444" s="269">
        <v>434</v>
      </c>
      <c r="B444" s="278" t="s">
        <v>535</v>
      </c>
      <c r="C444" s="278">
        <v>2.9</v>
      </c>
      <c r="D444" s="280">
        <v>2.8833333333333333</v>
      </c>
      <c r="E444" s="280">
        <v>2.8666666666666667</v>
      </c>
      <c r="F444" s="280">
        <v>2.8333333333333335</v>
      </c>
      <c r="G444" s="280">
        <v>2.8166666666666669</v>
      </c>
      <c r="H444" s="280">
        <v>2.9166666666666665</v>
      </c>
      <c r="I444" s="280">
        <v>2.9333333333333331</v>
      </c>
      <c r="J444" s="280">
        <v>2.9666666666666663</v>
      </c>
      <c r="K444" s="278">
        <v>2.9</v>
      </c>
      <c r="L444" s="278">
        <v>2.85</v>
      </c>
      <c r="M444" s="278">
        <v>80.326989999999995</v>
      </c>
    </row>
    <row r="445" spans="1:13">
      <c r="A445" s="269">
        <v>435</v>
      </c>
      <c r="B445" s="278" t="s">
        <v>536</v>
      </c>
      <c r="C445" s="278">
        <v>100.5</v>
      </c>
      <c r="D445" s="280">
        <v>101.43333333333334</v>
      </c>
      <c r="E445" s="280">
        <v>98.966666666666669</v>
      </c>
      <c r="F445" s="280">
        <v>97.433333333333337</v>
      </c>
      <c r="G445" s="280">
        <v>94.966666666666669</v>
      </c>
      <c r="H445" s="280">
        <v>102.96666666666667</v>
      </c>
      <c r="I445" s="280">
        <v>105.43333333333334</v>
      </c>
      <c r="J445" s="280">
        <v>106.96666666666667</v>
      </c>
      <c r="K445" s="278">
        <v>103.9</v>
      </c>
      <c r="L445" s="278">
        <v>99.9</v>
      </c>
      <c r="M445" s="278">
        <v>0.91608999999999996</v>
      </c>
    </row>
    <row r="446" spans="1:13">
      <c r="A446" s="269">
        <v>436</v>
      </c>
      <c r="B446" s="278" t="s">
        <v>537</v>
      </c>
      <c r="C446" s="278">
        <v>900.8</v>
      </c>
      <c r="D446" s="280">
        <v>918.86666666666667</v>
      </c>
      <c r="E446" s="280">
        <v>861.93333333333339</v>
      </c>
      <c r="F446" s="280">
        <v>823.06666666666672</v>
      </c>
      <c r="G446" s="280">
        <v>766.13333333333344</v>
      </c>
      <c r="H446" s="280">
        <v>957.73333333333335</v>
      </c>
      <c r="I446" s="280">
        <v>1014.6666666666665</v>
      </c>
      <c r="J446" s="280">
        <v>1053.5333333333333</v>
      </c>
      <c r="K446" s="278">
        <v>975.8</v>
      </c>
      <c r="L446" s="278">
        <v>880</v>
      </c>
      <c r="M446" s="278">
        <v>3.6792099999999999</v>
      </c>
    </row>
    <row r="447" spans="1:13">
      <c r="A447" s="269">
        <v>437</v>
      </c>
      <c r="B447" s="278" t="s">
        <v>283</v>
      </c>
      <c r="C447" s="278">
        <v>359.75</v>
      </c>
      <c r="D447" s="280">
        <v>360.25</v>
      </c>
      <c r="E447" s="280">
        <v>350.5</v>
      </c>
      <c r="F447" s="280">
        <v>341.25</v>
      </c>
      <c r="G447" s="280">
        <v>331.5</v>
      </c>
      <c r="H447" s="280">
        <v>369.5</v>
      </c>
      <c r="I447" s="280">
        <v>379.25</v>
      </c>
      <c r="J447" s="280">
        <v>388.5</v>
      </c>
      <c r="K447" s="278">
        <v>370</v>
      </c>
      <c r="L447" s="278">
        <v>351</v>
      </c>
      <c r="M447" s="278">
        <v>7.6949699999999996</v>
      </c>
    </row>
    <row r="448" spans="1:13">
      <c r="A448" s="269">
        <v>438</v>
      </c>
      <c r="B448" s="278" t="s">
        <v>543</v>
      </c>
      <c r="C448" s="278">
        <v>55.75</v>
      </c>
      <c r="D448" s="280">
        <v>54.85</v>
      </c>
      <c r="E448" s="280">
        <v>53.95</v>
      </c>
      <c r="F448" s="280">
        <v>52.15</v>
      </c>
      <c r="G448" s="280">
        <v>51.25</v>
      </c>
      <c r="H448" s="280">
        <v>56.650000000000006</v>
      </c>
      <c r="I448" s="280">
        <v>57.55</v>
      </c>
      <c r="J448" s="280">
        <v>59.350000000000009</v>
      </c>
      <c r="K448" s="278">
        <v>55.75</v>
      </c>
      <c r="L448" s="278">
        <v>53.05</v>
      </c>
      <c r="M448" s="278">
        <v>0.84528999999999999</v>
      </c>
    </row>
    <row r="449" spans="1:13">
      <c r="A449" s="269">
        <v>439</v>
      </c>
      <c r="B449" s="278" t="s">
        <v>2610</v>
      </c>
      <c r="C449" s="278">
        <v>10809.9</v>
      </c>
      <c r="D449" s="280">
        <v>10705.483333333332</v>
      </c>
      <c r="E449" s="280">
        <v>10555.416666666664</v>
      </c>
      <c r="F449" s="280">
        <v>10300.933333333332</v>
      </c>
      <c r="G449" s="280">
        <v>10150.866666666665</v>
      </c>
      <c r="H449" s="280">
        <v>10959.966666666664</v>
      </c>
      <c r="I449" s="280">
        <v>11110.033333333333</v>
      </c>
      <c r="J449" s="280">
        <v>11364.516666666663</v>
      </c>
      <c r="K449" s="278">
        <v>10855.55</v>
      </c>
      <c r="L449" s="278">
        <v>10451</v>
      </c>
      <c r="M449" s="278">
        <v>3.2129999999999999E-2</v>
      </c>
    </row>
    <row r="450" spans="1:13">
      <c r="A450" s="269">
        <v>440</v>
      </c>
      <c r="B450" s="278" t="s">
        <v>183</v>
      </c>
      <c r="C450" s="278">
        <v>778.9</v>
      </c>
      <c r="D450" s="280">
        <v>780.38333333333333</v>
      </c>
      <c r="E450" s="280">
        <v>765.86666666666667</v>
      </c>
      <c r="F450" s="280">
        <v>752.83333333333337</v>
      </c>
      <c r="G450" s="280">
        <v>738.31666666666672</v>
      </c>
      <c r="H450" s="280">
        <v>793.41666666666663</v>
      </c>
      <c r="I450" s="280">
        <v>807.93333333333328</v>
      </c>
      <c r="J450" s="280">
        <v>820.96666666666658</v>
      </c>
      <c r="K450" s="278">
        <v>794.9</v>
      </c>
      <c r="L450" s="278">
        <v>767.35</v>
      </c>
      <c r="M450" s="278">
        <v>4.1875400000000003</v>
      </c>
    </row>
    <row r="451" spans="1:13">
      <c r="A451" s="269">
        <v>441</v>
      </c>
      <c r="B451" s="278" t="s">
        <v>3466</v>
      </c>
      <c r="C451" s="278">
        <v>362.85</v>
      </c>
      <c r="D451" s="280">
        <v>363.91666666666669</v>
      </c>
      <c r="E451" s="280">
        <v>358.43333333333339</v>
      </c>
      <c r="F451" s="280">
        <v>354.01666666666671</v>
      </c>
      <c r="G451" s="280">
        <v>348.53333333333342</v>
      </c>
      <c r="H451" s="280">
        <v>368.33333333333337</v>
      </c>
      <c r="I451" s="280">
        <v>373.81666666666661</v>
      </c>
      <c r="J451" s="280">
        <v>378.23333333333335</v>
      </c>
      <c r="K451" s="278">
        <v>369.4</v>
      </c>
      <c r="L451" s="278">
        <v>359.5</v>
      </c>
      <c r="M451" s="278">
        <v>96.372190000000003</v>
      </c>
    </row>
    <row r="452" spans="1:13">
      <c r="A452" s="269">
        <v>442</v>
      </c>
      <c r="B452" s="278" t="s">
        <v>544</v>
      </c>
      <c r="C452" s="278">
        <v>740.5</v>
      </c>
      <c r="D452" s="280">
        <v>739.15</v>
      </c>
      <c r="E452" s="280">
        <v>724.4</v>
      </c>
      <c r="F452" s="280">
        <v>708.3</v>
      </c>
      <c r="G452" s="280">
        <v>693.55</v>
      </c>
      <c r="H452" s="280">
        <v>755.25</v>
      </c>
      <c r="I452" s="280">
        <v>770</v>
      </c>
      <c r="J452" s="280">
        <v>786.1</v>
      </c>
      <c r="K452" s="278">
        <v>753.9</v>
      </c>
      <c r="L452" s="278">
        <v>723.05</v>
      </c>
      <c r="M452" s="278">
        <v>0.29308000000000001</v>
      </c>
    </row>
    <row r="453" spans="1:13">
      <c r="A453" s="269">
        <v>443</v>
      </c>
      <c r="B453" s="278" t="s">
        <v>184</v>
      </c>
      <c r="C453" s="278">
        <v>89.55</v>
      </c>
      <c r="D453" s="280">
        <v>89.583333333333329</v>
      </c>
      <c r="E453" s="280">
        <v>87.966666666666654</v>
      </c>
      <c r="F453" s="280">
        <v>86.383333333333326</v>
      </c>
      <c r="G453" s="280">
        <v>84.766666666666652</v>
      </c>
      <c r="H453" s="280">
        <v>91.166666666666657</v>
      </c>
      <c r="I453" s="280">
        <v>92.783333333333331</v>
      </c>
      <c r="J453" s="280">
        <v>94.36666666666666</v>
      </c>
      <c r="K453" s="278">
        <v>91.2</v>
      </c>
      <c r="L453" s="278">
        <v>88</v>
      </c>
      <c r="M453" s="278">
        <v>710.81215999999995</v>
      </c>
    </row>
    <row r="454" spans="1:13">
      <c r="A454" s="269">
        <v>444</v>
      </c>
      <c r="B454" s="278" t="s">
        <v>185</v>
      </c>
      <c r="C454" s="278">
        <v>38.9</v>
      </c>
      <c r="D454" s="280">
        <v>38.249999999999993</v>
      </c>
      <c r="E454" s="280">
        <v>37.199999999999989</v>
      </c>
      <c r="F454" s="280">
        <v>35.499999999999993</v>
      </c>
      <c r="G454" s="280">
        <v>34.449999999999989</v>
      </c>
      <c r="H454" s="280">
        <v>39.949999999999989</v>
      </c>
      <c r="I454" s="280">
        <v>40.999999999999986</v>
      </c>
      <c r="J454" s="280">
        <v>42.699999999999989</v>
      </c>
      <c r="K454" s="278">
        <v>39.299999999999997</v>
      </c>
      <c r="L454" s="278">
        <v>36.549999999999997</v>
      </c>
      <c r="M454" s="278">
        <v>87.409260000000003</v>
      </c>
    </row>
    <row r="455" spans="1:13">
      <c r="A455" s="269">
        <v>445</v>
      </c>
      <c r="B455" s="278" t="s">
        <v>186</v>
      </c>
      <c r="C455" s="278">
        <v>39.450000000000003</v>
      </c>
      <c r="D455" s="280">
        <v>38.9</v>
      </c>
      <c r="E455" s="280">
        <v>37.75</v>
      </c>
      <c r="F455" s="280">
        <v>36.050000000000004</v>
      </c>
      <c r="G455" s="280">
        <v>34.900000000000006</v>
      </c>
      <c r="H455" s="280">
        <v>40.599999999999994</v>
      </c>
      <c r="I455" s="280">
        <v>41.749999999999986</v>
      </c>
      <c r="J455" s="280">
        <v>43.449999999999989</v>
      </c>
      <c r="K455" s="278">
        <v>40.049999999999997</v>
      </c>
      <c r="L455" s="278">
        <v>37.200000000000003</v>
      </c>
      <c r="M455" s="278">
        <v>646.30598999999995</v>
      </c>
    </row>
    <row r="456" spans="1:13">
      <c r="A456" s="269">
        <v>446</v>
      </c>
      <c r="B456" s="278" t="s">
        <v>187</v>
      </c>
      <c r="C456" s="278">
        <v>315.2</v>
      </c>
      <c r="D456" s="280">
        <v>311.66666666666669</v>
      </c>
      <c r="E456" s="280">
        <v>305.53333333333336</v>
      </c>
      <c r="F456" s="280">
        <v>295.86666666666667</v>
      </c>
      <c r="G456" s="280">
        <v>289.73333333333335</v>
      </c>
      <c r="H456" s="280">
        <v>321.33333333333337</v>
      </c>
      <c r="I456" s="280">
        <v>327.4666666666667</v>
      </c>
      <c r="J456" s="280">
        <v>337.13333333333338</v>
      </c>
      <c r="K456" s="278">
        <v>317.8</v>
      </c>
      <c r="L456" s="278">
        <v>302</v>
      </c>
      <c r="M456" s="278">
        <v>243.84632999999999</v>
      </c>
    </row>
    <row r="457" spans="1:13">
      <c r="A457" s="269">
        <v>447</v>
      </c>
      <c r="B457" s="278" t="s">
        <v>2626</v>
      </c>
      <c r="C457" s="278">
        <v>19.100000000000001</v>
      </c>
      <c r="D457" s="280">
        <v>18.816666666666666</v>
      </c>
      <c r="E457" s="280">
        <v>18.283333333333331</v>
      </c>
      <c r="F457" s="280">
        <v>17.466666666666665</v>
      </c>
      <c r="G457" s="280">
        <v>16.93333333333333</v>
      </c>
      <c r="H457" s="280">
        <v>19.633333333333333</v>
      </c>
      <c r="I457" s="280">
        <v>20.166666666666671</v>
      </c>
      <c r="J457" s="280">
        <v>20.983333333333334</v>
      </c>
      <c r="K457" s="278">
        <v>19.350000000000001</v>
      </c>
      <c r="L457" s="278">
        <v>18</v>
      </c>
      <c r="M457" s="278">
        <v>40.118470000000002</v>
      </c>
    </row>
    <row r="458" spans="1:13">
      <c r="A458" s="269">
        <v>448</v>
      </c>
      <c r="B458" s="278" t="s">
        <v>538</v>
      </c>
      <c r="C458" s="278">
        <v>653.04999999999995</v>
      </c>
      <c r="D458" s="280">
        <v>653.31666666666672</v>
      </c>
      <c r="E458" s="280">
        <v>647.68333333333339</v>
      </c>
      <c r="F458" s="280">
        <v>642.31666666666672</v>
      </c>
      <c r="G458" s="280">
        <v>636.68333333333339</v>
      </c>
      <c r="H458" s="280">
        <v>658.68333333333339</v>
      </c>
      <c r="I458" s="280">
        <v>664.31666666666683</v>
      </c>
      <c r="J458" s="280">
        <v>669.68333333333339</v>
      </c>
      <c r="K458" s="278">
        <v>658.95</v>
      </c>
      <c r="L458" s="278">
        <v>647.95000000000005</v>
      </c>
      <c r="M458" s="278">
        <v>0.25270999999999999</v>
      </c>
    </row>
    <row r="459" spans="1:13">
      <c r="A459" s="269">
        <v>449</v>
      </c>
      <c r="B459" s="278" t="s">
        <v>539</v>
      </c>
      <c r="C459" s="278">
        <v>346.35</v>
      </c>
      <c r="D459" s="280">
        <v>343.8</v>
      </c>
      <c r="E459" s="280">
        <v>330.5</v>
      </c>
      <c r="F459" s="280">
        <v>314.64999999999998</v>
      </c>
      <c r="G459" s="280">
        <v>301.34999999999997</v>
      </c>
      <c r="H459" s="280">
        <v>359.65000000000003</v>
      </c>
      <c r="I459" s="280">
        <v>372.9500000000001</v>
      </c>
      <c r="J459" s="280">
        <v>388.80000000000007</v>
      </c>
      <c r="K459" s="278">
        <v>357.1</v>
      </c>
      <c r="L459" s="278">
        <v>327.95</v>
      </c>
      <c r="M459" s="278">
        <v>0.16822999999999999</v>
      </c>
    </row>
    <row r="460" spans="1:13">
      <c r="A460" s="269">
        <v>450</v>
      </c>
      <c r="B460" s="278" t="s">
        <v>188</v>
      </c>
      <c r="C460" s="278">
        <v>2045.25</v>
      </c>
      <c r="D460" s="280">
        <v>2028.7833333333335</v>
      </c>
      <c r="E460" s="280">
        <v>1997.5666666666671</v>
      </c>
      <c r="F460" s="280">
        <v>1949.8833333333334</v>
      </c>
      <c r="G460" s="280">
        <v>1918.666666666667</v>
      </c>
      <c r="H460" s="280">
        <v>2076.4666666666672</v>
      </c>
      <c r="I460" s="280">
        <v>2107.6833333333338</v>
      </c>
      <c r="J460" s="280">
        <v>2155.3666666666672</v>
      </c>
      <c r="K460" s="278">
        <v>2060</v>
      </c>
      <c r="L460" s="278">
        <v>1981.1</v>
      </c>
      <c r="M460" s="278">
        <v>37.478499999999997</v>
      </c>
    </row>
    <row r="461" spans="1:13">
      <c r="A461" s="269">
        <v>451</v>
      </c>
      <c r="B461" s="278" t="s">
        <v>545</v>
      </c>
      <c r="C461" s="278">
        <v>1498.7</v>
      </c>
      <c r="D461" s="280">
        <v>1535.0833333333333</v>
      </c>
      <c r="E461" s="280">
        <v>1436.2666666666664</v>
      </c>
      <c r="F461" s="280">
        <v>1373.8333333333333</v>
      </c>
      <c r="G461" s="280">
        <v>1275.0166666666664</v>
      </c>
      <c r="H461" s="280">
        <v>1597.5166666666664</v>
      </c>
      <c r="I461" s="280">
        <v>1696.3333333333335</v>
      </c>
      <c r="J461" s="280">
        <v>1758.7666666666664</v>
      </c>
      <c r="K461" s="278">
        <v>1633.9</v>
      </c>
      <c r="L461" s="278">
        <v>1472.65</v>
      </c>
      <c r="M461" s="278">
        <v>0.51710999999999996</v>
      </c>
    </row>
    <row r="462" spans="1:13">
      <c r="A462" s="269">
        <v>452</v>
      </c>
      <c r="B462" s="278" t="s">
        <v>189</v>
      </c>
      <c r="C462" s="278">
        <v>543.54999999999995</v>
      </c>
      <c r="D462" s="280">
        <v>545.13333333333333</v>
      </c>
      <c r="E462" s="280">
        <v>535.4666666666667</v>
      </c>
      <c r="F462" s="280">
        <v>527.38333333333333</v>
      </c>
      <c r="G462" s="280">
        <v>517.7166666666667</v>
      </c>
      <c r="H462" s="280">
        <v>553.2166666666667</v>
      </c>
      <c r="I462" s="280">
        <v>562.88333333333344</v>
      </c>
      <c r="J462" s="280">
        <v>570.9666666666667</v>
      </c>
      <c r="K462" s="278">
        <v>554.79999999999995</v>
      </c>
      <c r="L462" s="278">
        <v>537.04999999999995</v>
      </c>
      <c r="M462" s="278">
        <v>49.140549999999998</v>
      </c>
    </row>
    <row r="463" spans="1:13">
      <c r="A463" s="269">
        <v>453</v>
      </c>
      <c r="B463" s="278" t="s">
        <v>546</v>
      </c>
      <c r="C463" s="278">
        <v>186.8</v>
      </c>
      <c r="D463" s="280">
        <v>187.26666666666665</v>
      </c>
      <c r="E463" s="280">
        <v>180.5333333333333</v>
      </c>
      <c r="F463" s="280">
        <v>174.26666666666665</v>
      </c>
      <c r="G463" s="280">
        <v>167.5333333333333</v>
      </c>
      <c r="H463" s="280">
        <v>193.5333333333333</v>
      </c>
      <c r="I463" s="280">
        <v>200.26666666666665</v>
      </c>
      <c r="J463" s="280">
        <v>206.5333333333333</v>
      </c>
      <c r="K463" s="278">
        <v>194</v>
      </c>
      <c r="L463" s="278">
        <v>181</v>
      </c>
      <c r="M463" s="278">
        <v>4.505E-2</v>
      </c>
    </row>
    <row r="464" spans="1:13">
      <c r="A464" s="269">
        <v>454</v>
      </c>
      <c r="B464" s="278" t="s">
        <v>547</v>
      </c>
      <c r="C464" s="278">
        <v>755.85</v>
      </c>
      <c r="D464" s="280">
        <v>745.88333333333321</v>
      </c>
      <c r="E464" s="280">
        <v>726.76666666666642</v>
      </c>
      <c r="F464" s="280">
        <v>697.68333333333317</v>
      </c>
      <c r="G464" s="280">
        <v>678.56666666666638</v>
      </c>
      <c r="H464" s="280">
        <v>774.96666666666647</v>
      </c>
      <c r="I464" s="280">
        <v>794.08333333333326</v>
      </c>
      <c r="J464" s="280">
        <v>823.16666666666652</v>
      </c>
      <c r="K464" s="278">
        <v>765</v>
      </c>
      <c r="L464" s="278">
        <v>716.8</v>
      </c>
      <c r="M464" s="278">
        <v>0.48329</v>
      </c>
    </row>
    <row r="465" spans="1:13">
      <c r="A465" s="269">
        <v>455</v>
      </c>
      <c r="B465" s="278" t="s">
        <v>548</v>
      </c>
      <c r="C465" s="278">
        <v>524.6</v>
      </c>
      <c r="D465" s="280">
        <v>523.13333333333333</v>
      </c>
      <c r="E465" s="280">
        <v>516.4666666666667</v>
      </c>
      <c r="F465" s="280">
        <v>508.33333333333337</v>
      </c>
      <c r="G465" s="280">
        <v>501.66666666666674</v>
      </c>
      <c r="H465" s="280">
        <v>531.26666666666665</v>
      </c>
      <c r="I465" s="280">
        <v>537.93333333333339</v>
      </c>
      <c r="J465" s="280">
        <v>546.06666666666661</v>
      </c>
      <c r="K465" s="278">
        <v>529.79999999999995</v>
      </c>
      <c r="L465" s="278">
        <v>515</v>
      </c>
      <c r="M465" s="278">
        <v>0.81505000000000005</v>
      </c>
    </row>
    <row r="466" spans="1:13">
      <c r="A466" s="269">
        <v>456</v>
      </c>
      <c r="B466" s="278" t="s">
        <v>553</v>
      </c>
      <c r="C466" s="278">
        <v>391.8</v>
      </c>
      <c r="D466" s="280">
        <v>387.68333333333334</v>
      </c>
      <c r="E466" s="280">
        <v>376.31666666666666</v>
      </c>
      <c r="F466" s="280">
        <v>360.83333333333331</v>
      </c>
      <c r="G466" s="280">
        <v>349.46666666666664</v>
      </c>
      <c r="H466" s="280">
        <v>403.16666666666669</v>
      </c>
      <c r="I466" s="280">
        <v>414.53333333333336</v>
      </c>
      <c r="J466" s="280">
        <v>430.01666666666671</v>
      </c>
      <c r="K466" s="278">
        <v>399.05</v>
      </c>
      <c r="L466" s="278">
        <v>372.2</v>
      </c>
      <c r="M466" s="278">
        <v>2.2050000000000001</v>
      </c>
    </row>
    <row r="467" spans="1:13">
      <c r="A467" s="269">
        <v>457</v>
      </c>
      <c r="B467" s="278" t="s">
        <v>549</v>
      </c>
      <c r="C467" s="278">
        <v>34.35</v>
      </c>
      <c r="D467" s="280">
        <v>33.116666666666667</v>
      </c>
      <c r="E467" s="280">
        <v>31.133333333333333</v>
      </c>
      <c r="F467" s="280">
        <v>27.916666666666664</v>
      </c>
      <c r="G467" s="280">
        <v>25.93333333333333</v>
      </c>
      <c r="H467" s="280">
        <v>36.333333333333336</v>
      </c>
      <c r="I467" s="280">
        <v>38.31666666666667</v>
      </c>
      <c r="J467" s="280">
        <v>41.533333333333339</v>
      </c>
      <c r="K467" s="278">
        <v>35.1</v>
      </c>
      <c r="L467" s="278">
        <v>29.9</v>
      </c>
      <c r="M467" s="278">
        <v>7.4428599999999996</v>
      </c>
    </row>
    <row r="468" spans="1:13">
      <c r="A468" s="269">
        <v>458</v>
      </c>
      <c r="B468" s="278" t="s">
        <v>550</v>
      </c>
      <c r="C468" s="278">
        <v>889.45</v>
      </c>
      <c r="D468" s="280">
        <v>882.76666666666677</v>
      </c>
      <c r="E468" s="280">
        <v>867.53333333333353</v>
      </c>
      <c r="F468" s="280">
        <v>845.61666666666679</v>
      </c>
      <c r="G468" s="280">
        <v>830.38333333333355</v>
      </c>
      <c r="H468" s="280">
        <v>904.68333333333351</v>
      </c>
      <c r="I468" s="280">
        <v>919.91666666666686</v>
      </c>
      <c r="J468" s="280">
        <v>941.83333333333348</v>
      </c>
      <c r="K468" s="278">
        <v>898</v>
      </c>
      <c r="L468" s="278">
        <v>860.85</v>
      </c>
      <c r="M468" s="278">
        <v>0.68367999999999995</v>
      </c>
    </row>
    <row r="469" spans="1:13">
      <c r="A469" s="269">
        <v>459</v>
      </c>
      <c r="B469" s="278" t="s">
        <v>190</v>
      </c>
      <c r="C469" s="278">
        <v>958.9</v>
      </c>
      <c r="D469" s="280">
        <v>945.4666666666667</v>
      </c>
      <c r="E469" s="280">
        <v>911.93333333333339</v>
      </c>
      <c r="F469" s="280">
        <v>864.9666666666667</v>
      </c>
      <c r="G469" s="280">
        <v>831.43333333333339</v>
      </c>
      <c r="H469" s="280">
        <v>992.43333333333339</v>
      </c>
      <c r="I469" s="280">
        <v>1025.9666666666667</v>
      </c>
      <c r="J469" s="280">
        <v>1072.9333333333334</v>
      </c>
      <c r="K469" s="278">
        <v>979</v>
      </c>
      <c r="L469" s="278">
        <v>898.5</v>
      </c>
      <c r="M469" s="278">
        <v>98.229389999999995</v>
      </c>
    </row>
    <row r="470" spans="1:13">
      <c r="A470" s="269">
        <v>460</v>
      </c>
      <c r="B470" s="278" t="s">
        <v>191</v>
      </c>
      <c r="C470" s="278">
        <v>2327</v>
      </c>
      <c r="D470" s="280">
        <v>2323.4166666666665</v>
      </c>
      <c r="E470" s="280">
        <v>2299.833333333333</v>
      </c>
      <c r="F470" s="280">
        <v>2272.6666666666665</v>
      </c>
      <c r="G470" s="280">
        <v>2249.083333333333</v>
      </c>
      <c r="H470" s="280">
        <v>2350.583333333333</v>
      </c>
      <c r="I470" s="280">
        <v>2374.1666666666661</v>
      </c>
      <c r="J470" s="280">
        <v>2401.333333333333</v>
      </c>
      <c r="K470" s="278">
        <v>2347</v>
      </c>
      <c r="L470" s="278">
        <v>2296.25</v>
      </c>
      <c r="M470" s="278">
        <v>11.71021</v>
      </c>
    </row>
    <row r="471" spans="1:13">
      <c r="A471" s="269">
        <v>461</v>
      </c>
      <c r="B471" s="278" t="s">
        <v>192</v>
      </c>
      <c r="C471" s="278">
        <v>321.2</v>
      </c>
      <c r="D471" s="280">
        <v>323</v>
      </c>
      <c r="E471" s="280">
        <v>318</v>
      </c>
      <c r="F471" s="280">
        <v>314.8</v>
      </c>
      <c r="G471" s="280">
        <v>309.8</v>
      </c>
      <c r="H471" s="280">
        <v>326.2</v>
      </c>
      <c r="I471" s="280">
        <v>331.2</v>
      </c>
      <c r="J471" s="280">
        <v>334.4</v>
      </c>
      <c r="K471" s="278">
        <v>328</v>
      </c>
      <c r="L471" s="278">
        <v>319.8</v>
      </c>
      <c r="M471" s="278">
        <v>19.550350000000002</v>
      </c>
    </row>
    <row r="472" spans="1:13">
      <c r="A472" s="269">
        <v>462</v>
      </c>
      <c r="B472" s="278" t="s">
        <v>551</v>
      </c>
      <c r="C472" s="278">
        <v>507.95</v>
      </c>
      <c r="D472" s="280">
        <v>500.65000000000003</v>
      </c>
      <c r="E472" s="280">
        <v>487.30000000000007</v>
      </c>
      <c r="F472" s="280">
        <v>466.65000000000003</v>
      </c>
      <c r="G472" s="280">
        <v>453.30000000000007</v>
      </c>
      <c r="H472" s="280">
        <v>521.30000000000007</v>
      </c>
      <c r="I472" s="280">
        <v>534.65000000000009</v>
      </c>
      <c r="J472" s="280">
        <v>555.30000000000007</v>
      </c>
      <c r="K472" s="278">
        <v>514</v>
      </c>
      <c r="L472" s="278">
        <v>480</v>
      </c>
      <c r="M472" s="278">
        <v>9.4780700000000007</v>
      </c>
    </row>
    <row r="473" spans="1:13">
      <c r="A473" s="269">
        <v>463</v>
      </c>
      <c r="B473" s="278" t="s">
        <v>552</v>
      </c>
      <c r="C473" s="278">
        <v>4.95</v>
      </c>
      <c r="D473" s="280">
        <v>4.8499999999999996</v>
      </c>
      <c r="E473" s="280">
        <v>4.6999999999999993</v>
      </c>
      <c r="F473" s="280">
        <v>4.4499999999999993</v>
      </c>
      <c r="G473" s="280">
        <v>4.2999999999999989</v>
      </c>
      <c r="H473" s="280">
        <v>5.0999999999999996</v>
      </c>
      <c r="I473" s="280">
        <v>5.25</v>
      </c>
      <c r="J473" s="280">
        <v>5.5</v>
      </c>
      <c r="K473" s="278">
        <v>5</v>
      </c>
      <c r="L473" s="278">
        <v>4.5999999999999996</v>
      </c>
      <c r="M473" s="278">
        <v>123.82756999999999</v>
      </c>
    </row>
    <row r="474" spans="1:13">
      <c r="A474" s="269">
        <v>464</v>
      </c>
      <c r="B474" s="278" t="s">
        <v>705</v>
      </c>
      <c r="C474" s="278">
        <v>66.95</v>
      </c>
      <c r="D474" s="280">
        <v>66.166666666666671</v>
      </c>
      <c r="E474" s="280">
        <v>63.13333333333334</v>
      </c>
      <c r="F474" s="280">
        <v>59.31666666666667</v>
      </c>
      <c r="G474" s="280">
        <v>56.283333333333339</v>
      </c>
      <c r="H474" s="280">
        <v>69.983333333333348</v>
      </c>
      <c r="I474" s="280">
        <v>73.01666666666668</v>
      </c>
      <c r="J474" s="280">
        <v>76.833333333333343</v>
      </c>
      <c r="K474" s="278">
        <v>69.2</v>
      </c>
      <c r="L474" s="278">
        <v>62.35</v>
      </c>
      <c r="M474" s="278">
        <v>0.49320000000000003</v>
      </c>
    </row>
    <row r="475" spans="1:13">
      <c r="A475" s="269">
        <v>465</v>
      </c>
      <c r="B475" s="278" t="s">
        <v>540</v>
      </c>
      <c r="C475" s="278">
        <v>4898.7</v>
      </c>
      <c r="D475" s="280">
        <v>4846.4666666666662</v>
      </c>
      <c r="E475" s="280">
        <v>4747.9833333333327</v>
      </c>
      <c r="F475" s="280">
        <v>4597.2666666666664</v>
      </c>
      <c r="G475" s="280">
        <v>4498.7833333333328</v>
      </c>
      <c r="H475" s="280">
        <v>4997.1833333333325</v>
      </c>
      <c r="I475" s="280">
        <v>5095.6666666666661</v>
      </c>
      <c r="J475" s="280">
        <v>5246.3833333333323</v>
      </c>
      <c r="K475" s="278">
        <v>4944.95</v>
      </c>
      <c r="L475" s="278">
        <v>4695.75</v>
      </c>
      <c r="M475" s="278">
        <v>0.31707999999999997</v>
      </c>
    </row>
    <row r="476" spans="1:13">
      <c r="A476" s="269">
        <v>466</v>
      </c>
      <c r="B476" s="246" t="s">
        <v>542</v>
      </c>
      <c r="C476" s="278">
        <v>21.3</v>
      </c>
      <c r="D476" s="280">
        <v>21.349999999999998</v>
      </c>
      <c r="E476" s="280">
        <v>20.899999999999995</v>
      </c>
      <c r="F476" s="280">
        <v>20.499999999999996</v>
      </c>
      <c r="G476" s="280">
        <v>20.049999999999994</v>
      </c>
      <c r="H476" s="280">
        <v>21.749999999999996</v>
      </c>
      <c r="I476" s="280">
        <v>22.2</v>
      </c>
      <c r="J476" s="280">
        <v>22.599999999999998</v>
      </c>
      <c r="K476" s="278">
        <v>21.8</v>
      </c>
      <c r="L476" s="278">
        <v>20.95</v>
      </c>
      <c r="M476" s="278">
        <v>30.673249999999999</v>
      </c>
    </row>
    <row r="477" spans="1:13">
      <c r="A477" s="269">
        <v>467</v>
      </c>
      <c r="B477" s="246" t="s">
        <v>193</v>
      </c>
      <c r="C477" s="278">
        <v>352</v>
      </c>
      <c r="D477" s="280">
        <v>349.3</v>
      </c>
      <c r="E477" s="280">
        <v>343.75</v>
      </c>
      <c r="F477" s="280">
        <v>335.5</v>
      </c>
      <c r="G477" s="280">
        <v>329.95</v>
      </c>
      <c r="H477" s="280">
        <v>357.55</v>
      </c>
      <c r="I477" s="280">
        <v>363.10000000000008</v>
      </c>
      <c r="J477" s="280">
        <v>371.35</v>
      </c>
      <c r="K477" s="278">
        <v>354.85</v>
      </c>
      <c r="L477" s="278">
        <v>341.05</v>
      </c>
      <c r="M477" s="278">
        <v>46.249290000000002</v>
      </c>
    </row>
    <row r="478" spans="1:13">
      <c r="A478" s="269">
        <v>468</v>
      </c>
      <c r="B478" s="246" t="s">
        <v>541</v>
      </c>
      <c r="C478" s="278">
        <v>178.6</v>
      </c>
      <c r="D478" s="280">
        <v>178.25</v>
      </c>
      <c r="E478" s="280">
        <v>176.7</v>
      </c>
      <c r="F478" s="280">
        <v>174.79999999999998</v>
      </c>
      <c r="G478" s="280">
        <v>173.24999999999997</v>
      </c>
      <c r="H478" s="280">
        <v>180.15</v>
      </c>
      <c r="I478" s="280">
        <v>181.70000000000002</v>
      </c>
      <c r="J478" s="280">
        <v>183.60000000000002</v>
      </c>
      <c r="K478" s="278">
        <v>179.8</v>
      </c>
      <c r="L478" s="278">
        <v>176.35</v>
      </c>
      <c r="M478" s="278">
        <v>0.51288999999999996</v>
      </c>
    </row>
    <row r="479" spans="1:13">
      <c r="A479" s="269">
        <v>469</v>
      </c>
      <c r="B479" s="246" t="s">
        <v>194</v>
      </c>
      <c r="C479" s="278">
        <v>965.2</v>
      </c>
      <c r="D479" s="280">
        <v>970.76666666666677</v>
      </c>
      <c r="E479" s="280">
        <v>955.08333333333348</v>
      </c>
      <c r="F479" s="280">
        <v>944.9666666666667</v>
      </c>
      <c r="G479" s="280">
        <v>929.28333333333342</v>
      </c>
      <c r="H479" s="280">
        <v>980.88333333333355</v>
      </c>
      <c r="I479" s="280">
        <v>996.56666666666672</v>
      </c>
      <c r="J479" s="280">
        <v>1006.6833333333336</v>
      </c>
      <c r="K479" s="278">
        <v>986.45</v>
      </c>
      <c r="L479" s="278">
        <v>960.65</v>
      </c>
      <c r="M479" s="278">
        <v>9.8967200000000002</v>
      </c>
    </row>
    <row r="480" spans="1:13">
      <c r="A480" s="269">
        <v>470</v>
      </c>
      <c r="B480" s="246" t="s">
        <v>554</v>
      </c>
      <c r="C480" s="278">
        <v>11.7</v>
      </c>
      <c r="D480" s="280">
        <v>11.566666666666668</v>
      </c>
      <c r="E480" s="280">
        <v>11.133333333333336</v>
      </c>
      <c r="F480" s="280">
        <v>10.566666666666668</v>
      </c>
      <c r="G480" s="280">
        <v>10.133333333333336</v>
      </c>
      <c r="H480" s="280">
        <v>12.133333333333336</v>
      </c>
      <c r="I480" s="280">
        <v>12.56666666666667</v>
      </c>
      <c r="J480" s="280">
        <v>13.133333333333336</v>
      </c>
      <c r="K480" s="278">
        <v>12</v>
      </c>
      <c r="L480" s="278">
        <v>11</v>
      </c>
      <c r="M480" s="278">
        <v>25.75</v>
      </c>
    </row>
    <row r="481" spans="1:13">
      <c r="A481" s="269">
        <v>471</v>
      </c>
      <c r="B481" s="246" t="s">
        <v>555</v>
      </c>
      <c r="C481" s="278">
        <v>187.75</v>
      </c>
      <c r="D481" s="280">
        <v>188.95000000000002</v>
      </c>
      <c r="E481" s="280">
        <v>184.95000000000005</v>
      </c>
      <c r="F481" s="280">
        <v>182.15000000000003</v>
      </c>
      <c r="G481" s="280">
        <v>178.15000000000006</v>
      </c>
      <c r="H481" s="280">
        <v>191.75000000000003</v>
      </c>
      <c r="I481" s="280">
        <v>195.74999999999997</v>
      </c>
      <c r="J481" s="280">
        <v>198.55</v>
      </c>
      <c r="K481" s="278">
        <v>192.95</v>
      </c>
      <c r="L481" s="278">
        <v>186.15</v>
      </c>
      <c r="M481" s="278">
        <v>1.40621</v>
      </c>
    </row>
    <row r="482" spans="1:13">
      <c r="A482" s="269">
        <v>472</v>
      </c>
      <c r="B482" s="246" t="s">
        <v>195</v>
      </c>
      <c r="C482" s="278">
        <v>179.85</v>
      </c>
      <c r="D482" s="280">
        <v>179.23333333333332</v>
      </c>
      <c r="E482" s="280">
        <v>174.76666666666665</v>
      </c>
      <c r="F482" s="278">
        <v>169.68333333333334</v>
      </c>
      <c r="G482" s="280">
        <v>165.21666666666667</v>
      </c>
      <c r="H482" s="280">
        <v>184.31666666666663</v>
      </c>
      <c r="I482" s="278">
        <v>188.78333333333327</v>
      </c>
      <c r="J482" s="280">
        <v>193.86666666666662</v>
      </c>
      <c r="K482" s="280">
        <v>183.7</v>
      </c>
      <c r="L482" s="278">
        <v>174.15</v>
      </c>
      <c r="M482" s="280">
        <v>80.205129999999997</v>
      </c>
    </row>
    <row r="483" spans="1:13">
      <c r="A483" s="269">
        <v>473</v>
      </c>
      <c r="B483" s="246" t="s">
        <v>196</v>
      </c>
      <c r="C483" s="278">
        <v>3815.7</v>
      </c>
      <c r="D483" s="280">
        <v>3857.2333333333336</v>
      </c>
      <c r="E483" s="280">
        <v>3759.4666666666672</v>
      </c>
      <c r="F483" s="278">
        <v>3703.2333333333336</v>
      </c>
      <c r="G483" s="280">
        <v>3605.4666666666672</v>
      </c>
      <c r="H483" s="280">
        <v>3913.4666666666672</v>
      </c>
      <c r="I483" s="278">
        <v>4011.2333333333336</v>
      </c>
      <c r="J483" s="280">
        <v>4067.4666666666672</v>
      </c>
      <c r="K483" s="280">
        <v>3955</v>
      </c>
      <c r="L483" s="278">
        <v>3801</v>
      </c>
      <c r="M483" s="280">
        <v>7.4223800000000004</v>
      </c>
    </row>
    <row r="484" spans="1:13">
      <c r="A484" s="269">
        <v>474</v>
      </c>
      <c r="B484" s="246" t="s">
        <v>197</v>
      </c>
      <c r="C484" s="246">
        <v>25.5</v>
      </c>
      <c r="D484" s="290">
        <v>25.133333333333336</v>
      </c>
      <c r="E484" s="290">
        <v>24.366666666666674</v>
      </c>
      <c r="F484" s="290">
        <v>23.233333333333338</v>
      </c>
      <c r="G484" s="290">
        <v>22.466666666666676</v>
      </c>
      <c r="H484" s="290">
        <v>26.266666666666673</v>
      </c>
      <c r="I484" s="290">
        <v>27.033333333333331</v>
      </c>
      <c r="J484" s="290">
        <v>28.166666666666671</v>
      </c>
      <c r="K484" s="290">
        <v>25.9</v>
      </c>
      <c r="L484" s="290">
        <v>24</v>
      </c>
      <c r="M484" s="290">
        <v>69.88297</v>
      </c>
    </row>
    <row r="485" spans="1:13">
      <c r="A485" s="269">
        <v>475</v>
      </c>
      <c r="B485" s="246" t="s">
        <v>198</v>
      </c>
      <c r="C485" s="246">
        <v>419.3</v>
      </c>
      <c r="D485" s="290">
        <v>417.68333333333334</v>
      </c>
      <c r="E485" s="290">
        <v>412.36666666666667</v>
      </c>
      <c r="F485" s="290">
        <v>405.43333333333334</v>
      </c>
      <c r="G485" s="290">
        <v>400.11666666666667</v>
      </c>
      <c r="H485" s="290">
        <v>424.61666666666667</v>
      </c>
      <c r="I485" s="290">
        <v>429.93333333333339</v>
      </c>
      <c r="J485" s="290">
        <v>436.86666666666667</v>
      </c>
      <c r="K485" s="290">
        <v>423</v>
      </c>
      <c r="L485" s="290">
        <v>410.75</v>
      </c>
      <c r="M485" s="290">
        <v>77.822829999999996</v>
      </c>
    </row>
    <row r="486" spans="1:13">
      <c r="A486" s="269">
        <v>476</v>
      </c>
      <c r="B486" s="246" t="s">
        <v>561</v>
      </c>
      <c r="C486" s="290">
        <v>1093.5999999999999</v>
      </c>
      <c r="D486" s="290">
        <v>1111.1666666666667</v>
      </c>
      <c r="E486" s="290">
        <v>1065.3833333333334</v>
      </c>
      <c r="F486" s="290">
        <v>1037.1666666666667</v>
      </c>
      <c r="G486" s="290">
        <v>991.38333333333344</v>
      </c>
      <c r="H486" s="290">
        <v>1139.3833333333334</v>
      </c>
      <c r="I486" s="290">
        <v>1185.1666666666667</v>
      </c>
      <c r="J486" s="290">
        <v>1213.3833333333334</v>
      </c>
      <c r="K486" s="290">
        <v>1156.95</v>
      </c>
      <c r="L486" s="290">
        <v>1082.95</v>
      </c>
      <c r="M486" s="290">
        <v>1.6500600000000001</v>
      </c>
    </row>
    <row r="487" spans="1:13">
      <c r="A487" s="269">
        <v>477</v>
      </c>
      <c r="B487" s="246" t="s">
        <v>562</v>
      </c>
      <c r="C487" s="290">
        <v>26.6</v>
      </c>
      <c r="D487" s="290">
        <v>26.733333333333334</v>
      </c>
      <c r="E487" s="290">
        <v>26.366666666666667</v>
      </c>
      <c r="F487" s="290">
        <v>26.133333333333333</v>
      </c>
      <c r="G487" s="290">
        <v>25.766666666666666</v>
      </c>
      <c r="H487" s="290">
        <v>26.966666666666669</v>
      </c>
      <c r="I487" s="290">
        <v>27.333333333333336</v>
      </c>
      <c r="J487" s="290">
        <v>27.56666666666667</v>
      </c>
      <c r="K487" s="290">
        <v>27.1</v>
      </c>
      <c r="L487" s="290">
        <v>26.5</v>
      </c>
      <c r="M487" s="290">
        <v>7.0728600000000004</v>
      </c>
    </row>
    <row r="488" spans="1:13">
      <c r="A488" s="269">
        <v>478</v>
      </c>
      <c r="B488" s="246" t="s">
        <v>286</v>
      </c>
      <c r="C488" s="290">
        <v>135.69999999999999</v>
      </c>
      <c r="D488" s="290">
        <v>134.65</v>
      </c>
      <c r="E488" s="290">
        <v>133.60000000000002</v>
      </c>
      <c r="F488" s="290">
        <v>131.50000000000003</v>
      </c>
      <c r="G488" s="290">
        <v>130.45000000000005</v>
      </c>
      <c r="H488" s="290">
        <v>136.75</v>
      </c>
      <c r="I488" s="290">
        <v>137.80000000000001</v>
      </c>
      <c r="J488" s="290">
        <v>139.89999999999998</v>
      </c>
      <c r="K488" s="290">
        <v>135.69999999999999</v>
      </c>
      <c r="L488" s="290">
        <v>132.55000000000001</v>
      </c>
      <c r="M488" s="290">
        <v>1.96556</v>
      </c>
    </row>
    <row r="489" spans="1:13">
      <c r="A489" s="269">
        <v>479</v>
      </c>
      <c r="B489" s="246" t="s">
        <v>564</v>
      </c>
      <c r="C489" s="290">
        <v>623.20000000000005</v>
      </c>
      <c r="D489" s="290">
        <v>629.38333333333333</v>
      </c>
      <c r="E489" s="290">
        <v>613.86666666666667</v>
      </c>
      <c r="F489" s="290">
        <v>604.5333333333333</v>
      </c>
      <c r="G489" s="290">
        <v>589.01666666666665</v>
      </c>
      <c r="H489" s="290">
        <v>638.7166666666667</v>
      </c>
      <c r="I489" s="290">
        <v>654.23333333333335</v>
      </c>
      <c r="J489" s="290">
        <v>663.56666666666672</v>
      </c>
      <c r="K489" s="290">
        <v>644.9</v>
      </c>
      <c r="L489" s="290">
        <v>620.04999999999995</v>
      </c>
      <c r="M489" s="290">
        <v>1.8826000000000001</v>
      </c>
    </row>
    <row r="490" spans="1:13">
      <c r="A490" s="269">
        <v>480</v>
      </c>
      <c r="B490" s="246" t="s">
        <v>199</v>
      </c>
      <c r="C490" s="290">
        <v>93.65</v>
      </c>
      <c r="D490" s="290">
        <v>94.483333333333334</v>
      </c>
      <c r="E490" s="290">
        <v>91.916666666666671</v>
      </c>
      <c r="F490" s="290">
        <v>90.183333333333337</v>
      </c>
      <c r="G490" s="290">
        <v>87.616666666666674</v>
      </c>
      <c r="H490" s="290">
        <v>96.216666666666669</v>
      </c>
      <c r="I490" s="290">
        <v>98.783333333333331</v>
      </c>
      <c r="J490" s="290">
        <v>100.51666666666667</v>
      </c>
      <c r="K490" s="290">
        <v>97.05</v>
      </c>
      <c r="L490" s="290">
        <v>92.75</v>
      </c>
      <c r="M490" s="290">
        <v>236.82719</v>
      </c>
    </row>
    <row r="491" spans="1:13">
      <c r="A491" s="269">
        <v>481</v>
      </c>
      <c r="B491" s="246" t="s">
        <v>565</v>
      </c>
      <c r="C491" s="290">
        <v>1003.95</v>
      </c>
      <c r="D491" s="290">
        <v>1004.3166666666666</v>
      </c>
      <c r="E491" s="290">
        <v>989.63333333333321</v>
      </c>
      <c r="F491" s="290">
        <v>975.31666666666661</v>
      </c>
      <c r="G491" s="290">
        <v>960.63333333333321</v>
      </c>
      <c r="H491" s="290">
        <v>1018.6333333333332</v>
      </c>
      <c r="I491" s="290">
        <v>1033.3166666666666</v>
      </c>
      <c r="J491" s="290">
        <v>1047.6333333333332</v>
      </c>
      <c r="K491" s="290">
        <v>1019</v>
      </c>
      <c r="L491" s="290">
        <v>990</v>
      </c>
      <c r="M491" s="290">
        <v>0.70706999999999998</v>
      </c>
    </row>
    <row r="492" spans="1:13">
      <c r="A492" s="269">
        <v>482</v>
      </c>
      <c r="B492" s="246" t="s">
        <v>285</v>
      </c>
      <c r="C492" s="290">
        <v>183.9</v>
      </c>
      <c r="D492" s="290">
        <v>183.2833333333333</v>
      </c>
      <c r="E492" s="290">
        <v>180.56666666666661</v>
      </c>
      <c r="F492" s="290">
        <v>177.23333333333329</v>
      </c>
      <c r="G492" s="290">
        <v>174.51666666666659</v>
      </c>
      <c r="H492" s="290">
        <v>186.61666666666662</v>
      </c>
      <c r="I492" s="290">
        <v>189.33333333333331</v>
      </c>
      <c r="J492" s="290">
        <v>192.66666666666663</v>
      </c>
      <c r="K492" s="290">
        <v>186</v>
      </c>
      <c r="L492" s="290">
        <v>179.95</v>
      </c>
      <c r="M492" s="290">
        <v>8.4674600000000009</v>
      </c>
    </row>
    <row r="493" spans="1:13">
      <c r="A493" s="269">
        <v>483</v>
      </c>
      <c r="B493" s="246" t="s">
        <v>566</v>
      </c>
      <c r="C493" s="290">
        <v>1042.5</v>
      </c>
      <c r="D493" s="290">
        <v>1051.2166666666667</v>
      </c>
      <c r="E493" s="290">
        <v>1022.4333333333334</v>
      </c>
      <c r="F493" s="290">
        <v>1002.3666666666668</v>
      </c>
      <c r="G493" s="290">
        <v>973.58333333333348</v>
      </c>
      <c r="H493" s="290">
        <v>1071.2833333333333</v>
      </c>
      <c r="I493" s="290">
        <v>1100.0666666666666</v>
      </c>
      <c r="J493" s="290">
        <v>1120.1333333333332</v>
      </c>
      <c r="K493" s="290">
        <v>1080</v>
      </c>
      <c r="L493" s="290">
        <v>1031.1500000000001</v>
      </c>
      <c r="M493" s="290">
        <v>3.12561</v>
      </c>
    </row>
    <row r="494" spans="1:13">
      <c r="A494" s="269">
        <v>484</v>
      </c>
      <c r="B494" s="246" t="s">
        <v>557</v>
      </c>
      <c r="C494" s="290">
        <v>231.15</v>
      </c>
      <c r="D494" s="290">
        <v>229.68333333333337</v>
      </c>
      <c r="E494" s="290">
        <v>222.56666666666672</v>
      </c>
      <c r="F494" s="290">
        <v>213.98333333333335</v>
      </c>
      <c r="G494" s="290">
        <v>206.8666666666667</v>
      </c>
      <c r="H494" s="290">
        <v>238.26666666666674</v>
      </c>
      <c r="I494" s="290">
        <v>245.38333333333335</v>
      </c>
      <c r="J494" s="290">
        <v>253.96666666666675</v>
      </c>
      <c r="K494" s="290">
        <v>236.8</v>
      </c>
      <c r="L494" s="290">
        <v>221.1</v>
      </c>
      <c r="M494" s="290">
        <v>19.421720000000001</v>
      </c>
    </row>
    <row r="495" spans="1:13">
      <c r="A495" s="269">
        <v>485</v>
      </c>
      <c r="B495" s="246" t="s">
        <v>556</v>
      </c>
      <c r="C495" s="290">
        <v>1625.3</v>
      </c>
      <c r="D495" s="290">
        <v>1636.2833333333335</v>
      </c>
      <c r="E495" s="290">
        <v>1594.0166666666671</v>
      </c>
      <c r="F495" s="290">
        <v>1562.7333333333336</v>
      </c>
      <c r="G495" s="290">
        <v>1520.4666666666672</v>
      </c>
      <c r="H495" s="290">
        <v>1667.5666666666671</v>
      </c>
      <c r="I495" s="290">
        <v>1709.8333333333335</v>
      </c>
      <c r="J495" s="290">
        <v>1741.116666666667</v>
      </c>
      <c r="K495" s="290">
        <v>1678.55</v>
      </c>
      <c r="L495" s="290">
        <v>1605</v>
      </c>
      <c r="M495" s="290">
        <v>0.94205000000000005</v>
      </c>
    </row>
    <row r="496" spans="1:13">
      <c r="A496" s="269">
        <v>486</v>
      </c>
      <c r="B496" s="246" t="s">
        <v>200</v>
      </c>
      <c r="C496" s="290">
        <v>539.79999999999995</v>
      </c>
      <c r="D496" s="290">
        <v>530.18333333333328</v>
      </c>
      <c r="E496" s="290">
        <v>515.61666666666656</v>
      </c>
      <c r="F496" s="290">
        <v>491.43333333333328</v>
      </c>
      <c r="G496" s="290">
        <v>476.86666666666656</v>
      </c>
      <c r="H496" s="290">
        <v>554.36666666666656</v>
      </c>
      <c r="I496" s="290">
        <v>568.93333333333339</v>
      </c>
      <c r="J496" s="290">
        <v>593.11666666666656</v>
      </c>
      <c r="K496" s="290">
        <v>544.75</v>
      </c>
      <c r="L496" s="290">
        <v>506</v>
      </c>
      <c r="M496" s="290">
        <v>135.22327999999999</v>
      </c>
    </row>
    <row r="497" spans="1:13">
      <c r="A497" s="269">
        <v>487</v>
      </c>
      <c r="B497" s="246" t="s">
        <v>558</v>
      </c>
      <c r="C497" s="290">
        <v>149.25</v>
      </c>
      <c r="D497" s="290">
        <v>150.43333333333334</v>
      </c>
      <c r="E497" s="290">
        <v>147.06666666666666</v>
      </c>
      <c r="F497" s="290">
        <v>144.88333333333333</v>
      </c>
      <c r="G497" s="290">
        <v>141.51666666666665</v>
      </c>
      <c r="H497" s="290">
        <v>152.61666666666667</v>
      </c>
      <c r="I497" s="290">
        <v>155.98333333333335</v>
      </c>
      <c r="J497" s="290">
        <v>158.16666666666669</v>
      </c>
      <c r="K497" s="290">
        <v>153.80000000000001</v>
      </c>
      <c r="L497" s="290">
        <v>148.25</v>
      </c>
      <c r="M497" s="290">
        <v>1.05541</v>
      </c>
    </row>
    <row r="498" spans="1:13">
      <c r="A498" s="269">
        <v>488</v>
      </c>
      <c r="B498" s="246" t="s">
        <v>559</v>
      </c>
      <c r="C498" s="290">
        <v>3353.45</v>
      </c>
      <c r="D498" s="290">
        <v>3281.65</v>
      </c>
      <c r="E498" s="290">
        <v>3183.75</v>
      </c>
      <c r="F498" s="290">
        <v>3014.0499999999997</v>
      </c>
      <c r="G498" s="290">
        <v>2916.1499999999996</v>
      </c>
      <c r="H498" s="290">
        <v>3451.3500000000004</v>
      </c>
      <c r="I498" s="290">
        <v>3549.2500000000009</v>
      </c>
      <c r="J498" s="290">
        <v>3718.9500000000007</v>
      </c>
      <c r="K498" s="290">
        <v>3379.55</v>
      </c>
      <c r="L498" s="290">
        <v>3111.95</v>
      </c>
      <c r="M498" s="290">
        <v>0.41133999999999998</v>
      </c>
    </row>
    <row r="499" spans="1:13">
      <c r="A499" s="269">
        <v>489</v>
      </c>
      <c r="B499" s="246" t="s">
        <v>563</v>
      </c>
      <c r="C499" s="290">
        <v>671.35</v>
      </c>
      <c r="D499" s="290">
        <v>676.65</v>
      </c>
      <c r="E499" s="290">
        <v>655.5</v>
      </c>
      <c r="F499" s="290">
        <v>639.65</v>
      </c>
      <c r="G499" s="290">
        <v>618.5</v>
      </c>
      <c r="H499" s="290">
        <v>692.5</v>
      </c>
      <c r="I499" s="290">
        <v>713.64999999999986</v>
      </c>
      <c r="J499" s="290">
        <v>729.5</v>
      </c>
      <c r="K499" s="290">
        <v>697.8</v>
      </c>
      <c r="L499" s="290">
        <v>660.8</v>
      </c>
      <c r="M499" s="290">
        <v>0.23676</v>
      </c>
    </row>
    <row r="500" spans="1:13">
      <c r="A500" s="269">
        <v>490</v>
      </c>
      <c r="B500" s="246" t="s">
        <v>560</v>
      </c>
      <c r="C500" s="290">
        <v>95.6</v>
      </c>
      <c r="D500" s="290">
        <v>94.433333333333323</v>
      </c>
      <c r="E500" s="290">
        <v>93.266666666666652</v>
      </c>
      <c r="F500" s="290">
        <v>90.933333333333323</v>
      </c>
      <c r="G500" s="290">
        <v>89.766666666666652</v>
      </c>
      <c r="H500" s="290">
        <v>96.766666666666652</v>
      </c>
      <c r="I500" s="290">
        <v>97.933333333333309</v>
      </c>
      <c r="J500" s="290">
        <v>100.26666666666665</v>
      </c>
      <c r="K500" s="290">
        <v>95.6</v>
      </c>
      <c r="L500" s="290">
        <v>92.1</v>
      </c>
      <c r="M500" s="290">
        <v>1.2549300000000001</v>
      </c>
    </row>
    <row r="501" spans="1:13">
      <c r="A501" s="269">
        <v>491</v>
      </c>
      <c r="B501" s="246" t="s">
        <v>567</v>
      </c>
      <c r="C501" s="290">
        <v>6908.9</v>
      </c>
      <c r="D501" s="290">
        <v>6925.9666666666672</v>
      </c>
      <c r="E501" s="290">
        <v>6882.9333333333343</v>
      </c>
      <c r="F501" s="290">
        <v>6856.9666666666672</v>
      </c>
      <c r="G501" s="290">
        <v>6813.9333333333343</v>
      </c>
      <c r="H501" s="290">
        <v>6951.9333333333343</v>
      </c>
      <c r="I501" s="290">
        <v>6994.9666666666672</v>
      </c>
      <c r="J501" s="290">
        <v>7020.9333333333343</v>
      </c>
      <c r="K501" s="290">
        <v>6969</v>
      </c>
      <c r="L501" s="290">
        <v>6900</v>
      </c>
      <c r="M501" s="290">
        <v>0.34050000000000002</v>
      </c>
    </row>
    <row r="502" spans="1:13">
      <c r="A502" s="269">
        <v>492</v>
      </c>
      <c r="B502" s="246" t="s">
        <v>568</v>
      </c>
      <c r="C502" s="290">
        <v>62.9</v>
      </c>
      <c r="D502" s="290">
        <v>62.333333333333336</v>
      </c>
      <c r="E502" s="290">
        <v>61.766666666666673</v>
      </c>
      <c r="F502" s="290">
        <v>60.63333333333334</v>
      </c>
      <c r="G502" s="290">
        <v>60.066666666666677</v>
      </c>
      <c r="H502" s="290">
        <v>63.466666666666669</v>
      </c>
      <c r="I502" s="290">
        <v>64.033333333333331</v>
      </c>
      <c r="J502" s="290">
        <v>65.166666666666657</v>
      </c>
      <c r="K502" s="290">
        <v>62.9</v>
      </c>
      <c r="L502" s="290">
        <v>61.2</v>
      </c>
      <c r="M502" s="290">
        <v>11.57474</v>
      </c>
    </row>
    <row r="503" spans="1:13">
      <c r="A503" s="269">
        <v>493</v>
      </c>
      <c r="B503" s="246" t="s">
        <v>569</v>
      </c>
      <c r="C503" s="290">
        <v>32.700000000000003</v>
      </c>
      <c r="D503" s="290">
        <v>32.6</v>
      </c>
      <c r="E503" s="290">
        <v>32.5</v>
      </c>
      <c r="F503" s="290">
        <v>32.299999999999997</v>
      </c>
      <c r="G503" s="290">
        <v>32.199999999999996</v>
      </c>
      <c r="H503" s="290">
        <v>32.800000000000004</v>
      </c>
      <c r="I503" s="290">
        <v>32.900000000000013</v>
      </c>
      <c r="J503" s="290">
        <v>33.100000000000009</v>
      </c>
      <c r="K503" s="290">
        <v>32.700000000000003</v>
      </c>
      <c r="L503" s="290">
        <v>32.4</v>
      </c>
      <c r="M503" s="290">
        <v>3.7482799999999998</v>
      </c>
    </row>
    <row r="504" spans="1:13">
      <c r="A504" s="269">
        <v>494</v>
      </c>
      <c r="B504" s="246" t="s">
        <v>2853</v>
      </c>
      <c r="C504" s="290">
        <v>298.2</v>
      </c>
      <c r="D504" s="290">
        <v>300.63333333333333</v>
      </c>
      <c r="E504" s="290">
        <v>292.56666666666666</v>
      </c>
      <c r="F504" s="290">
        <v>286.93333333333334</v>
      </c>
      <c r="G504" s="290">
        <v>278.86666666666667</v>
      </c>
      <c r="H504" s="290">
        <v>306.26666666666665</v>
      </c>
      <c r="I504" s="290">
        <v>314.33333333333326</v>
      </c>
      <c r="J504" s="290">
        <v>319.96666666666664</v>
      </c>
      <c r="K504" s="290">
        <v>308.7</v>
      </c>
      <c r="L504" s="290">
        <v>295</v>
      </c>
      <c r="M504" s="290">
        <v>5.77651</v>
      </c>
    </row>
    <row r="505" spans="1:13">
      <c r="A505" s="269">
        <v>495</v>
      </c>
      <c r="B505" s="246" t="s">
        <v>570</v>
      </c>
      <c r="C505" s="290">
        <v>2033.6</v>
      </c>
      <c r="D505" s="290">
        <v>2010.5333333333335</v>
      </c>
      <c r="E505" s="290">
        <v>1984.0666666666671</v>
      </c>
      <c r="F505" s="290">
        <v>1934.5333333333335</v>
      </c>
      <c r="G505" s="290">
        <v>1908.0666666666671</v>
      </c>
      <c r="H505" s="290">
        <v>2060.0666666666671</v>
      </c>
      <c r="I505" s="290">
        <v>2086.5333333333338</v>
      </c>
      <c r="J505" s="290">
        <v>2136.0666666666671</v>
      </c>
      <c r="K505" s="290">
        <v>2037</v>
      </c>
      <c r="L505" s="290">
        <v>1961</v>
      </c>
      <c r="M505" s="290">
        <v>1.5908100000000001</v>
      </c>
    </row>
    <row r="506" spans="1:13">
      <c r="A506" s="269">
        <v>496</v>
      </c>
      <c r="B506" s="246" t="s">
        <v>201</v>
      </c>
      <c r="C506" s="290">
        <v>215.05</v>
      </c>
      <c r="D506" s="290">
        <v>216.48333333333335</v>
      </c>
      <c r="E506" s="290">
        <v>211.9666666666667</v>
      </c>
      <c r="F506" s="290">
        <v>208.88333333333335</v>
      </c>
      <c r="G506" s="290">
        <v>204.3666666666667</v>
      </c>
      <c r="H506" s="290">
        <v>219.56666666666669</v>
      </c>
      <c r="I506" s="290">
        <v>224.08333333333334</v>
      </c>
      <c r="J506" s="290">
        <v>227.16666666666669</v>
      </c>
      <c r="K506" s="290">
        <v>221</v>
      </c>
      <c r="L506" s="290">
        <v>213.4</v>
      </c>
      <c r="M506" s="290">
        <v>133.74769000000001</v>
      </c>
    </row>
    <row r="507" spans="1:13">
      <c r="A507" s="269">
        <v>497</v>
      </c>
      <c r="B507" s="246" t="s">
        <v>571</v>
      </c>
      <c r="C507" s="290">
        <v>216.2</v>
      </c>
      <c r="D507" s="290">
        <v>217.73333333333335</v>
      </c>
      <c r="E507" s="290">
        <v>213.2166666666667</v>
      </c>
      <c r="F507" s="290">
        <v>210.23333333333335</v>
      </c>
      <c r="G507" s="290">
        <v>205.7166666666667</v>
      </c>
      <c r="H507" s="290">
        <v>220.7166666666667</v>
      </c>
      <c r="I507" s="290">
        <v>225.23333333333335</v>
      </c>
      <c r="J507" s="290">
        <v>228.2166666666667</v>
      </c>
      <c r="K507" s="290">
        <v>222.25</v>
      </c>
      <c r="L507" s="290">
        <v>214.75</v>
      </c>
      <c r="M507" s="290">
        <v>5.0695800000000002</v>
      </c>
    </row>
    <row r="508" spans="1:13">
      <c r="A508" s="269">
        <v>498</v>
      </c>
      <c r="B508" s="246" t="s">
        <v>202</v>
      </c>
      <c r="C508" s="290">
        <v>27.15</v>
      </c>
      <c r="D508" s="290">
        <v>27.25</v>
      </c>
      <c r="E508" s="290">
        <v>26.9</v>
      </c>
      <c r="F508" s="290">
        <v>26.65</v>
      </c>
      <c r="G508" s="290">
        <v>26.299999999999997</v>
      </c>
      <c r="H508" s="290">
        <v>27.5</v>
      </c>
      <c r="I508" s="290">
        <v>27.85</v>
      </c>
      <c r="J508" s="290">
        <v>28.1</v>
      </c>
      <c r="K508" s="290">
        <v>27.6</v>
      </c>
      <c r="L508" s="290">
        <v>27</v>
      </c>
      <c r="M508" s="290">
        <v>111.752</v>
      </c>
    </row>
    <row r="509" spans="1:13">
      <c r="A509" s="269">
        <v>499</v>
      </c>
      <c r="B509" s="246" t="s">
        <v>203</v>
      </c>
      <c r="C509" s="290">
        <v>185.9</v>
      </c>
      <c r="D509" s="290">
        <v>187.46666666666667</v>
      </c>
      <c r="E509" s="290">
        <v>182.53333333333333</v>
      </c>
      <c r="F509" s="290">
        <v>179.16666666666666</v>
      </c>
      <c r="G509" s="290">
        <v>174.23333333333332</v>
      </c>
      <c r="H509" s="290">
        <v>190.83333333333334</v>
      </c>
      <c r="I509" s="290">
        <v>195.76666666666668</v>
      </c>
      <c r="J509" s="290">
        <v>199.13333333333335</v>
      </c>
      <c r="K509" s="290">
        <v>192.4</v>
      </c>
      <c r="L509" s="290">
        <v>184.1</v>
      </c>
      <c r="M509" s="290">
        <v>264.50304</v>
      </c>
    </row>
    <row r="510" spans="1:13">
      <c r="A510" s="269">
        <v>500</v>
      </c>
      <c r="B510" s="246" t="s">
        <v>572</v>
      </c>
      <c r="C510" s="290">
        <v>89.9</v>
      </c>
      <c r="D510" s="290">
        <v>89.350000000000009</v>
      </c>
      <c r="E510" s="290">
        <v>87.550000000000011</v>
      </c>
      <c r="F510" s="290">
        <v>85.2</v>
      </c>
      <c r="G510" s="290">
        <v>83.4</v>
      </c>
      <c r="H510" s="290">
        <v>91.700000000000017</v>
      </c>
      <c r="I510" s="290">
        <v>93.5</v>
      </c>
      <c r="J510" s="290">
        <v>95.850000000000023</v>
      </c>
      <c r="K510" s="290">
        <v>91.15</v>
      </c>
      <c r="L510" s="290">
        <v>87</v>
      </c>
      <c r="M510" s="290">
        <v>1.86385</v>
      </c>
    </row>
    <row r="511" spans="1:13">
      <c r="A511" s="269">
        <v>501</v>
      </c>
      <c r="B511" s="246" t="s">
        <v>573</v>
      </c>
      <c r="C511" s="290">
        <v>1264.5999999999999</v>
      </c>
      <c r="D511" s="290">
        <v>1271.4333333333334</v>
      </c>
      <c r="E511" s="290">
        <v>1253.1666666666667</v>
      </c>
      <c r="F511" s="290">
        <v>1241.7333333333333</v>
      </c>
      <c r="G511" s="290">
        <v>1223.4666666666667</v>
      </c>
      <c r="H511" s="290">
        <v>1282.8666666666668</v>
      </c>
      <c r="I511" s="290">
        <v>1301.1333333333332</v>
      </c>
      <c r="J511" s="290">
        <v>1312.5666666666668</v>
      </c>
      <c r="K511" s="290">
        <v>1289.7</v>
      </c>
      <c r="L511" s="290">
        <v>1260</v>
      </c>
      <c r="M511" s="290">
        <v>0.16145000000000001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0"/>
      <c r="B5" s="500"/>
      <c r="C5" s="501"/>
      <c r="D5" s="501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2" t="s">
        <v>575</v>
      </c>
      <c r="C7" s="502"/>
      <c r="D7" s="263">
        <f>Main!B10</f>
        <v>43984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43983</v>
      </c>
      <c r="B10" s="268">
        <v>538765</v>
      </c>
      <c r="C10" s="269" t="s">
        <v>3676</v>
      </c>
      <c r="D10" s="269" t="s">
        <v>3677</v>
      </c>
      <c r="E10" s="269" t="s">
        <v>584</v>
      </c>
      <c r="F10" s="388">
        <v>40000</v>
      </c>
      <c r="G10" s="268">
        <v>21.96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43983</v>
      </c>
      <c r="B11" s="268">
        <v>524322</v>
      </c>
      <c r="C11" s="269" t="s">
        <v>3678</v>
      </c>
      <c r="D11" s="269" t="s">
        <v>3679</v>
      </c>
      <c r="E11" s="269" t="s">
        <v>584</v>
      </c>
      <c r="F11" s="388">
        <v>44485</v>
      </c>
      <c r="G11" s="268">
        <v>3.77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43983</v>
      </c>
      <c r="B12" s="268">
        <v>542383</v>
      </c>
      <c r="C12" s="269" t="s">
        <v>3680</v>
      </c>
      <c r="D12" s="269" t="s">
        <v>3681</v>
      </c>
      <c r="E12" s="269" t="s">
        <v>584</v>
      </c>
      <c r="F12" s="388">
        <v>123200</v>
      </c>
      <c r="G12" s="268">
        <v>7.18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43983</v>
      </c>
      <c r="B13" s="268">
        <v>542383</v>
      </c>
      <c r="C13" s="269" t="s">
        <v>3680</v>
      </c>
      <c r="D13" s="269" t="s">
        <v>3682</v>
      </c>
      <c r="E13" s="269" t="s">
        <v>585</v>
      </c>
      <c r="F13" s="388">
        <v>448000</v>
      </c>
      <c r="G13" s="268">
        <v>7.12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43983</v>
      </c>
      <c r="B14" s="268">
        <v>512529</v>
      </c>
      <c r="C14" s="269" t="s">
        <v>2414</v>
      </c>
      <c r="D14" s="269" t="s">
        <v>3683</v>
      </c>
      <c r="E14" s="269" t="s">
        <v>584</v>
      </c>
      <c r="F14" s="388">
        <v>3287362</v>
      </c>
      <c r="G14" s="268">
        <v>86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43983</v>
      </c>
      <c r="B15" s="268">
        <v>512529</v>
      </c>
      <c r="C15" s="269" t="s">
        <v>2414</v>
      </c>
      <c r="D15" s="269" t="s">
        <v>3684</v>
      </c>
      <c r="E15" s="269" t="s">
        <v>585</v>
      </c>
      <c r="F15" s="388">
        <v>1386445</v>
      </c>
      <c r="G15" s="268">
        <v>86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43983</v>
      </c>
      <c r="B16" s="268">
        <v>512529</v>
      </c>
      <c r="C16" s="269" t="s">
        <v>2414</v>
      </c>
      <c r="D16" s="269" t="s">
        <v>3685</v>
      </c>
      <c r="E16" s="269" t="s">
        <v>585</v>
      </c>
      <c r="F16" s="388">
        <v>1900917</v>
      </c>
      <c r="G16" s="268">
        <v>86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43983</v>
      </c>
      <c r="B17" s="268">
        <v>539402</v>
      </c>
      <c r="C17" s="269" t="s">
        <v>3639</v>
      </c>
      <c r="D17" s="269" t="s">
        <v>3686</v>
      </c>
      <c r="E17" s="269" t="s">
        <v>584</v>
      </c>
      <c r="F17" s="388">
        <v>60000</v>
      </c>
      <c r="G17" s="268">
        <v>17.5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43983</v>
      </c>
      <c r="B18" s="268">
        <v>539402</v>
      </c>
      <c r="C18" s="269" t="s">
        <v>3639</v>
      </c>
      <c r="D18" s="269" t="s">
        <v>3640</v>
      </c>
      <c r="E18" s="269" t="s">
        <v>585</v>
      </c>
      <c r="F18" s="388">
        <v>60000</v>
      </c>
      <c r="G18" s="268">
        <v>17.5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43983</v>
      </c>
      <c r="B19" s="268" t="s">
        <v>97</v>
      </c>
      <c r="C19" s="269" t="s">
        <v>3641</v>
      </c>
      <c r="D19" s="269" t="s">
        <v>3637</v>
      </c>
      <c r="E19" s="269" t="s">
        <v>584</v>
      </c>
      <c r="F19" s="388">
        <v>2582338</v>
      </c>
      <c r="G19" s="268">
        <v>44.93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43983</v>
      </c>
      <c r="B20" s="268" t="s">
        <v>406</v>
      </c>
      <c r="C20" s="269" t="s">
        <v>3687</v>
      </c>
      <c r="D20" s="269" t="s">
        <v>3688</v>
      </c>
      <c r="E20" s="269" t="s">
        <v>584</v>
      </c>
      <c r="F20" s="388">
        <v>255000</v>
      </c>
      <c r="G20" s="268">
        <v>392.62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43983</v>
      </c>
      <c r="B21" s="268" t="s">
        <v>3689</v>
      </c>
      <c r="C21" s="269" t="s">
        <v>3690</v>
      </c>
      <c r="D21" s="269" t="s">
        <v>3691</v>
      </c>
      <c r="E21" s="269" t="s">
        <v>584</v>
      </c>
      <c r="F21" s="388">
        <v>345000</v>
      </c>
      <c r="G21" s="268">
        <v>23.67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43983</v>
      </c>
      <c r="B22" s="268" t="s">
        <v>133</v>
      </c>
      <c r="C22" s="269" t="s">
        <v>3642</v>
      </c>
      <c r="D22" s="269" t="s">
        <v>3644</v>
      </c>
      <c r="E22" s="269" t="s">
        <v>584</v>
      </c>
      <c r="F22" s="388">
        <v>375890</v>
      </c>
      <c r="G22" s="268">
        <v>401.09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43983</v>
      </c>
      <c r="B23" s="268" t="s">
        <v>133</v>
      </c>
      <c r="C23" s="269" t="s">
        <v>3642</v>
      </c>
      <c r="D23" s="269" t="s">
        <v>3692</v>
      </c>
      <c r="E23" s="269" t="s">
        <v>584</v>
      </c>
      <c r="F23" s="388">
        <v>309309</v>
      </c>
      <c r="G23" s="268">
        <v>401.1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43983</v>
      </c>
      <c r="B24" s="268" t="s">
        <v>3693</v>
      </c>
      <c r="C24" s="269" t="s">
        <v>3694</v>
      </c>
      <c r="D24" s="269" t="s">
        <v>3695</v>
      </c>
      <c r="E24" s="269" t="s">
        <v>584</v>
      </c>
      <c r="F24" s="388">
        <v>75000</v>
      </c>
      <c r="G24" s="268">
        <v>25.54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43983</v>
      </c>
      <c r="B25" s="268" t="s">
        <v>153</v>
      </c>
      <c r="C25" s="269" t="s">
        <v>3643</v>
      </c>
      <c r="D25" s="269" t="s">
        <v>3696</v>
      </c>
      <c r="E25" s="269" t="s">
        <v>584</v>
      </c>
      <c r="F25" s="388">
        <v>4000000</v>
      </c>
      <c r="G25" s="268">
        <v>25.92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43983</v>
      </c>
      <c r="B26" s="268" t="s">
        <v>153</v>
      </c>
      <c r="C26" s="269" t="s">
        <v>3643</v>
      </c>
      <c r="D26" s="269" t="s">
        <v>3644</v>
      </c>
      <c r="E26" s="269" t="s">
        <v>584</v>
      </c>
      <c r="F26" s="388">
        <v>5768684</v>
      </c>
      <c r="G26" s="268">
        <v>25.9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43983</v>
      </c>
      <c r="B27" s="268" t="s">
        <v>153</v>
      </c>
      <c r="C27" s="269" t="s">
        <v>3643</v>
      </c>
      <c r="D27" s="269" t="s">
        <v>3637</v>
      </c>
      <c r="E27" s="269" t="s">
        <v>584</v>
      </c>
      <c r="F27" s="388">
        <v>4637055</v>
      </c>
      <c r="G27" s="268">
        <v>26.03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43983</v>
      </c>
      <c r="B28" s="268" t="s">
        <v>167</v>
      </c>
      <c r="C28" s="269" t="s">
        <v>3697</v>
      </c>
      <c r="D28" s="269" t="s">
        <v>3646</v>
      </c>
      <c r="E28" s="269" t="s">
        <v>584</v>
      </c>
      <c r="F28" s="388">
        <v>283299</v>
      </c>
      <c r="G28" s="268">
        <v>960.9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43983</v>
      </c>
      <c r="B29" s="268" t="s">
        <v>167</v>
      </c>
      <c r="C29" s="269" t="s">
        <v>3697</v>
      </c>
      <c r="D29" s="269" t="s">
        <v>3645</v>
      </c>
      <c r="E29" s="269" t="s">
        <v>584</v>
      </c>
      <c r="F29" s="388">
        <v>277186</v>
      </c>
      <c r="G29" s="268">
        <v>962.43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43983</v>
      </c>
      <c r="B30" s="268" t="s">
        <v>169</v>
      </c>
      <c r="C30" s="269" t="s">
        <v>3638</v>
      </c>
      <c r="D30" s="269" t="s">
        <v>3645</v>
      </c>
      <c r="E30" s="269" t="s">
        <v>584</v>
      </c>
      <c r="F30" s="388">
        <v>2640961</v>
      </c>
      <c r="G30" s="268">
        <v>127.59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43983</v>
      </c>
      <c r="B31" s="268" t="s">
        <v>169</v>
      </c>
      <c r="C31" s="269" t="s">
        <v>3638</v>
      </c>
      <c r="D31" s="269" t="s">
        <v>3637</v>
      </c>
      <c r="E31" s="269" t="s">
        <v>584</v>
      </c>
      <c r="F31" s="388">
        <v>2780459</v>
      </c>
      <c r="G31" s="268">
        <v>127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43983</v>
      </c>
      <c r="B32" s="268" t="s">
        <v>510</v>
      </c>
      <c r="C32" s="269" t="s">
        <v>3698</v>
      </c>
      <c r="D32" s="269" t="s">
        <v>3699</v>
      </c>
      <c r="E32" s="269" t="s">
        <v>584</v>
      </c>
      <c r="F32" s="388">
        <v>850000</v>
      </c>
      <c r="G32" s="268">
        <v>58.45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43983</v>
      </c>
      <c r="B33" s="268" t="s">
        <v>525</v>
      </c>
      <c r="C33" s="269" t="s">
        <v>3700</v>
      </c>
      <c r="D33" s="269" t="s">
        <v>3701</v>
      </c>
      <c r="E33" s="269" t="s">
        <v>584</v>
      </c>
      <c r="F33" s="388">
        <v>9116796</v>
      </c>
      <c r="G33" s="268">
        <v>5.31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43983</v>
      </c>
      <c r="B34" s="268" t="s">
        <v>2577</v>
      </c>
      <c r="C34" s="269" t="s">
        <v>3702</v>
      </c>
      <c r="D34" s="269" t="s">
        <v>3703</v>
      </c>
      <c r="E34" s="269" t="s">
        <v>584</v>
      </c>
      <c r="F34" s="388">
        <v>534000</v>
      </c>
      <c r="G34" s="268">
        <v>161.65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43983</v>
      </c>
      <c r="B35" s="268" t="s">
        <v>97</v>
      </c>
      <c r="C35" s="269" t="s">
        <v>3641</v>
      </c>
      <c r="D35" s="269" t="s">
        <v>3637</v>
      </c>
      <c r="E35" s="269" t="s">
        <v>585</v>
      </c>
      <c r="F35" s="388">
        <v>2582338</v>
      </c>
      <c r="G35" s="268">
        <v>45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43983</v>
      </c>
      <c r="B36" s="268" t="s">
        <v>3689</v>
      </c>
      <c r="C36" s="269" t="s">
        <v>3690</v>
      </c>
      <c r="D36" s="269" t="s">
        <v>3704</v>
      </c>
      <c r="E36" s="269" t="s">
        <v>585</v>
      </c>
      <c r="F36" s="388">
        <v>345000</v>
      </c>
      <c r="G36" s="268">
        <v>23.67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43983</v>
      </c>
      <c r="B37" s="268" t="s">
        <v>133</v>
      </c>
      <c r="C37" s="269" t="s">
        <v>3642</v>
      </c>
      <c r="D37" s="269" t="s">
        <v>3644</v>
      </c>
      <c r="E37" s="269" t="s">
        <v>585</v>
      </c>
      <c r="F37" s="388">
        <v>375890</v>
      </c>
      <c r="G37" s="268">
        <v>400.83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43983</v>
      </c>
      <c r="B38" s="268" t="s">
        <v>133</v>
      </c>
      <c r="C38" s="269" t="s">
        <v>3642</v>
      </c>
      <c r="D38" s="269" t="s">
        <v>3692</v>
      </c>
      <c r="E38" s="269" t="s">
        <v>585</v>
      </c>
      <c r="F38" s="388">
        <v>334309</v>
      </c>
      <c r="G38" s="268">
        <v>401.56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43983</v>
      </c>
      <c r="B39" s="268" t="s">
        <v>153</v>
      </c>
      <c r="C39" s="269" t="s">
        <v>3643</v>
      </c>
      <c r="D39" s="269" t="s">
        <v>3644</v>
      </c>
      <c r="E39" s="269" t="s">
        <v>585</v>
      </c>
      <c r="F39" s="388">
        <v>5768684</v>
      </c>
      <c r="G39" s="268">
        <v>25.93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43983</v>
      </c>
      <c r="B40" s="268" t="s">
        <v>153</v>
      </c>
      <c r="C40" s="269" t="s">
        <v>3643</v>
      </c>
      <c r="D40" s="269" t="s">
        <v>3637</v>
      </c>
      <c r="E40" s="269" t="s">
        <v>585</v>
      </c>
      <c r="F40" s="388">
        <v>4675227</v>
      </c>
      <c r="G40" s="268">
        <v>26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43983</v>
      </c>
      <c r="B41" s="268" t="s">
        <v>2143</v>
      </c>
      <c r="C41" s="269" t="s">
        <v>3705</v>
      </c>
      <c r="D41" s="269" t="s">
        <v>3706</v>
      </c>
      <c r="E41" s="269" t="s">
        <v>585</v>
      </c>
      <c r="F41" s="388">
        <v>239302</v>
      </c>
      <c r="G41" s="268">
        <v>8.1999999999999993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43983</v>
      </c>
      <c r="B42" s="268" t="s">
        <v>167</v>
      </c>
      <c r="C42" s="269" t="s">
        <v>3697</v>
      </c>
      <c r="D42" s="269" t="s">
        <v>3645</v>
      </c>
      <c r="E42" s="269" t="s">
        <v>585</v>
      </c>
      <c r="F42" s="388">
        <v>277186</v>
      </c>
      <c r="G42" s="268">
        <v>962.1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43983</v>
      </c>
      <c r="B43" s="268" t="s">
        <v>167</v>
      </c>
      <c r="C43" s="269" t="s">
        <v>3697</v>
      </c>
      <c r="D43" s="269" t="s">
        <v>3646</v>
      </c>
      <c r="E43" s="269" t="s">
        <v>585</v>
      </c>
      <c r="F43" s="388">
        <v>283166</v>
      </c>
      <c r="G43" s="268">
        <v>961.18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43983</v>
      </c>
      <c r="B44" s="268" t="s">
        <v>169</v>
      </c>
      <c r="C44" s="269" t="s">
        <v>3638</v>
      </c>
      <c r="D44" s="269" t="s">
        <v>3637</v>
      </c>
      <c r="E44" s="269" t="s">
        <v>585</v>
      </c>
      <c r="F44" s="388">
        <v>2945422</v>
      </c>
      <c r="G44" s="268">
        <v>127.07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43983</v>
      </c>
      <c r="B45" s="268" t="s">
        <v>169</v>
      </c>
      <c r="C45" s="269" t="s">
        <v>3638</v>
      </c>
      <c r="D45" s="269" t="s">
        <v>3645</v>
      </c>
      <c r="E45" s="269" t="s">
        <v>585</v>
      </c>
      <c r="F45" s="388">
        <v>2640961</v>
      </c>
      <c r="G45" s="268">
        <v>127.54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43983</v>
      </c>
      <c r="B46" s="268" t="s">
        <v>510</v>
      </c>
      <c r="C46" s="269" t="s">
        <v>3698</v>
      </c>
      <c r="D46" s="269" t="s">
        <v>3707</v>
      </c>
      <c r="E46" s="269" t="s">
        <v>585</v>
      </c>
      <c r="F46" s="388">
        <v>1435511</v>
      </c>
      <c r="G46" s="268">
        <v>58.41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43983</v>
      </c>
      <c r="B47" s="268" t="s">
        <v>525</v>
      </c>
      <c r="C47" s="269" t="s">
        <v>3700</v>
      </c>
      <c r="D47" s="269" t="s">
        <v>3701</v>
      </c>
      <c r="E47" s="269" t="s">
        <v>585</v>
      </c>
      <c r="F47" s="388">
        <v>8958757</v>
      </c>
      <c r="G47" s="268">
        <v>5.34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43983</v>
      </c>
      <c r="B48" s="268" t="s">
        <v>2535</v>
      </c>
      <c r="C48" s="269" t="s">
        <v>3708</v>
      </c>
      <c r="D48" s="269" t="s">
        <v>3709</v>
      </c>
      <c r="E48" s="269" t="s">
        <v>585</v>
      </c>
      <c r="F48" s="388">
        <v>2900000</v>
      </c>
      <c r="G48" s="268">
        <v>4.37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8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8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8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8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8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8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8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8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8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8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8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8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8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8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8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8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8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8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8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8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8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8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8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8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8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8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8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2"/>
  <sheetViews>
    <sheetView zoomScale="76" zoomScaleNormal="85" workbookViewId="0">
      <selection activeCell="L19" sqref="L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43984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66">
        <v>1</v>
      </c>
      <c r="B10" s="467">
        <v>43978</v>
      </c>
      <c r="C10" s="468"/>
      <c r="D10" s="469" t="s">
        <v>496</v>
      </c>
      <c r="E10" s="470" t="s">
        <v>602</v>
      </c>
      <c r="F10" s="470">
        <v>227</v>
      </c>
      <c r="G10" s="471">
        <v>214</v>
      </c>
      <c r="H10" s="470">
        <v>235</v>
      </c>
      <c r="I10" s="472" t="s">
        <v>3635</v>
      </c>
      <c r="J10" s="473" t="s">
        <v>3655</v>
      </c>
      <c r="K10" s="473">
        <f>H10-F10</f>
        <v>8</v>
      </c>
      <c r="L10" s="474">
        <f t="shared" ref="L10" si="0">K10/F10</f>
        <v>3.5242290748898682E-2</v>
      </c>
      <c r="M10" s="475" t="s">
        <v>601</v>
      </c>
      <c r="N10" s="476">
        <v>43983</v>
      </c>
      <c r="O10" s="477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392">
        <v>2</v>
      </c>
      <c r="B11" s="422">
        <v>43980</v>
      </c>
      <c r="C11" s="438"/>
      <c r="D11" s="439" t="s">
        <v>804</v>
      </c>
      <c r="E11" s="440" t="s">
        <v>602</v>
      </c>
      <c r="F11" s="440">
        <v>980</v>
      </c>
      <c r="G11" s="457">
        <v>897</v>
      </c>
      <c r="H11" s="440"/>
      <c r="I11" s="425" t="s">
        <v>3650</v>
      </c>
      <c r="J11" s="441" t="s">
        <v>603</v>
      </c>
      <c r="K11" s="441"/>
      <c r="L11" s="442"/>
      <c r="M11" s="441"/>
      <c r="N11" s="443"/>
      <c r="O11" s="444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66">
        <v>3</v>
      </c>
      <c r="B12" s="467">
        <v>43980</v>
      </c>
      <c r="C12" s="468"/>
      <c r="D12" s="469" t="s">
        <v>182</v>
      </c>
      <c r="E12" s="470" t="s">
        <v>602</v>
      </c>
      <c r="F12" s="470">
        <v>303</v>
      </c>
      <c r="G12" s="471">
        <v>282</v>
      </c>
      <c r="H12" s="470">
        <v>314</v>
      </c>
      <c r="I12" s="472">
        <v>340</v>
      </c>
      <c r="J12" s="473" t="s">
        <v>3656</v>
      </c>
      <c r="K12" s="473">
        <f>H12-F12</f>
        <v>11</v>
      </c>
      <c r="L12" s="474">
        <f t="shared" ref="L12" si="1">K12/F12</f>
        <v>3.6303630363036306E-2</v>
      </c>
      <c r="M12" s="475" t="s">
        <v>601</v>
      </c>
      <c r="N12" s="476">
        <v>43983</v>
      </c>
      <c r="O12" s="477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3651</v>
      </c>
      <c r="E13" s="440" t="s">
        <v>602</v>
      </c>
      <c r="F13" s="440" t="s">
        <v>3652</v>
      </c>
      <c r="G13" s="457">
        <v>9400</v>
      </c>
      <c r="H13" s="440"/>
      <c r="I13" s="425" t="s">
        <v>3653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392">
        <v>5</v>
      </c>
      <c r="B14" s="422">
        <v>43983</v>
      </c>
      <c r="C14" s="438"/>
      <c r="D14" s="439" t="s">
        <v>534</v>
      </c>
      <c r="E14" s="440" t="s">
        <v>602</v>
      </c>
      <c r="F14" s="440" t="s">
        <v>3654</v>
      </c>
      <c r="G14" s="457">
        <v>950</v>
      </c>
      <c r="H14" s="440"/>
      <c r="I14" s="425" t="s">
        <v>3632</v>
      </c>
      <c r="J14" s="441" t="s">
        <v>603</v>
      </c>
      <c r="K14" s="441"/>
      <c r="L14" s="442"/>
      <c r="M14" s="441"/>
      <c r="N14" s="443"/>
      <c r="O14" s="44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392">
        <v>6</v>
      </c>
      <c r="B15" s="422">
        <v>43983</v>
      </c>
      <c r="C15" s="438"/>
      <c r="D15" s="439" t="s">
        <v>524</v>
      </c>
      <c r="E15" s="440" t="s">
        <v>602</v>
      </c>
      <c r="F15" s="440" t="s">
        <v>3657</v>
      </c>
      <c r="G15" s="457">
        <v>190</v>
      </c>
      <c r="H15" s="440"/>
      <c r="I15" s="425" t="s">
        <v>666</v>
      </c>
      <c r="J15" s="441" t="s">
        <v>603</v>
      </c>
      <c r="K15" s="441"/>
      <c r="L15" s="442"/>
      <c r="M15" s="441"/>
      <c r="N15" s="443"/>
      <c r="O15" s="44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392"/>
      <c r="B16" s="422"/>
      <c r="C16" s="438"/>
      <c r="D16" s="439"/>
      <c r="E16" s="440"/>
      <c r="F16" s="440"/>
      <c r="G16" s="457"/>
      <c r="H16" s="440"/>
      <c r="I16" s="425"/>
      <c r="J16" s="441"/>
      <c r="K16" s="441"/>
      <c r="L16" s="442"/>
      <c r="M16" s="441"/>
      <c r="N16" s="443"/>
      <c r="O16" s="444"/>
      <c r="Q16" s="446"/>
      <c r="R16" s="447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392"/>
      <c r="B17" s="422"/>
      <c r="C17" s="438"/>
      <c r="D17" s="439"/>
      <c r="E17" s="440"/>
      <c r="F17" s="440"/>
      <c r="G17" s="457"/>
      <c r="H17" s="440"/>
      <c r="I17" s="425"/>
      <c r="J17" s="441"/>
      <c r="K17" s="441"/>
      <c r="L17" s="442"/>
      <c r="M17" s="441"/>
      <c r="N17" s="443"/>
      <c r="O17" s="444"/>
      <c r="Q17" s="446"/>
      <c r="R17" s="447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5" customFormat="1" ht="14.25">
      <c r="A18" s="392"/>
      <c r="B18" s="422"/>
      <c r="C18" s="423"/>
      <c r="D18" s="401"/>
      <c r="E18" s="424"/>
      <c r="F18" s="425"/>
      <c r="G18" s="426"/>
      <c r="H18" s="426"/>
      <c r="I18" s="425"/>
      <c r="J18" s="383"/>
      <c r="K18" s="383"/>
      <c r="L18" s="382"/>
      <c r="M18" s="378"/>
      <c r="N18" s="399"/>
      <c r="O18" s="389"/>
      <c r="Q18" s="64"/>
      <c r="R18" s="342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605</v>
      </c>
      <c r="B19" s="24"/>
      <c r="C19" s="25"/>
      <c r="D19" s="26"/>
      <c r="E19" s="27"/>
      <c r="F19" s="28"/>
      <c r="G19" s="28"/>
      <c r="H19" s="28"/>
      <c r="I19" s="28"/>
      <c r="J19" s="66"/>
      <c r="K19" s="28"/>
      <c r="L19" s="28"/>
      <c r="M19" s="38"/>
      <c r="N19" s="66"/>
      <c r="O19" s="67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606</v>
      </c>
      <c r="B20" s="23"/>
      <c r="C20" s="23"/>
      <c r="D20" s="23"/>
      <c r="F20" s="30" t="s">
        <v>607</v>
      </c>
      <c r="G20" s="17"/>
      <c r="H20" s="31"/>
      <c r="I20" s="36"/>
      <c r="J20" s="68"/>
      <c r="K20" s="69"/>
      <c r="L20" s="70"/>
      <c r="M20" s="70"/>
      <c r="N20" s="16"/>
      <c r="O20" s="71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608</v>
      </c>
      <c r="B21" s="23"/>
      <c r="C21" s="23"/>
      <c r="D21" s="23"/>
      <c r="E21" s="32"/>
      <c r="F21" s="30" t="s">
        <v>609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2"/>
      <c r="K22" s="69"/>
      <c r="L22" s="70"/>
      <c r="M22" s="17"/>
      <c r="N22" s="73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610</v>
      </c>
      <c r="C23" s="33"/>
      <c r="D23" s="33"/>
      <c r="E23" s="33"/>
      <c r="F23" s="34"/>
      <c r="G23" s="32"/>
      <c r="H23" s="32"/>
      <c r="I23" s="74"/>
      <c r="J23" s="75"/>
      <c r="K23" s="76"/>
      <c r="L23" s="12"/>
      <c r="M23" s="12"/>
      <c r="N23" s="11"/>
      <c r="O23" s="53"/>
      <c r="R23" s="83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576</v>
      </c>
      <c r="C24" s="21"/>
      <c r="D24" s="22" t="s">
        <v>589</v>
      </c>
      <c r="E24" s="21" t="s">
        <v>590</v>
      </c>
      <c r="F24" s="21" t="s">
        <v>591</v>
      </c>
      <c r="G24" s="21" t="s">
        <v>611</v>
      </c>
      <c r="H24" s="21" t="s">
        <v>593</v>
      </c>
      <c r="I24" s="21" t="s">
        <v>594</v>
      </c>
      <c r="J24" s="77" t="s">
        <v>595</v>
      </c>
      <c r="K24" s="62" t="s">
        <v>612</v>
      </c>
      <c r="L24" s="63" t="s">
        <v>597</v>
      </c>
      <c r="M24" s="78" t="s">
        <v>613</v>
      </c>
      <c r="N24" s="21" t="s">
        <v>614</v>
      </c>
      <c r="O24" s="21" t="s">
        <v>598</v>
      </c>
      <c r="P24" s="79" t="s">
        <v>599</v>
      </c>
      <c r="Q24" s="40"/>
      <c r="R24" s="38"/>
      <c r="S24" s="38"/>
      <c r="T24" s="38"/>
    </row>
    <row r="25" spans="1:38" s="417" customFormat="1" ht="15" customHeight="1">
      <c r="A25" s="478">
        <v>1</v>
      </c>
      <c r="B25" s="479">
        <v>43977</v>
      </c>
      <c r="C25" s="480"/>
      <c r="D25" s="390" t="s">
        <v>117</v>
      </c>
      <c r="E25" s="395" t="s">
        <v>3636</v>
      </c>
      <c r="F25" s="395">
        <v>2015</v>
      </c>
      <c r="G25" s="395">
        <v>1945</v>
      </c>
      <c r="H25" s="395">
        <v>2110</v>
      </c>
      <c r="I25" s="395" t="s">
        <v>3633</v>
      </c>
      <c r="J25" s="65" t="s">
        <v>3658</v>
      </c>
      <c r="K25" s="65">
        <f>H25-F25</f>
        <v>95</v>
      </c>
      <c r="L25" s="391">
        <f t="shared" ref="L25" si="2">K25/F25</f>
        <v>4.7146401985111663E-2</v>
      </c>
      <c r="M25" s="481"/>
      <c r="N25" s="482"/>
      <c r="O25" s="65" t="s">
        <v>601</v>
      </c>
      <c r="P25" s="483">
        <v>43983</v>
      </c>
      <c r="Q25" s="7"/>
      <c r="R25" s="345" t="s">
        <v>604</v>
      </c>
      <c r="S25" s="464">
        <v>43964</v>
      </c>
      <c r="T25" s="437"/>
      <c r="U25" s="437"/>
      <c r="V25" s="437"/>
      <c r="W25" s="437"/>
      <c r="X25" s="437"/>
      <c r="Y25" s="437"/>
      <c r="Z25" s="437"/>
      <c r="AA25" s="437"/>
    </row>
    <row r="26" spans="1:38" s="417" customFormat="1" ht="15" customHeight="1">
      <c r="A26" s="478">
        <v>2</v>
      </c>
      <c r="B26" s="479">
        <v>43980</v>
      </c>
      <c r="C26" s="480"/>
      <c r="D26" s="390" t="s">
        <v>188</v>
      </c>
      <c r="E26" s="395" t="s">
        <v>602</v>
      </c>
      <c r="F26" s="395">
        <v>1975</v>
      </c>
      <c r="G26" s="395">
        <v>1910</v>
      </c>
      <c r="H26" s="395">
        <v>2017.5</v>
      </c>
      <c r="I26" s="395" t="s">
        <v>3647</v>
      </c>
      <c r="J26" s="65" t="s">
        <v>3659</v>
      </c>
      <c r="K26" s="65">
        <f>H26-F26</f>
        <v>42.5</v>
      </c>
      <c r="L26" s="391">
        <f t="shared" ref="L26" si="3">K26/F26</f>
        <v>2.1518987341772152E-2</v>
      </c>
      <c r="M26" s="481"/>
      <c r="N26" s="482"/>
      <c r="O26" s="65" t="s">
        <v>601</v>
      </c>
      <c r="P26" s="483">
        <v>43983</v>
      </c>
      <c r="Q26" s="7"/>
      <c r="R26" s="345" t="s">
        <v>3188</v>
      </c>
      <c r="S26" s="437"/>
      <c r="T26" s="437"/>
      <c r="U26" s="437"/>
      <c r="V26" s="437"/>
      <c r="W26" s="437"/>
      <c r="X26" s="437"/>
      <c r="Y26" s="437"/>
      <c r="Z26" s="437"/>
      <c r="AA26" s="437"/>
    </row>
    <row r="27" spans="1:38" s="417" customFormat="1" ht="15" customHeight="1">
      <c r="A27" s="465">
        <v>3</v>
      </c>
      <c r="B27" s="422">
        <v>43980</v>
      </c>
      <c r="C27" s="379"/>
      <c r="D27" s="380" t="s">
        <v>147</v>
      </c>
      <c r="E27" s="421" t="s">
        <v>602</v>
      </c>
      <c r="F27" s="421" t="s">
        <v>3648</v>
      </c>
      <c r="G27" s="403">
        <v>878</v>
      </c>
      <c r="H27" s="403"/>
      <c r="I27" s="421" t="s">
        <v>3649</v>
      </c>
      <c r="J27" s="402" t="s">
        <v>603</v>
      </c>
      <c r="K27" s="402"/>
      <c r="L27" s="382"/>
      <c r="M27" s="399"/>
      <c r="N27" s="399"/>
      <c r="O27" s="402"/>
      <c r="P27" s="399"/>
      <c r="Q27" s="7"/>
      <c r="R27" s="345" t="s">
        <v>3188</v>
      </c>
      <c r="S27" s="437"/>
      <c r="T27" s="437"/>
      <c r="U27" s="437"/>
      <c r="V27" s="437"/>
      <c r="W27" s="437"/>
      <c r="X27" s="437"/>
      <c r="Y27" s="437"/>
      <c r="Z27" s="437"/>
      <c r="AA27" s="437"/>
    </row>
    <row r="28" spans="1:38" s="417" customFormat="1" ht="15" customHeight="1">
      <c r="A28" s="478">
        <v>4</v>
      </c>
      <c r="B28" s="479">
        <v>43983</v>
      </c>
      <c r="C28" s="480"/>
      <c r="D28" s="390" t="s">
        <v>179</v>
      </c>
      <c r="E28" s="395" t="s">
        <v>602</v>
      </c>
      <c r="F28" s="395">
        <v>472</v>
      </c>
      <c r="G28" s="395">
        <v>455</v>
      </c>
      <c r="H28" s="395">
        <v>482</v>
      </c>
      <c r="I28" s="395" t="s">
        <v>3629</v>
      </c>
      <c r="J28" s="65" t="s">
        <v>3662</v>
      </c>
      <c r="K28" s="65">
        <f t="shared" ref="K28:K29" si="4">H28-F28</f>
        <v>10</v>
      </c>
      <c r="L28" s="391">
        <f t="shared" ref="L28:L29" si="5">K28/F28</f>
        <v>2.1186440677966101E-2</v>
      </c>
      <c r="M28" s="481"/>
      <c r="N28" s="482"/>
      <c r="O28" s="65" t="s">
        <v>601</v>
      </c>
      <c r="P28" s="486">
        <v>43983</v>
      </c>
      <c r="Q28" s="7"/>
      <c r="R28" s="345" t="s">
        <v>604</v>
      </c>
      <c r="S28" s="437"/>
      <c r="T28" s="437"/>
      <c r="U28" s="437"/>
      <c r="V28" s="437"/>
      <c r="W28" s="437"/>
      <c r="X28" s="437"/>
      <c r="Y28" s="437"/>
      <c r="Z28" s="437"/>
      <c r="AA28" s="437"/>
    </row>
    <row r="29" spans="1:38" s="417" customFormat="1" ht="15" customHeight="1">
      <c r="A29" s="478">
        <v>5</v>
      </c>
      <c r="B29" s="479">
        <v>43983</v>
      </c>
      <c r="C29" s="480"/>
      <c r="D29" s="390" t="s">
        <v>3660</v>
      </c>
      <c r="E29" s="395" t="s">
        <v>602</v>
      </c>
      <c r="F29" s="395">
        <v>2372.5</v>
      </c>
      <c r="G29" s="395">
        <v>2285</v>
      </c>
      <c r="H29" s="395">
        <v>2422.5</v>
      </c>
      <c r="I29" s="395" t="s">
        <v>3661</v>
      </c>
      <c r="J29" s="65" t="s">
        <v>3663</v>
      </c>
      <c r="K29" s="65">
        <f t="shared" si="4"/>
        <v>50</v>
      </c>
      <c r="L29" s="391">
        <f t="shared" si="5"/>
        <v>2.107481559536354E-2</v>
      </c>
      <c r="M29" s="481"/>
      <c r="N29" s="482"/>
      <c r="O29" s="65" t="s">
        <v>601</v>
      </c>
      <c r="P29" s="486">
        <v>43983</v>
      </c>
      <c r="Q29" s="7"/>
      <c r="R29" s="345" t="s">
        <v>604</v>
      </c>
      <c r="S29" s="437"/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78">
        <v>6</v>
      </c>
      <c r="B30" s="479">
        <v>43983</v>
      </c>
      <c r="C30" s="480"/>
      <c r="D30" s="390" t="s">
        <v>39</v>
      </c>
      <c r="E30" s="395" t="s">
        <v>3630</v>
      </c>
      <c r="F30" s="395">
        <v>1303</v>
      </c>
      <c r="G30" s="395">
        <v>1345</v>
      </c>
      <c r="H30" s="395">
        <v>1282.5</v>
      </c>
      <c r="I30" s="395" t="s">
        <v>3665</v>
      </c>
      <c r="J30" s="65" t="s">
        <v>3664</v>
      </c>
      <c r="K30" s="65">
        <f>F30-H30</f>
        <v>20.5</v>
      </c>
      <c r="L30" s="391">
        <f t="shared" ref="L30" si="6">K30/F30</f>
        <v>1.5732924021488872E-2</v>
      </c>
      <c r="M30" s="481"/>
      <c r="N30" s="482"/>
      <c r="O30" s="65" t="s">
        <v>601</v>
      </c>
      <c r="P30" s="486">
        <v>43983</v>
      </c>
      <c r="Q30" s="7"/>
      <c r="R30" s="345" t="s">
        <v>604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398">
        <v>7</v>
      </c>
      <c r="B31" s="422">
        <v>43983</v>
      </c>
      <c r="C31" s="379"/>
      <c r="D31" s="380" t="s">
        <v>95</v>
      </c>
      <c r="E31" s="421" t="s">
        <v>602</v>
      </c>
      <c r="F31" s="421" t="s">
        <v>3666</v>
      </c>
      <c r="G31" s="403"/>
      <c r="H31" s="403">
        <v>3890</v>
      </c>
      <c r="I31" s="421" t="s">
        <v>3667</v>
      </c>
      <c r="J31" s="402" t="s">
        <v>603</v>
      </c>
      <c r="K31" s="402"/>
      <c r="L31" s="382"/>
      <c r="M31" s="399"/>
      <c r="N31" s="399"/>
      <c r="O31" s="402"/>
      <c r="P31" s="399"/>
      <c r="Q31" s="7"/>
      <c r="R31" s="345" t="s">
        <v>604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398">
        <v>8</v>
      </c>
      <c r="B32" s="422">
        <v>43983</v>
      </c>
      <c r="C32" s="379"/>
      <c r="D32" s="380" t="s">
        <v>143</v>
      </c>
      <c r="E32" s="421" t="s">
        <v>3630</v>
      </c>
      <c r="F32" s="421" t="s">
        <v>3668</v>
      </c>
      <c r="G32" s="403">
        <v>6000</v>
      </c>
      <c r="H32" s="403"/>
      <c r="I32" s="421">
        <v>5400</v>
      </c>
      <c r="J32" s="402" t="s">
        <v>603</v>
      </c>
      <c r="K32" s="402"/>
      <c r="L32" s="382"/>
      <c r="M32" s="399"/>
      <c r="N32" s="399"/>
      <c r="O32" s="402"/>
      <c r="P32" s="399"/>
      <c r="Q32" s="7"/>
      <c r="R32" s="345" t="s">
        <v>3188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34" s="417" customFormat="1" ht="15" customHeight="1">
      <c r="A33" s="398">
        <v>9</v>
      </c>
      <c r="B33" s="422">
        <v>43983</v>
      </c>
      <c r="C33" s="379"/>
      <c r="D33" s="380" t="s">
        <v>179</v>
      </c>
      <c r="E33" s="421" t="s">
        <v>602</v>
      </c>
      <c r="F33" s="421" t="s">
        <v>3669</v>
      </c>
      <c r="G33" s="403">
        <v>442</v>
      </c>
      <c r="H33" s="403"/>
      <c r="I33" s="421">
        <v>500</v>
      </c>
      <c r="J33" s="383" t="s">
        <v>603</v>
      </c>
      <c r="K33" s="383"/>
      <c r="L33" s="382"/>
      <c r="M33" s="399"/>
      <c r="N33" s="399"/>
      <c r="O33" s="383"/>
      <c r="P33" s="399"/>
      <c r="Q33" s="7"/>
      <c r="R33" s="345" t="s">
        <v>3188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34" ht="15" customHeight="1">
      <c r="A34" s="398"/>
      <c r="B34" s="422"/>
      <c r="C34" s="379"/>
      <c r="D34" s="428"/>
      <c r="E34" s="428"/>
      <c r="F34" s="484"/>
      <c r="G34" s="484"/>
      <c r="H34" s="484"/>
      <c r="I34" s="484"/>
      <c r="J34" s="485"/>
      <c r="K34" s="484"/>
      <c r="L34" s="484"/>
      <c r="M34" s="381"/>
      <c r="N34" s="383"/>
      <c r="O34" s="383"/>
      <c r="P34" s="384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44.25" customHeight="1">
      <c r="A35" s="23" t="s">
        <v>605</v>
      </c>
      <c r="B35" s="39"/>
      <c r="C35" s="39"/>
      <c r="D35" s="40"/>
      <c r="E35" s="36"/>
      <c r="F35" s="36"/>
      <c r="G35" s="35"/>
      <c r="H35" s="35"/>
      <c r="I35" s="36"/>
      <c r="J35" s="17"/>
      <c r="K35" s="80"/>
      <c r="L35" s="81"/>
      <c r="M35" s="80"/>
      <c r="N35" s="82"/>
      <c r="O35" s="80"/>
      <c r="P35" s="82"/>
      <c r="Q35" s="16"/>
      <c r="R35" s="12"/>
      <c r="S35" s="16"/>
      <c r="T35" s="16"/>
      <c r="U35" s="16"/>
      <c r="V35" s="16"/>
      <c r="W35" s="16"/>
      <c r="X35" s="16"/>
      <c r="Y35" s="16"/>
      <c r="Z35" s="5"/>
      <c r="AA35" s="5"/>
      <c r="AB35" s="5"/>
    </row>
    <row r="36" spans="1:34" s="6" customFormat="1">
      <c r="A36" s="29" t="s">
        <v>606</v>
      </c>
      <c r="B36" s="23"/>
      <c r="C36" s="23"/>
      <c r="D36" s="23"/>
      <c r="E36" s="5"/>
      <c r="F36" s="30" t="s">
        <v>607</v>
      </c>
      <c r="G36" s="41"/>
      <c r="H36" s="42"/>
      <c r="I36" s="83"/>
      <c r="J36" s="17"/>
      <c r="K36" s="84"/>
      <c r="L36" s="85"/>
      <c r="M36" s="86"/>
      <c r="N36" s="87"/>
      <c r="O36" s="88"/>
      <c r="P36" s="5"/>
      <c r="Q36" s="4"/>
      <c r="R36" s="12"/>
      <c r="Z36" s="9"/>
      <c r="AA36" s="9"/>
      <c r="AB36" s="9"/>
      <c r="AC36" s="9"/>
      <c r="AD36" s="9"/>
      <c r="AE36" s="9"/>
      <c r="AF36" s="9"/>
      <c r="AG36" s="9"/>
      <c r="AH36" s="9"/>
    </row>
    <row r="37" spans="1:34" s="9" customFormat="1" ht="14.25" customHeight="1">
      <c r="A37" s="29"/>
      <c r="B37" s="23"/>
      <c r="C37" s="23"/>
      <c r="D37" s="23"/>
      <c r="E37" s="32"/>
      <c r="F37" s="30" t="s">
        <v>609</v>
      </c>
      <c r="G37" s="41"/>
      <c r="H37" s="42"/>
      <c r="I37" s="83"/>
      <c r="J37" s="17"/>
      <c r="K37" s="84"/>
      <c r="L37" s="85"/>
      <c r="M37" s="86"/>
      <c r="N37" s="87"/>
      <c r="O37" s="88"/>
      <c r="P37" s="5"/>
      <c r="Q37" s="4"/>
      <c r="R37" s="12"/>
      <c r="S37" s="6"/>
      <c r="Y37" s="6"/>
      <c r="Z37" s="6"/>
    </row>
    <row r="38" spans="1:34" s="9" customFormat="1" ht="14.25" customHeight="1">
      <c r="A38" s="23"/>
      <c r="B38" s="23"/>
      <c r="C38" s="23"/>
      <c r="D38" s="23"/>
      <c r="E38" s="32"/>
      <c r="F38" s="17"/>
      <c r="G38" s="17"/>
      <c r="H38" s="31"/>
      <c r="I38" s="36"/>
      <c r="J38" s="72"/>
      <c r="K38" s="69"/>
      <c r="L38" s="70"/>
      <c r="M38" s="17"/>
      <c r="N38" s="73"/>
      <c r="O38" s="57"/>
      <c r="P38" s="8"/>
      <c r="Q38" s="4"/>
      <c r="R38" s="12"/>
      <c r="S38" s="6"/>
      <c r="Y38" s="6"/>
      <c r="Z38" s="6"/>
    </row>
    <row r="39" spans="1:34" s="9" customFormat="1" ht="15">
      <c r="A39" s="43" t="s">
        <v>616</v>
      </c>
      <c r="B39" s="43"/>
      <c r="C39" s="43"/>
      <c r="D39" s="43"/>
      <c r="E39" s="32"/>
      <c r="F39" s="17"/>
      <c r="G39" s="12"/>
      <c r="H39" s="17"/>
      <c r="I39" s="12"/>
      <c r="J39" s="89"/>
      <c r="K39" s="12"/>
      <c r="L39" s="12"/>
      <c r="M39" s="12"/>
      <c r="N39" s="12"/>
      <c r="O39" s="90"/>
      <c r="P39"/>
      <c r="Q39" s="4"/>
      <c r="R39" s="12"/>
      <c r="S39" s="6"/>
      <c r="Y39" s="6"/>
      <c r="Z39" s="6"/>
    </row>
    <row r="40" spans="1:34" s="9" customFormat="1" ht="38.25">
      <c r="A40" s="21" t="s">
        <v>16</v>
      </c>
      <c r="B40" s="21" t="s">
        <v>576</v>
      </c>
      <c r="C40" s="21"/>
      <c r="D40" s="22" t="s">
        <v>589</v>
      </c>
      <c r="E40" s="21" t="s">
        <v>590</v>
      </c>
      <c r="F40" s="21" t="s">
        <v>591</v>
      </c>
      <c r="G40" s="21" t="s">
        <v>611</v>
      </c>
      <c r="H40" s="21" t="s">
        <v>593</v>
      </c>
      <c r="I40" s="21" t="s">
        <v>594</v>
      </c>
      <c r="J40" s="20" t="s">
        <v>595</v>
      </c>
      <c r="K40" s="78" t="s">
        <v>617</v>
      </c>
      <c r="L40" s="78" t="s">
        <v>613</v>
      </c>
      <c r="M40" s="21" t="s">
        <v>614</v>
      </c>
      <c r="N40" s="20" t="s">
        <v>598</v>
      </c>
      <c r="O40" s="91" t="s">
        <v>599</v>
      </c>
      <c r="P40" s="5"/>
      <c r="Q40" s="4"/>
      <c r="R40" s="17"/>
      <c r="S40" s="6"/>
      <c r="Y40" s="6"/>
      <c r="Z40" s="6"/>
    </row>
    <row r="41" spans="1:34" s="9" customFormat="1" ht="14.25">
      <c r="A41" s="505"/>
      <c r="B41" s="506"/>
      <c r="C41" s="450"/>
      <c r="D41" s="401"/>
      <c r="E41" s="451"/>
      <c r="F41" s="452"/>
      <c r="G41" s="451"/>
      <c r="H41" s="451"/>
      <c r="I41" s="451"/>
      <c r="J41" s="506"/>
      <c r="K41" s="453"/>
      <c r="L41" s="507"/>
      <c r="M41" s="507"/>
      <c r="N41" s="507"/>
      <c r="O41" s="503"/>
      <c r="P41" s="404"/>
      <c r="Q41" s="404"/>
      <c r="R41" s="345"/>
      <c r="S41" s="40"/>
      <c r="Y41" s="6"/>
      <c r="Z41" s="6"/>
    </row>
    <row r="42" spans="1:34" s="9" customFormat="1" ht="14.25">
      <c r="A42" s="505"/>
      <c r="B42" s="506"/>
      <c r="C42" s="450"/>
      <c r="D42" s="401"/>
      <c r="E42" s="451"/>
      <c r="F42" s="454"/>
      <c r="G42" s="451"/>
      <c r="H42" s="451"/>
      <c r="I42" s="451"/>
      <c r="J42" s="506"/>
      <c r="K42" s="453"/>
      <c r="L42" s="508"/>
      <c r="M42" s="508"/>
      <c r="N42" s="508"/>
      <c r="O42" s="504"/>
      <c r="P42" s="404"/>
      <c r="Q42" s="404"/>
      <c r="R42" s="345"/>
      <c r="S42" s="40"/>
      <c r="Y42" s="6"/>
      <c r="Z42" s="6"/>
    </row>
    <row r="43" spans="1:34" s="9" customFormat="1" ht="14.25">
      <c r="A43" s="505"/>
      <c r="B43" s="506"/>
      <c r="C43" s="450"/>
      <c r="D43" s="401"/>
      <c r="E43" s="451"/>
      <c r="F43" s="452"/>
      <c r="G43" s="451"/>
      <c r="H43" s="451"/>
      <c r="I43" s="451"/>
      <c r="J43" s="506"/>
      <c r="K43" s="453"/>
      <c r="L43" s="507"/>
      <c r="M43" s="507"/>
      <c r="N43" s="507"/>
      <c r="O43" s="503"/>
      <c r="P43" s="404"/>
      <c r="Q43" s="404"/>
      <c r="R43" s="345"/>
      <c r="S43" s="40"/>
      <c r="Y43" s="6"/>
      <c r="Z43" s="6"/>
    </row>
    <row r="44" spans="1:34" s="9" customFormat="1" ht="14.25">
      <c r="A44" s="505"/>
      <c r="B44" s="506"/>
      <c r="C44" s="450"/>
      <c r="D44" s="401"/>
      <c r="E44" s="451"/>
      <c r="F44" s="454"/>
      <c r="G44" s="451"/>
      <c r="H44" s="451"/>
      <c r="I44" s="451"/>
      <c r="J44" s="506"/>
      <c r="K44" s="453"/>
      <c r="L44" s="508"/>
      <c r="M44" s="508"/>
      <c r="N44" s="508"/>
      <c r="O44" s="504"/>
      <c r="P44" s="4"/>
      <c r="Q44" s="4"/>
      <c r="R44" s="436"/>
      <c r="S44" s="6"/>
      <c r="Y44" s="6"/>
      <c r="Z44" s="6"/>
    </row>
    <row r="45" spans="1:34" s="9" customFormat="1" ht="14.25">
      <c r="A45" s="505"/>
      <c r="B45" s="506"/>
      <c r="C45" s="450"/>
      <c r="D45" s="401"/>
      <c r="E45" s="451"/>
      <c r="F45" s="452"/>
      <c r="G45" s="451"/>
      <c r="H45" s="451"/>
      <c r="I45" s="451"/>
      <c r="J45" s="506"/>
      <c r="K45" s="453"/>
      <c r="L45" s="507"/>
      <c r="M45" s="507"/>
      <c r="N45" s="507"/>
      <c r="O45" s="503"/>
      <c r="P45" s="4"/>
      <c r="Q45" s="4"/>
      <c r="R45" s="436"/>
      <c r="S45" s="6"/>
      <c r="Y45" s="6"/>
      <c r="Z45" s="6"/>
    </row>
    <row r="46" spans="1:34" s="9" customFormat="1" ht="14.25">
      <c r="A46" s="505"/>
      <c r="B46" s="506"/>
      <c r="C46" s="450"/>
      <c r="D46" s="401"/>
      <c r="E46" s="451"/>
      <c r="F46" s="454"/>
      <c r="G46" s="451"/>
      <c r="H46" s="451"/>
      <c r="I46" s="451"/>
      <c r="J46" s="506"/>
      <c r="K46" s="453"/>
      <c r="L46" s="508"/>
      <c r="M46" s="508"/>
      <c r="N46" s="508"/>
      <c r="O46" s="504"/>
      <c r="P46" s="4"/>
      <c r="Q46" s="4"/>
      <c r="R46" s="436"/>
      <c r="S46" s="6"/>
      <c r="Y46" s="6"/>
      <c r="Z46" s="6"/>
    </row>
    <row r="47" spans="1:34" s="9" customFormat="1" ht="14.25">
      <c r="A47" s="429"/>
      <c r="B47" s="430"/>
      <c r="C47" s="430"/>
      <c r="D47" s="431"/>
      <c r="E47" s="429"/>
      <c r="F47" s="432"/>
      <c r="G47" s="429"/>
      <c r="H47" s="429"/>
      <c r="I47" s="429"/>
      <c r="J47" s="433"/>
      <c r="K47" s="433"/>
      <c r="L47" s="434"/>
      <c r="M47" s="433"/>
      <c r="N47" s="433"/>
      <c r="O47" s="435"/>
      <c r="P47" s="4"/>
      <c r="Q47" s="4"/>
      <c r="R47" s="94"/>
      <c r="S47" s="6"/>
      <c r="Y47" s="6"/>
      <c r="Z47" s="6"/>
    </row>
    <row r="48" spans="1:34" s="9" customFormat="1" ht="15">
      <c r="A48" s="385"/>
      <c r="B48" s="386"/>
      <c r="C48" s="386"/>
      <c r="D48" s="387"/>
      <c r="E48" s="385"/>
      <c r="F48" s="396"/>
      <c r="G48" s="385"/>
      <c r="H48" s="385"/>
      <c r="I48" s="385"/>
      <c r="J48" s="386"/>
      <c r="K48" s="80"/>
      <c r="L48" s="385"/>
      <c r="M48" s="385"/>
      <c r="N48" s="385"/>
      <c r="O48" s="397"/>
      <c r="P48" s="4"/>
      <c r="Q48" s="4"/>
      <c r="R48" s="94"/>
      <c r="S48" s="6"/>
      <c r="Y48" s="6"/>
      <c r="Z48" s="6"/>
    </row>
    <row r="49" spans="1:34" s="6" customFormat="1">
      <c r="A49" s="44"/>
      <c r="B49" s="45"/>
      <c r="C49" s="46"/>
      <c r="D49" s="47"/>
      <c r="E49" s="48"/>
      <c r="F49" s="49"/>
      <c r="G49" s="49"/>
      <c r="H49" s="49"/>
      <c r="I49" s="49"/>
      <c r="J49" s="17"/>
      <c r="K49" s="92"/>
      <c r="L49" s="92"/>
      <c r="M49" s="17"/>
      <c r="N49" s="16"/>
      <c r="O49" s="93"/>
      <c r="P49" s="5"/>
      <c r="Q49" s="4"/>
      <c r="R49" s="17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6" customFormat="1" ht="15">
      <c r="A50" s="50" t="s">
        <v>618</v>
      </c>
      <c r="B50" s="50"/>
      <c r="C50" s="50"/>
      <c r="D50" s="50"/>
      <c r="E50" s="51"/>
      <c r="F50" s="49"/>
      <c r="G50" s="49"/>
      <c r="H50" s="49"/>
      <c r="I50" s="49"/>
      <c r="J50" s="53"/>
      <c r="K50" s="12"/>
      <c r="L50" s="12"/>
      <c r="M50" s="12"/>
      <c r="N50" s="11"/>
      <c r="O50" s="53"/>
      <c r="P50" s="5"/>
      <c r="Q50" s="4"/>
      <c r="R50" s="17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6" customFormat="1" ht="38.25">
      <c r="A51" s="21" t="s">
        <v>16</v>
      </c>
      <c r="B51" s="21" t="s">
        <v>576</v>
      </c>
      <c r="C51" s="21"/>
      <c r="D51" s="22" t="s">
        <v>589</v>
      </c>
      <c r="E51" s="21" t="s">
        <v>590</v>
      </c>
      <c r="F51" s="21" t="s">
        <v>591</v>
      </c>
      <c r="G51" s="52" t="s">
        <v>611</v>
      </c>
      <c r="H51" s="21" t="s">
        <v>593</v>
      </c>
      <c r="I51" s="21" t="s">
        <v>594</v>
      </c>
      <c r="J51" s="20" t="s">
        <v>595</v>
      </c>
      <c r="K51" s="20" t="s">
        <v>619</v>
      </c>
      <c r="L51" s="78" t="s">
        <v>613</v>
      </c>
      <c r="M51" s="21" t="s">
        <v>614</v>
      </c>
      <c r="N51" s="21" t="s">
        <v>598</v>
      </c>
      <c r="O51" s="22" t="s">
        <v>599</v>
      </c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40" customFormat="1" ht="14.25">
      <c r="A52" s="460">
        <v>1</v>
      </c>
      <c r="B52" s="449">
        <v>43983</v>
      </c>
      <c r="C52" s="449"/>
      <c r="D52" s="390" t="s">
        <v>3670</v>
      </c>
      <c r="E52" s="395" t="s">
        <v>602</v>
      </c>
      <c r="F52" s="395">
        <v>80.5</v>
      </c>
      <c r="G52" s="448">
        <v>40</v>
      </c>
      <c r="H52" s="448">
        <v>93.5</v>
      </c>
      <c r="I52" s="488" t="s">
        <v>3671</v>
      </c>
      <c r="J52" s="65" t="s">
        <v>3631</v>
      </c>
      <c r="K52" s="65">
        <f t="shared" ref="K52" si="7">L52*M52</f>
        <v>975</v>
      </c>
      <c r="L52" s="65">
        <f t="shared" ref="L52" si="8">H52-F52</f>
        <v>13</v>
      </c>
      <c r="M52" s="65">
        <v>75</v>
      </c>
      <c r="N52" s="65" t="s">
        <v>601</v>
      </c>
      <c r="O52" s="487">
        <v>43983</v>
      </c>
      <c r="P52" s="404"/>
      <c r="Q52" s="404"/>
      <c r="R52" s="345" t="s">
        <v>604</v>
      </c>
      <c r="Z52" s="417"/>
      <c r="AA52" s="417"/>
      <c r="AB52" s="417"/>
      <c r="AC52" s="417"/>
      <c r="AD52" s="417"/>
      <c r="AE52" s="417"/>
      <c r="AF52" s="417"/>
      <c r="AG52" s="417"/>
      <c r="AH52" s="417"/>
    </row>
    <row r="53" spans="1:34" s="40" customFormat="1" ht="14.25">
      <c r="A53" s="458">
        <v>2</v>
      </c>
      <c r="B53" s="456">
        <v>43983</v>
      </c>
      <c r="C53" s="456"/>
      <c r="D53" s="380" t="s">
        <v>3672</v>
      </c>
      <c r="E53" s="421" t="s">
        <v>602</v>
      </c>
      <c r="F53" s="421" t="s">
        <v>3673</v>
      </c>
      <c r="G53" s="457">
        <v>40</v>
      </c>
      <c r="H53" s="457"/>
      <c r="I53" s="459" t="s">
        <v>3674</v>
      </c>
      <c r="J53" s="383" t="s">
        <v>603</v>
      </c>
      <c r="K53" s="383"/>
      <c r="L53" s="383"/>
      <c r="M53" s="383"/>
      <c r="N53" s="383"/>
      <c r="O53" s="399"/>
      <c r="P53" s="404"/>
      <c r="Q53" s="404"/>
      <c r="R53" s="345" t="s">
        <v>604</v>
      </c>
      <c r="Z53" s="417"/>
      <c r="AA53" s="417"/>
      <c r="AB53" s="417"/>
      <c r="AC53" s="417"/>
      <c r="AD53" s="417"/>
      <c r="AE53" s="417"/>
      <c r="AF53" s="417"/>
      <c r="AG53" s="417"/>
      <c r="AH53" s="417"/>
    </row>
    <row r="54" spans="1:34" s="40" customFormat="1" ht="14.25">
      <c r="A54" s="458"/>
      <c r="B54" s="456"/>
      <c r="C54" s="456"/>
      <c r="D54" s="380"/>
      <c r="E54" s="421"/>
      <c r="F54" s="421"/>
      <c r="G54" s="457"/>
      <c r="H54" s="457"/>
      <c r="I54" s="459"/>
      <c r="J54" s="383"/>
      <c r="K54" s="383"/>
      <c r="L54" s="383"/>
      <c r="M54" s="383"/>
      <c r="N54" s="383"/>
      <c r="O54" s="399"/>
      <c r="P54" s="404"/>
      <c r="Q54" s="404"/>
      <c r="R54" s="345"/>
      <c r="Z54" s="417"/>
      <c r="AA54" s="417"/>
      <c r="AB54" s="417"/>
      <c r="AC54" s="417"/>
      <c r="AD54" s="417"/>
      <c r="AE54" s="417"/>
      <c r="AF54" s="417"/>
      <c r="AG54" s="417"/>
      <c r="AH54" s="417"/>
    </row>
    <row r="55" spans="1:34" s="40" customFormat="1" ht="14.25">
      <c r="A55" s="458"/>
      <c r="B55" s="456"/>
      <c r="C55" s="456"/>
      <c r="D55" s="380"/>
      <c r="E55" s="421"/>
      <c r="F55" s="421"/>
      <c r="G55" s="457"/>
      <c r="H55" s="457"/>
      <c r="I55" s="421"/>
      <c r="J55" s="383"/>
      <c r="K55" s="383"/>
      <c r="L55" s="383"/>
      <c r="M55" s="383"/>
      <c r="N55" s="383"/>
      <c r="O55" s="399"/>
      <c r="P55" s="404"/>
      <c r="Q55" s="404"/>
      <c r="R55" s="345"/>
      <c r="Z55" s="417"/>
      <c r="AA55" s="417"/>
      <c r="AB55" s="417"/>
      <c r="AC55" s="417"/>
      <c r="AD55" s="417"/>
      <c r="AE55" s="417"/>
      <c r="AF55" s="417"/>
      <c r="AG55" s="417"/>
      <c r="AH55" s="417"/>
    </row>
    <row r="56" spans="1:34" s="40" customFormat="1" ht="14.25">
      <c r="A56" s="385"/>
      <c r="B56" s="386"/>
      <c r="C56" s="386"/>
      <c r="D56" s="387"/>
      <c r="E56" s="385"/>
      <c r="F56" s="418"/>
      <c r="G56" s="385"/>
      <c r="H56" s="385"/>
      <c r="I56" s="385"/>
      <c r="J56" s="386"/>
      <c r="K56" s="419"/>
      <c r="L56" s="385"/>
      <c r="M56" s="385"/>
      <c r="N56" s="385"/>
      <c r="O56" s="420"/>
      <c r="P56" s="404"/>
      <c r="Q56" s="404"/>
      <c r="R56" s="345"/>
      <c r="Z56" s="417"/>
      <c r="AA56" s="417"/>
      <c r="AB56" s="417"/>
      <c r="AC56" s="417"/>
      <c r="AD56" s="417"/>
      <c r="AE56" s="417"/>
      <c r="AF56" s="417"/>
      <c r="AG56" s="417"/>
      <c r="AH56" s="417"/>
    </row>
    <row r="57" spans="1:34" ht="15">
      <c r="A57" s="101" t="s">
        <v>620</v>
      </c>
      <c r="B57" s="102"/>
      <c r="C57" s="102"/>
      <c r="D57" s="103"/>
      <c r="E57" s="34"/>
      <c r="F57" s="32"/>
      <c r="G57" s="32"/>
      <c r="H57" s="74"/>
      <c r="I57" s="121"/>
      <c r="J57" s="122"/>
      <c r="K57" s="17"/>
      <c r="L57" s="17"/>
      <c r="M57" s="17"/>
      <c r="N57" s="11"/>
      <c r="O57" s="53"/>
      <c r="Q57" s="97"/>
      <c r="R57" s="17"/>
      <c r="S57" s="16"/>
      <c r="T57" s="16"/>
      <c r="U57" s="16"/>
      <c r="V57" s="16"/>
      <c r="W57" s="16"/>
      <c r="X57" s="16"/>
      <c r="Y57" s="16"/>
      <c r="Z57" s="16"/>
    </row>
    <row r="58" spans="1:34" ht="38.25">
      <c r="A58" s="20" t="s">
        <v>16</v>
      </c>
      <c r="B58" s="21" t="s">
        <v>576</v>
      </c>
      <c r="C58" s="21"/>
      <c r="D58" s="22" t="s">
        <v>589</v>
      </c>
      <c r="E58" s="21" t="s">
        <v>590</v>
      </c>
      <c r="F58" s="21" t="s">
        <v>591</v>
      </c>
      <c r="G58" s="21" t="s">
        <v>592</v>
      </c>
      <c r="H58" s="21" t="s">
        <v>593</v>
      </c>
      <c r="I58" s="21" t="s">
        <v>594</v>
      </c>
      <c r="J58" s="20" t="s">
        <v>595</v>
      </c>
      <c r="K58" s="21" t="s">
        <v>596</v>
      </c>
      <c r="L58" s="21" t="s">
        <v>597</v>
      </c>
      <c r="M58" s="21" t="s">
        <v>598</v>
      </c>
      <c r="N58" s="22" t="s">
        <v>599</v>
      </c>
      <c r="O58" s="21" t="s">
        <v>600</v>
      </c>
      <c r="P58" s="99"/>
      <c r="Q58" s="11"/>
      <c r="R58" s="17"/>
      <c r="S58" s="16"/>
      <c r="T58" s="16"/>
      <c r="U58" s="16"/>
      <c r="V58" s="16"/>
      <c r="W58" s="16"/>
      <c r="X58" s="16"/>
      <c r="Y58" s="16"/>
      <c r="Z58" s="16"/>
    </row>
    <row r="59" spans="1:34" s="8" customFormat="1">
      <c r="A59" s="405"/>
      <c r="B59" s="406"/>
      <c r="C59" s="407"/>
      <c r="D59" s="408"/>
      <c r="E59" s="409"/>
      <c r="F59" s="409"/>
      <c r="G59" s="410"/>
      <c r="H59" s="410"/>
      <c r="I59" s="409"/>
      <c r="J59" s="411"/>
      <c r="K59" s="412"/>
      <c r="L59" s="413"/>
      <c r="M59" s="414"/>
      <c r="N59" s="415"/>
      <c r="O59" s="416"/>
      <c r="P59" s="125"/>
      <c r="Q59"/>
      <c r="R59" s="96"/>
      <c r="T59" s="57"/>
      <c r="U59" s="57"/>
      <c r="V59" s="57"/>
      <c r="W59" s="57"/>
      <c r="X59" s="57"/>
      <c r="Y59" s="57"/>
      <c r="Z59" s="57"/>
    </row>
    <row r="60" spans="1:34">
      <c r="A60" s="23" t="s">
        <v>605</v>
      </c>
      <c r="B60" s="23"/>
      <c r="C60" s="23"/>
      <c r="D60" s="23"/>
      <c r="E60" s="5"/>
      <c r="F60" s="30" t="s">
        <v>607</v>
      </c>
      <c r="G60" s="83"/>
      <c r="H60" s="83"/>
      <c r="I60" s="38"/>
      <c r="J60" s="86"/>
      <c r="K60" s="84"/>
      <c r="L60" s="85"/>
      <c r="M60" s="86"/>
      <c r="N60" s="87"/>
      <c r="O60" s="126"/>
      <c r="P60" s="11"/>
      <c r="Q60" s="16"/>
      <c r="R60" s="98"/>
      <c r="S60" s="16"/>
      <c r="T60" s="16"/>
      <c r="U60" s="16"/>
      <c r="V60" s="16"/>
      <c r="W60" s="16"/>
      <c r="X60" s="16"/>
      <c r="Y60" s="16"/>
    </row>
    <row r="61" spans="1:34">
      <c r="A61" s="29" t="s">
        <v>606</v>
      </c>
      <c r="B61" s="23"/>
      <c r="C61" s="23"/>
      <c r="D61" s="23"/>
      <c r="E61" s="32"/>
      <c r="F61" s="30" t="s">
        <v>609</v>
      </c>
      <c r="G61" s="12"/>
      <c r="H61" s="12"/>
      <c r="I61" s="12"/>
      <c r="J61" s="53"/>
      <c r="K61" s="12"/>
      <c r="L61" s="12"/>
      <c r="M61" s="12"/>
      <c r="N61" s="11"/>
      <c r="O61" s="53"/>
      <c r="Q61" s="7"/>
      <c r="R61" s="17"/>
      <c r="S61" s="16"/>
      <c r="T61" s="16"/>
      <c r="U61" s="16"/>
      <c r="V61" s="16"/>
      <c r="W61" s="16"/>
      <c r="X61" s="16"/>
      <c r="Y61" s="16"/>
      <c r="Z61" s="16"/>
    </row>
    <row r="62" spans="1:34">
      <c r="A62" s="29"/>
      <c r="B62" s="23"/>
      <c r="C62" s="23"/>
      <c r="D62" s="23"/>
      <c r="E62" s="32"/>
      <c r="F62" s="30"/>
      <c r="G62" s="12"/>
      <c r="H62" s="12"/>
      <c r="I62" s="12"/>
      <c r="J62" s="53"/>
      <c r="K62" s="12"/>
      <c r="L62" s="12"/>
      <c r="M62" s="12"/>
      <c r="N62" s="11"/>
      <c r="O62" s="53"/>
      <c r="Q62" s="7"/>
      <c r="R62" s="83"/>
      <c r="S62" s="16"/>
      <c r="T62" s="16"/>
      <c r="U62" s="16"/>
      <c r="V62" s="16"/>
      <c r="W62" s="16"/>
      <c r="X62" s="16"/>
      <c r="Y62" s="16"/>
      <c r="Z62" s="16"/>
    </row>
    <row r="63" spans="1:34">
      <c r="A63" s="29"/>
      <c r="B63" s="23"/>
      <c r="C63" s="23"/>
      <c r="D63" s="23"/>
      <c r="E63" s="32"/>
      <c r="F63" s="30"/>
      <c r="G63" s="12"/>
      <c r="H63" s="12"/>
      <c r="I63" s="12"/>
      <c r="J63" s="53"/>
      <c r="K63" s="12"/>
      <c r="L63" s="12"/>
      <c r="M63" s="12"/>
      <c r="N63" s="11"/>
      <c r="O63" s="53"/>
      <c r="Q63" s="7"/>
      <c r="R63" s="83"/>
      <c r="S63" s="16"/>
      <c r="T63" s="16"/>
      <c r="U63" s="16"/>
      <c r="V63" s="16"/>
      <c r="W63" s="16"/>
      <c r="X63" s="16"/>
      <c r="Y63" s="16"/>
      <c r="Z63" s="16"/>
    </row>
    <row r="64" spans="1:34">
      <c r="A64" s="29"/>
      <c r="B64" s="23"/>
      <c r="C64" s="23"/>
      <c r="D64" s="23"/>
      <c r="E64" s="32"/>
      <c r="F64" s="30"/>
      <c r="G64" s="41"/>
      <c r="H64" s="42"/>
      <c r="I64" s="83"/>
      <c r="J64" s="17"/>
      <c r="K64" s="84"/>
      <c r="L64" s="85"/>
      <c r="M64" s="86"/>
      <c r="N64" s="87"/>
      <c r="O64" s="88"/>
      <c r="P64" s="5"/>
      <c r="Q64" s="11"/>
      <c r="R64" s="83"/>
      <c r="S64" s="16"/>
      <c r="T64" s="16"/>
      <c r="U64" s="16"/>
      <c r="V64" s="16"/>
      <c r="W64" s="16"/>
      <c r="X64" s="16"/>
      <c r="Y64" s="16"/>
      <c r="Z64" s="16"/>
    </row>
    <row r="65" spans="1:26">
      <c r="A65" s="37"/>
      <c r="B65" s="45"/>
      <c r="C65" s="104"/>
      <c r="D65" s="6"/>
      <c r="E65" s="38"/>
      <c r="F65" s="83"/>
      <c r="G65" s="41"/>
      <c r="H65" s="42"/>
      <c r="I65" s="83"/>
      <c r="J65" s="17"/>
      <c r="K65" s="84"/>
      <c r="L65" s="85"/>
      <c r="M65" s="86"/>
      <c r="N65" s="87"/>
      <c r="O65" s="88"/>
      <c r="P65" s="5"/>
      <c r="Q65" s="11"/>
      <c r="R65" s="17"/>
      <c r="S65" s="16"/>
      <c r="T65" s="16"/>
      <c r="U65" s="16"/>
      <c r="V65" s="16"/>
      <c r="W65" s="16"/>
      <c r="X65" s="16"/>
      <c r="Y65" s="16"/>
      <c r="Z65" s="16"/>
    </row>
    <row r="66" spans="1:26" ht="15">
      <c r="A66" s="5"/>
      <c r="B66" s="105" t="s">
        <v>621</v>
      </c>
      <c r="C66" s="105"/>
      <c r="D66" s="105"/>
      <c r="E66" s="105"/>
      <c r="F66" s="17"/>
      <c r="G66" s="17"/>
      <c r="H66" s="106"/>
      <c r="I66" s="17"/>
      <c r="J66" s="75"/>
      <c r="K66" s="76"/>
      <c r="L66" s="17"/>
      <c r="M66" s="17"/>
      <c r="N66" s="16"/>
      <c r="O66" s="100"/>
      <c r="P66" s="7"/>
      <c r="Q66" s="11"/>
      <c r="R66" s="143"/>
      <c r="S66" s="16"/>
      <c r="T66" s="16"/>
      <c r="U66" s="16"/>
      <c r="V66" s="16"/>
      <c r="W66" s="16"/>
      <c r="X66" s="16"/>
      <c r="Y66" s="16"/>
      <c r="Z66" s="16"/>
    </row>
    <row r="67" spans="1:26" ht="38.25">
      <c r="A67" s="20" t="s">
        <v>16</v>
      </c>
      <c r="B67" s="21" t="s">
        <v>576</v>
      </c>
      <c r="C67" s="21"/>
      <c r="D67" s="22" t="s">
        <v>589</v>
      </c>
      <c r="E67" s="21" t="s">
        <v>590</v>
      </c>
      <c r="F67" s="21" t="s">
        <v>591</v>
      </c>
      <c r="G67" s="21" t="s">
        <v>622</v>
      </c>
      <c r="H67" s="21" t="s">
        <v>623</v>
      </c>
      <c r="I67" s="21" t="s">
        <v>594</v>
      </c>
      <c r="J67" s="61" t="s">
        <v>595</v>
      </c>
      <c r="K67" s="21" t="s">
        <v>596</v>
      </c>
      <c r="L67" s="21" t="s">
        <v>597</v>
      </c>
      <c r="M67" s="21" t="s">
        <v>598</v>
      </c>
      <c r="N67" s="22" t="s">
        <v>599</v>
      </c>
      <c r="O67" s="100"/>
      <c r="P67" s="7"/>
      <c r="Q67" s="11"/>
      <c r="R67" s="143"/>
      <c r="S67" s="16"/>
      <c r="T67" s="16"/>
      <c r="U67" s="16"/>
      <c r="V67" s="16"/>
      <c r="W67" s="16"/>
      <c r="X67" s="16"/>
      <c r="Y67" s="16"/>
      <c r="Z67" s="16"/>
    </row>
    <row r="68" spans="1:26">
      <c r="A68" s="204">
        <v>1</v>
      </c>
      <c r="B68" s="107">
        <v>41579</v>
      </c>
      <c r="C68" s="107"/>
      <c r="D68" s="108" t="s">
        <v>624</v>
      </c>
      <c r="E68" s="109" t="s">
        <v>625</v>
      </c>
      <c r="F68" s="110">
        <v>82</v>
      </c>
      <c r="G68" s="109" t="s">
        <v>626</v>
      </c>
      <c r="H68" s="109">
        <v>100</v>
      </c>
      <c r="I68" s="127">
        <v>100</v>
      </c>
      <c r="J68" s="128" t="s">
        <v>627</v>
      </c>
      <c r="K68" s="129">
        <f t="shared" ref="K68:K99" si="9">H68-F68</f>
        <v>18</v>
      </c>
      <c r="L68" s="130">
        <f t="shared" ref="L68:L99" si="10">K68/F68</f>
        <v>0.21951219512195122</v>
      </c>
      <c r="M68" s="131" t="s">
        <v>601</v>
      </c>
      <c r="N68" s="132">
        <v>42657</v>
      </c>
      <c r="O68" s="53"/>
      <c r="P68" s="11"/>
      <c r="Q68" s="16"/>
      <c r="R68" s="143"/>
      <c r="S68" s="16"/>
      <c r="T68" s="16"/>
      <c r="U68" s="16"/>
      <c r="V68" s="16"/>
      <c r="W68" s="16"/>
      <c r="X68" s="16"/>
      <c r="Y68" s="16"/>
      <c r="Z68" s="16"/>
    </row>
    <row r="69" spans="1:26">
      <c r="A69" s="204">
        <v>2</v>
      </c>
      <c r="B69" s="107">
        <v>41794</v>
      </c>
      <c r="C69" s="107"/>
      <c r="D69" s="108" t="s">
        <v>628</v>
      </c>
      <c r="E69" s="109" t="s">
        <v>602</v>
      </c>
      <c r="F69" s="110">
        <v>257</v>
      </c>
      <c r="G69" s="109" t="s">
        <v>626</v>
      </c>
      <c r="H69" s="109">
        <v>300</v>
      </c>
      <c r="I69" s="127">
        <v>300</v>
      </c>
      <c r="J69" s="128" t="s">
        <v>627</v>
      </c>
      <c r="K69" s="129">
        <f t="shared" si="9"/>
        <v>43</v>
      </c>
      <c r="L69" s="130">
        <f t="shared" si="10"/>
        <v>0.16731517509727625</v>
      </c>
      <c r="M69" s="131" t="s">
        <v>601</v>
      </c>
      <c r="N69" s="132">
        <v>41822</v>
      </c>
      <c r="O69" s="53"/>
      <c r="P69" s="11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4">
        <v>3</v>
      </c>
      <c r="B70" s="107">
        <v>41828</v>
      </c>
      <c r="C70" s="107"/>
      <c r="D70" s="108" t="s">
        <v>629</v>
      </c>
      <c r="E70" s="109" t="s">
        <v>602</v>
      </c>
      <c r="F70" s="110">
        <v>393</v>
      </c>
      <c r="G70" s="109" t="s">
        <v>626</v>
      </c>
      <c r="H70" s="109">
        <v>468</v>
      </c>
      <c r="I70" s="127">
        <v>468</v>
      </c>
      <c r="J70" s="128" t="s">
        <v>627</v>
      </c>
      <c r="K70" s="129">
        <f t="shared" si="9"/>
        <v>75</v>
      </c>
      <c r="L70" s="130">
        <f t="shared" si="10"/>
        <v>0.19083969465648856</v>
      </c>
      <c r="M70" s="131" t="s">
        <v>601</v>
      </c>
      <c r="N70" s="132">
        <v>41863</v>
      </c>
      <c r="O70" s="53"/>
      <c r="P70" s="11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4">
        <v>4</v>
      </c>
      <c r="B71" s="107">
        <v>41857</v>
      </c>
      <c r="C71" s="107"/>
      <c r="D71" s="108" t="s">
        <v>630</v>
      </c>
      <c r="E71" s="109" t="s">
        <v>602</v>
      </c>
      <c r="F71" s="110">
        <v>205</v>
      </c>
      <c r="G71" s="109" t="s">
        <v>626</v>
      </c>
      <c r="H71" s="109">
        <v>275</v>
      </c>
      <c r="I71" s="127">
        <v>250</v>
      </c>
      <c r="J71" s="128" t="s">
        <v>627</v>
      </c>
      <c r="K71" s="129">
        <f t="shared" si="9"/>
        <v>70</v>
      </c>
      <c r="L71" s="130">
        <f t="shared" si="10"/>
        <v>0.34146341463414637</v>
      </c>
      <c r="M71" s="131" t="s">
        <v>601</v>
      </c>
      <c r="N71" s="132">
        <v>41962</v>
      </c>
      <c r="O71" s="53"/>
      <c r="P71" s="11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5</v>
      </c>
      <c r="B72" s="107">
        <v>41886</v>
      </c>
      <c r="C72" s="107"/>
      <c r="D72" s="108" t="s">
        <v>631</v>
      </c>
      <c r="E72" s="109" t="s">
        <v>602</v>
      </c>
      <c r="F72" s="110">
        <v>162</v>
      </c>
      <c r="G72" s="109" t="s">
        <v>626</v>
      </c>
      <c r="H72" s="109">
        <v>190</v>
      </c>
      <c r="I72" s="127">
        <v>190</v>
      </c>
      <c r="J72" s="128" t="s">
        <v>627</v>
      </c>
      <c r="K72" s="129">
        <f t="shared" si="9"/>
        <v>28</v>
      </c>
      <c r="L72" s="130">
        <f t="shared" si="10"/>
        <v>0.1728395061728395</v>
      </c>
      <c r="M72" s="131" t="s">
        <v>601</v>
      </c>
      <c r="N72" s="132">
        <v>42006</v>
      </c>
      <c r="O72" s="53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6</v>
      </c>
      <c r="B73" s="107">
        <v>41886</v>
      </c>
      <c r="C73" s="107"/>
      <c r="D73" s="108" t="s">
        <v>632</v>
      </c>
      <c r="E73" s="109" t="s">
        <v>602</v>
      </c>
      <c r="F73" s="110">
        <v>75</v>
      </c>
      <c r="G73" s="109" t="s">
        <v>626</v>
      </c>
      <c r="H73" s="109">
        <v>91.5</v>
      </c>
      <c r="I73" s="127" t="s">
        <v>633</v>
      </c>
      <c r="J73" s="128" t="s">
        <v>634</v>
      </c>
      <c r="K73" s="129">
        <f t="shared" si="9"/>
        <v>16.5</v>
      </c>
      <c r="L73" s="130">
        <f t="shared" si="10"/>
        <v>0.22</v>
      </c>
      <c r="M73" s="131" t="s">
        <v>601</v>
      </c>
      <c r="N73" s="132">
        <v>41954</v>
      </c>
      <c r="O73" s="53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7</v>
      </c>
      <c r="B74" s="107">
        <v>41913</v>
      </c>
      <c r="C74" s="107"/>
      <c r="D74" s="108" t="s">
        <v>635</v>
      </c>
      <c r="E74" s="109" t="s">
        <v>602</v>
      </c>
      <c r="F74" s="110">
        <v>850</v>
      </c>
      <c r="G74" s="109" t="s">
        <v>626</v>
      </c>
      <c r="H74" s="109">
        <v>982.5</v>
      </c>
      <c r="I74" s="127">
        <v>1050</v>
      </c>
      <c r="J74" s="128" t="s">
        <v>636</v>
      </c>
      <c r="K74" s="129">
        <f t="shared" si="9"/>
        <v>132.5</v>
      </c>
      <c r="L74" s="130">
        <f t="shared" si="10"/>
        <v>0.15588235294117647</v>
      </c>
      <c r="M74" s="131" t="s">
        <v>601</v>
      </c>
      <c r="N74" s="132">
        <v>42039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8</v>
      </c>
      <c r="B75" s="107">
        <v>41913</v>
      </c>
      <c r="C75" s="107"/>
      <c r="D75" s="108" t="s">
        <v>637</v>
      </c>
      <c r="E75" s="109" t="s">
        <v>602</v>
      </c>
      <c r="F75" s="110">
        <v>475</v>
      </c>
      <c r="G75" s="109" t="s">
        <v>626</v>
      </c>
      <c r="H75" s="109">
        <v>515</v>
      </c>
      <c r="I75" s="127">
        <v>600</v>
      </c>
      <c r="J75" s="128" t="s">
        <v>638</v>
      </c>
      <c r="K75" s="129">
        <f t="shared" si="9"/>
        <v>40</v>
      </c>
      <c r="L75" s="130">
        <f t="shared" si="10"/>
        <v>8.4210526315789472E-2</v>
      </c>
      <c r="M75" s="131" t="s">
        <v>601</v>
      </c>
      <c r="N75" s="132">
        <v>41939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9</v>
      </c>
      <c r="B76" s="107">
        <v>41913</v>
      </c>
      <c r="C76" s="107"/>
      <c r="D76" s="108" t="s">
        <v>639</v>
      </c>
      <c r="E76" s="109" t="s">
        <v>602</v>
      </c>
      <c r="F76" s="110">
        <v>86</v>
      </c>
      <c r="G76" s="109" t="s">
        <v>626</v>
      </c>
      <c r="H76" s="109">
        <v>99</v>
      </c>
      <c r="I76" s="127">
        <v>140</v>
      </c>
      <c r="J76" s="128" t="s">
        <v>640</v>
      </c>
      <c r="K76" s="129">
        <f t="shared" si="9"/>
        <v>13</v>
      </c>
      <c r="L76" s="130">
        <f t="shared" si="10"/>
        <v>0.15116279069767441</v>
      </c>
      <c r="M76" s="131" t="s">
        <v>601</v>
      </c>
      <c r="N76" s="132">
        <v>41939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10</v>
      </c>
      <c r="B77" s="107">
        <v>41926</v>
      </c>
      <c r="C77" s="107"/>
      <c r="D77" s="108" t="s">
        <v>641</v>
      </c>
      <c r="E77" s="109" t="s">
        <v>602</v>
      </c>
      <c r="F77" s="110">
        <v>496.6</v>
      </c>
      <c r="G77" s="109" t="s">
        <v>626</v>
      </c>
      <c r="H77" s="109">
        <v>621</v>
      </c>
      <c r="I77" s="127">
        <v>580</v>
      </c>
      <c r="J77" s="128" t="s">
        <v>627</v>
      </c>
      <c r="K77" s="129">
        <f t="shared" si="9"/>
        <v>124.39999999999998</v>
      </c>
      <c r="L77" s="130">
        <f t="shared" si="10"/>
        <v>0.25050342327829234</v>
      </c>
      <c r="M77" s="131" t="s">
        <v>601</v>
      </c>
      <c r="N77" s="132">
        <v>42605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11</v>
      </c>
      <c r="B78" s="107">
        <v>41926</v>
      </c>
      <c r="C78" s="107"/>
      <c r="D78" s="108" t="s">
        <v>642</v>
      </c>
      <c r="E78" s="109" t="s">
        <v>602</v>
      </c>
      <c r="F78" s="110">
        <v>2481.9</v>
      </c>
      <c r="G78" s="109" t="s">
        <v>626</v>
      </c>
      <c r="H78" s="109">
        <v>2840</v>
      </c>
      <c r="I78" s="127">
        <v>2870</v>
      </c>
      <c r="J78" s="128" t="s">
        <v>643</v>
      </c>
      <c r="K78" s="129">
        <f t="shared" si="9"/>
        <v>358.09999999999991</v>
      </c>
      <c r="L78" s="130">
        <f t="shared" si="10"/>
        <v>0.14428462065353154</v>
      </c>
      <c r="M78" s="131" t="s">
        <v>601</v>
      </c>
      <c r="N78" s="132">
        <v>42017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12</v>
      </c>
      <c r="B79" s="107">
        <v>41928</v>
      </c>
      <c r="C79" s="107"/>
      <c r="D79" s="108" t="s">
        <v>644</v>
      </c>
      <c r="E79" s="109" t="s">
        <v>602</v>
      </c>
      <c r="F79" s="110">
        <v>84.5</v>
      </c>
      <c r="G79" s="109" t="s">
        <v>626</v>
      </c>
      <c r="H79" s="109">
        <v>93</v>
      </c>
      <c r="I79" s="127">
        <v>110</v>
      </c>
      <c r="J79" s="128" t="s">
        <v>645</v>
      </c>
      <c r="K79" s="129">
        <f t="shared" si="9"/>
        <v>8.5</v>
      </c>
      <c r="L79" s="130">
        <f t="shared" si="10"/>
        <v>0.10059171597633136</v>
      </c>
      <c r="M79" s="131" t="s">
        <v>601</v>
      </c>
      <c r="N79" s="132">
        <v>41939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13</v>
      </c>
      <c r="B80" s="107">
        <v>41928</v>
      </c>
      <c r="C80" s="107"/>
      <c r="D80" s="108" t="s">
        <v>646</v>
      </c>
      <c r="E80" s="109" t="s">
        <v>602</v>
      </c>
      <c r="F80" s="110">
        <v>401</v>
      </c>
      <c r="G80" s="109" t="s">
        <v>626</v>
      </c>
      <c r="H80" s="109">
        <v>428</v>
      </c>
      <c r="I80" s="127">
        <v>450</v>
      </c>
      <c r="J80" s="128" t="s">
        <v>647</v>
      </c>
      <c r="K80" s="129">
        <f t="shared" si="9"/>
        <v>27</v>
      </c>
      <c r="L80" s="130">
        <f t="shared" si="10"/>
        <v>6.7331670822942641E-2</v>
      </c>
      <c r="M80" s="131" t="s">
        <v>601</v>
      </c>
      <c r="N80" s="132">
        <v>42020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14</v>
      </c>
      <c r="B81" s="107">
        <v>41928</v>
      </c>
      <c r="C81" s="107"/>
      <c r="D81" s="108" t="s">
        <v>648</v>
      </c>
      <c r="E81" s="109" t="s">
        <v>602</v>
      </c>
      <c r="F81" s="110">
        <v>101</v>
      </c>
      <c r="G81" s="109" t="s">
        <v>626</v>
      </c>
      <c r="H81" s="109">
        <v>112</v>
      </c>
      <c r="I81" s="127">
        <v>120</v>
      </c>
      <c r="J81" s="128" t="s">
        <v>649</v>
      </c>
      <c r="K81" s="129">
        <f t="shared" si="9"/>
        <v>11</v>
      </c>
      <c r="L81" s="130">
        <f t="shared" si="10"/>
        <v>0.10891089108910891</v>
      </c>
      <c r="M81" s="131" t="s">
        <v>601</v>
      </c>
      <c r="N81" s="132">
        <v>41939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15</v>
      </c>
      <c r="B82" s="107">
        <v>41954</v>
      </c>
      <c r="C82" s="107"/>
      <c r="D82" s="108" t="s">
        <v>650</v>
      </c>
      <c r="E82" s="109" t="s">
        <v>602</v>
      </c>
      <c r="F82" s="110">
        <v>59</v>
      </c>
      <c r="G82" s="109" t="s">
        <v>626</v>
      </c>
      <c r="H82" s="109">
        <v>76</v>
      </c>
      <c r="I82" s="127">
        <v>76</v>
      </c>
      <c r="J82" s="128" t="s">
        <v>627</v>
      </c>
      <c r="K82" s="129">
        <f t="shared" si="9"/>
        <v>17</v>
      </c>
      <c r="L82" s="130">
        <f t="shared" si="10"/>
        <v>0.28813559322033899</v>
      </c>
      <c r="M82" s="131" t="s">
        <v>601</v>
      </c>
      <c r="N82" s="132">
        <v>43032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16</v>
      </c>
      <c r="B83" s="107">
        <v>41954</v>
      </c>
      <c r="C83" s="107"/>
      <c r="D83" s="108" t="s">
        <v>639</v>
      </c>
      <c r="E83" s="109" t="s">
        <v>602</v>
      </c>
      <c r="F83" s="110">
        <v>99</v>
      </c>
      <c r="G83" s="109" t="s">
        <v>626</v>
      </c>
      <c r="H83" s="109">
        <v>120</v>
      </c>
      <c r="I83" s="127">
        <v>120</v>
      </c>
      <c r="J83" s="128" t="s">
        <v>651</v>
      </c>
      <c r="K83" s="129">
        <f t="shared" si="9"/>
        <v>21</v>
      </c>
      <c r="L83" s="130">
        <f t="shared" si="10"/>
        <v>0.21212121212121213</v>
      </c>
      <c r="M83" s="131" t="s">
        <v>601</v>
      </c>
      <c r="N83" s="132">
        <v>41960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17</v>
      </c>
      <c r="B84" s="107">
        <v>41956</v>
      </c>
      <c r="C84" s="107"/>
      <c r="D84" s="108" t="s">
        <v>652</v>
      </c>
      <c r="E84" s="109" t="s">
        <v>602</v>
      </c>
      <c r="F84" s="110">
        <v>22</v>
      </c>
      <c r="G84" s="109" t="s">
        <v>626</v>
      </c>
      <c r="H84" s="109">
        <v>33.549999999999997</v>
      </c>
      <c r="I84" s="127">
        <v>32</v>
      </c>
      <c r="J84" s="128" t="s">
        <v>653</v>
      </c>
      <c r="K84" s="129">
        <f t="shared" si="9"/>
        <v>11.549999999999997</v>
      </c>
      <c r="L84" s="130">
        <f t="shared" si="10"/>
        <v>0.52499999999999991</v>
      </c>
      <c r="M84" s="131" t="s">
        <v>601</v>
      </c>
      <c r="N84" s="132">
        <v>42188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18</v>
      </c>
      <c r="B85" s="107">
        <v>41976</v>
      </c>
      <c r="C85" s="107"/>
      <c r="D85" s="108" t="s">
        <v>654</v>
      </c>
      <c r="E85" s="109" t="s">
        <v>602</v>
      </c>
      <c r="F85" s="110">
        <v>440</v>
      </c>
      <c r="G85" s="109" t="s">
        <v>626</v>
      </c>
      <c r="H85" s="109">
        <v>520</v>
      </c>
      <c r="I85" s="127">
        <v>520</v>
      </c>
      <c r="J85" s="128" t="s">
        <v>655</v>
      </c>
      <c r="K85" s="129">
        <f t="shared" si="9"/>
        <v>80</v>
      </c>
      <c r="L85" s="130">
        <f t="shared" si="10"/>
        <v>0.18181818181818182</v>
      </c>
      <c r="M85" s="131" t="s">
        <v>601</v>
      </c>
      <c r="N85" s="132">
        <v>42208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19</v>
      </c>
      <c r="B86" s="107">
        <v>41976</v>
      </c>
      <c r="C86" s="107"/>
      <c r="D86" s="108" t="s">
        <v>656</v>
      </c>
      <c r="E86" s="109" t="s">
        <v>602</v>
      </c>
      <c r="F86" s="110">
        <v>360</v>
      </c>
      <c r="G86" s="109" t="s">
        <v>626</v>
      </c>
      <c r="H86" s="109">
        <v>427</v>
      </c>
      <c r="I86" s="127">
        <v>425</v>
      </c>
      <c r="J86" s="128" t="s">
        <v>657</v>
      </c>
      <c r="K86" s="129">
        <f t="shared" si="9"/>
        <v>67</v>
      </c>
      <c r="L86" s="130">
        <f t="shared" si="10"/>
        <v>0.18611111111111112</v>
      </c>
      <c r="M86" s="131" t="s">
        <v>601</v>
      </c>
      <c r="N86" s="132">
        <v>42058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20</v>
      </c>
      <c r="B87" s="107">
        <v>42012</v>
      </c>
      <c r="C87" s="107"/>
      <c r="D87" s="108" t="s">
        <v>658</v>
      </c>
      <c r="E87" s="109" t="s">
        <v>602</v>
      </c>
      <c r="F87" s="110">
        <v>360</v>
      </c>
      <c r="G87" s="109" t="s">
        <v>626</v>
      </c>
      <c r="H87" s="109">
        <v>455</v>
      </c>
      <c r="I87" s="127">
        <v>420</v>
      </c>
      <c r="J87" s="128" t="s">
        <v>659</v>
      </c>
      <c r="K87" s="129">
        <f t="shared" si="9"/>
        <v>95</v>
      </c>
      <c r="L87" s="130">
        <f t="shared" si="10"/>
        <v>0.2638888888888889</v>
      </c>
      <c r="M87" s="131" t="s">
        <v>601</v>
      </c>
      <c r="N87" s="132">
        <v>42024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21</v>
      </c>
      <c r="B88" s="107">
        <v>42012</v>
      </c>
      <c r="C88" s="107"/>
      <c r="D88" s="108" t="s">
        <v>660</v>
      </c>
      <c r="E88" s="109" t="s">
        <v>602</v>
      </c>
      <c r="F88" s="110">
        <v>130</v>
      </c>
      <c r="G88" s="109"/>
      <c r="H88" s="109">
        <v>175.5</v>
      </c>
      <c r="I88" s="127">
        <v>165</v>
      </c>
      <c r="J88" s="128" t="s">
        <v>661</v>
      </c>
      <c r="K88" s="129">
        <f t="shared" si="9"/>
        <v>45.5</v>
      </c>
      <c r="L88" s="130">
        <f t="shared" si="10"/>
        <v>0.35</v>
      </c>
      <c r="M88" s="131" t="s">
        <v>601</v>
      </c>
      <c r="N88" s="132">
        <v>43088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22</v>
      </c>
      <c r="B89" s="107">
        <v>42040</v>
      </c>
      <c r="C89" s="107"/>
      <c r="D89" s="108" t="s">
        <v>391</v>
      </c>
      <c r="E89" s="109" t="s">
        <v>625</v>
      </c>
      <c r="F89" s="110">
        <v>98</v>
      </c>
      <c r="G89" s="109"/>
      <c r="H89" s="109">
        <v>120</v>
      </c>
      <c r="I89" s="127">
        <v>120</v>
      </c>
      <c r="J89" s="128" t="s">
        <v>627</v>
      </c>
      <c r="K89" s="129">
        <f t="shared" si="9"/>
        <v>22</v>
      </c>
      <c r="L89" s="130">
        <f t="shared" si="10"/>
        <v>0.22448979591836735</v>
      </c>
      <c r="M89" s="131" t="s">
        <v>601</v>
      </c>
      <c r="N89" s="132">
        <v>42753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23</v>
      </c>
      <c r="B90" s="107">
        <v>42040</v>
      </c>
      <c r="C90" s="107"/>
      <c r="D90" s="108" t="s">
        <v>662</v>
      </c>
      <c r="E90" s="109" t="s">
        <v>625</v>
      </c>
      <c r="F90" s="110">
        <v>196</v>
      </c>
      <c r="G90" s="109"/>
      <c r="H90" s="109">
        <v>262</v>
      </c>
      <c r="I90" s="127">
        <v>255</v>
      </c>
      <c r="J90" s="128" t="s">
        <v>627</v>
      </c>
      <c r="K90" s="129">
        <f t="shared" si="9"/>
        <v>66</v>
      </c>
      <c r="L90" s="130">
        <f t="shared" si="10"/>
        <v>0.33673469387755101</v>
      </c>
      <c r="M90" s="131" t="s">
        <v>601</v>
      </c>
      <c r="N90" s="132">
        <v>42599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5">
        <v>24</v>
      </c>
      <c r="B91" s="111">
        <v>42067</v>
      </c>
      <c r="C91" s="111"/>
      <c r="D91" s="112" t="s">
        <v>390</v>
      </c>
      <c r="E91" s="113" t="s">
        <v>625</v>
      </c>
      <c r="F91" s="114">
        <v>235</v>
      </c>
      <c r="G91" s="114"/>
      <c r="H91" s="115">
        <v>77</v>
      </c>
      <c r="I91" s="133" t="s">
        <v>663</v>
      </c>
      <c r="J91" s="134" t="s">
        <v>664</v>
      </c>
      <c r="K91" s="135">
        <f t="shared" si="9"/>
        <v>-158</v>
      </c>
      <c r="L91" s="136">
        <f t="shared" si="10"/>
        <v>-0.67234042553191486</v>
      </c>
      <c r="M91" s="137" t="s">
        <v>665</v>
      </c>
      <c r="N91" s="138">
        <v>43522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25</v>
      </c>
      <c r="B92" s="107">
        <v>42067</v>
      </c>
      <c r="C92" s="107"/>
      <c r="D92" s="108" t="s">
        <v>482</v>
      </c>
      <c r="E92" s="109" t="s">
        <v>625</v>
      </c>
      <c r="F92" s="110">
        <v>185</v>
      </c>
      <c r="G92" s="109"/>
      <c r="H92" s="109">
        <v>224</v>
      </c>
      <c r="I92" s="127" t="s">
        <v>666</v>
      </c>
      <c r="J92" s="128" t="s">
        <v>627</v>
      </c>
      <c r="K92" s="129">
        <f t="shared" si="9"/>
        <v>39</v>
      </c>
      <c r="L92" s="130">
        <f t="shared" si="10"/>
        <v>0.21081081081081082</v>
      </c>
      <c r="M92" s="131" t="s">
        <v>601</v>
      </c>
      <c r="N92" s="132">
        <v>42647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366">
        <v>26</v>
      </c>
      <c r="B93" s="116">
        <v>42090</v>
      </c>
      <c r="C93" s="116"/>
      <c r="D93" s="117" t="s">
        <v>667</v>
      </c>
      <c r="E93" s="118" t="s">
        <v>625</v>
      </c>
      <c r="F93" s="119">
        <v>49.5</v>
      </c>
      <c r="G93" s="120"/>
      <c r="H93" s="120">
        <v>15.85</v>
      </c>
      <c r="I93" s="120">
        <v>67</v>
      </c>
      <c r="J93" s="139" t="s">
        <v>668</v>
      </c>
      <c r="K93" s="120">
        <f t="shared" si="9"/>
        <v>-33.65</v>
      </c>
      <c r="L93" s="140">
        <f t="shared" si="10"/>
        <v>-0.67979797979797973</v>
      </c>
      <c r="M93" s="137" t="s">
        <v>665</v>
      </c>
      <c r="N93" s="141">
        <v>43627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27</v>
      </c>
      <c r="B94" s="107">
        <v>42093</v>
      </c>
      <c r="C94" s="107"/>
      <c r="D94" s="108" t="s">
        <v>669</v>
      </c>
      <c r="E94" s="109" t="s">
        <v>625</v>
      </c>
      <c r="F94" s="110">
        <v>183.5</v>
      </c>
      <c r="G94" s="109"/>
      <c r="H94" s="109">
        <v>219</v>
      </c>
      <c r="I94" s="127">
        <v>218</v>
      </c>
      <c r="J94" s="128" t="s">
        <v>670</v>
      </c>
      <c r="K94" s="129">
        <f t="shared" si="9"/>
        <v>35.5</v>
      </c>
      <c r="L94" s="130">
        <f t="shared" si="10"/>
        <v>0.19346049046321526</v>
      </c>
      <c r="M94" s="131" t="s">
        <v>601</v>
      </c>
      <c r="N94" s="132">
        <v>42103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28</v>
      </c>
      <c r="B95" s="107">
        <v>42114</v>
      </c>
      <c r="C95" s="107"/>
      <c r="D95" s="108" t="s">
        <v>671</v>
      </c>
      <c r="E95" s="109" t="s">
        <v>625</v>
      </c>
      <c r="F95" s="110">
        <f>(227+237)/2</f>
        <v>232</v>
      </c>
      <c r="G95" s="109"/>
      <c r="H95" s="109">
        <v>298</v>
      </c>
      <c r="I95" s="127">
        <v>298</v>
      </c>
      <c r="J95" s="128" t="s">
        <v>627</v>
      </c>
      <c r="K95" s="129">
        <f t="shared" si="9"/>
        <v>66</v>
      </c>
      <c r="L95" s="130">
        <f t="shared" si="10"/>
        <v>0.28448275862068967</v>
      </c>
      <c r="M95" s="131" t="s">
        <v>601</v>
      </c>
      <c r="N95" s="132">
        <v>42823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29</v>
      </c>
      <c r="B96" s="107">
        <v>42128</v>
      </c>
      <c r="C96" s="107"/>
      <c r="D96" s="108" t="s">
        <v>672</v>
      </c>
      <c r="E96" s="109" t="s">
        <v>602</v>
      </c>
      <c r="F96" s="110">
        <v>385</v>
      </c>
      <c r="G96" s="109"/>
      <c r="H96" s="109">
        <f>212.5+331</f>
        <v>543.5</v>
      </c>
      <c r="I96" s="127">
        <v>510</v>
      </c>
      <c r="J96" s="128" t="s">
        <v>673</v>
      </c>
      <c r="K96" s="129">
        <f t="shared" si="9"/>
        <v>158.5</v>
      </c>
      <c r="L96" s="130">
        <f t="shared" si="10"/>
        <v>0.41168831168831171</v>
      </c>
      <c r="M96" s="131" t="s">
        <v>601</v>
      </c>
      <c r="N96" s="132">
        <v>42235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30</v>
      </c>
      <c r="B97" s="107">
        <v>42128</v>
      </c>
      <c r="C97" s="107"/>
      <c r="D97" s="108" t="s">
        <v>674</v>
      </c>
      <c r="E97" s="109" t="s">
        <v>602</v>
      </c>
      <c r="F97" s="110">
        <v>115.5</v>
      </c>
      <c r="G97" s="109"/>
      <c r="H97" s="109">
        <v>146</v>
      </c>
      <c r="I97" s="127">
        <v>142</v>
      </c>
      <c r="J97" s="128" t="s">
        <v>675</v>
      </c>
      <c r="K97" s="129">
        <f t="shared" si="9"/>
        <v>30.5</v>
      </c>
      <c r="L97" s="130">
        <f t="shared" si="10"/>
        <v>0.26406926406926406</v>
      </c>
      <c r="M97" s="131" t="s">
        <v>601</v>
      </c>
      <c r="N97" s="132">
        <v>42202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31</v>
      </c>
      <c r="B98" s="107">
        <v>42151</v>
      </c>
      <c r="C98" s="107"/>
      <c r="D98" s="108" t="s">
        <v>676</v>
      </c>
      <c r="E98" s="109" t="s">
        <v>602</v>
      </c>
      <c r="F98" s="110">
        <v>237.5</v>
      </c>
      <c r="G98" s="109"/>
      <c r="H98" s="109">
        <v>279.5</v>
      </c>
      <c r="I98" s="127">
        <v>278</v>
      </c>
      <c r="J98" s="128" t="s">
        <v>627</v>
      </c>
      <c r="K98" s="129">
        <f t="shared" si="9"/>
        <v>42</v>
      </c>
      <c r="L98" s="130">
        <f t="shared" si="10"/>
        <v>0.17684210526315788</v>
      </c>
      <c r="M98" s="131" t="s">
        <v>601</v>
      </c>
      <c r="N98" s="132">
        <v>42222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32</v>
      </c>
      <c r="B99" s="107">
        <v>42174</v>
      </c>
      <c r="C99" s="107"/>
      <c r="D99" s="108" t="s">
        <v>646</v>
      </c>
      <c r="E99" s="109" t="s">
        <v>625</v>
      </c>
      <c r="F99" s="110">
        <v>340</v>
      </c>
      <c r="G99" s="109"/>
      <c r="H99" s="109">
        <v>448</v>
      </c>
      <c r="I99" s="127">
        <v>448</v>
      </c>
      <c r="J99" s="128" t="s">
        <v>627</v>
      </c>
      <c r="K99" s="129">
        <f t="shared" si="9"/>
        <v>108</v>
      </c>
      <c r="L99" s="130">
        <f t="shared" si="10"/>
        <v>0.31764705882352939</v>
      </c>
      <c r="M99" s="131" t="s">
        <v>601</v>
      </c>
      <c r="N99" s="132">
        <v>43018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33</v>
      </c>
      <c r="B100" s="107">
        <v>42191</v>
      </c>
      <c r="C100" s="107"/>
      <c r="D100" s="108" t="s">
        <v>677</v>
      </c>
      <c r="E100" s="109" t="s">
        <v>625</v>
      </c>
      <c r="F100" s="110">
        <v>390</v>
      </c>
      <c r="G100" s="109"/>
      <c r="H100" s="109">
        <v>460</v>
      </c>
      <c r="I100" s="127">
        <v>460</v>
      </c>
      <c r="J100" s="128" t="s">
        <v>627</v>
      </c>
      <c r="K100" s="129">
        <f t="shared" ref="K100:K120" si="11">H100-F100</f>
        <v>70</v>
      </c>
      <c r="L100" s="130">
        <f t="shared" ref="L100:L120" si="12">K100/F100</f>
        <v>0.17948717948717949</v>
      </c>
      <c r="M100" s="131" t="s">
        <v>601</v>
      </c>
      <c r="N100" s="132">
        <v>42478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5">
        <v>34</v>
      </c>
      <c r="B101" s="111">
        <v>42195</v>
      </c>
      <c r="C101" s="111"/>
      <c r="D101" s="112" t="s">
        <v>678</v>
      </c>
      <c r="E101" s="113" t="s">
        <v>625</v>
      </c>
      <c r="F101" s="114">
        <v>122.5</v>
      </c>
      <c r="G101" s="114"/>
      <c r="H101" s="115">
        <v>61</v>
      </c>
      <c r="I101" s="133">
        <v>172</v>
      </c>
      <c r="J101" s="134" t="s">
        <v>679</v>
      </c>
      <c r="K101" s="135">
        <f t="shared" si="11"/>
        <v>-61.5</v>
      </c>
      <c r="L101" s="136">
        <f t="shared" si="12"/>
        <v>-0.50204081632653064</v>
      </c>
      <c r="M101" s="137" t="s">
        <v>665</v>
      </c>
      <c r="N101" s="138">
        <v>43333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35</v>
      </c>
      <c r="B102" s="107">
        <v>42219</v>
      </c>
      <c r="C102" s="107"/>
      <c r="D102" s="108" t="s">
        <v>680</v>
      </c>
      <c r="E102" s="109" t="s">
        <v>625</v>
      </c>
      <c r="F102" s="110">
        <v>297.5</v>
      </c>
      <c r="G102" s="109"/>
      <c r="H102" s="109">
        <v>350</v>
      </c>
      <c r="I102" s="127">
        <v>360</v>
      </c>
      <c r="J102" s="128" t="s">
        <v>681</v>
      </c>
      <c r="K102" s="129">
        <f t="shared" si="11"/>
        <v>52.5</v>
      </c>
      <c r="L102" s="130">
        <f t="shared" si="12"/>
        <v>0.17647058823529413</v>
      </c>
      <c r="M102" s="131" t="s">
        <v>601</v>
      </c>
      <c r="N102" s="132">
        <v>42232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36</v>
      </c>
      <c r="B103" s="107">
        <v>42219</v>
      </c>
      <c r="C103" s="107"/>
      <c r="D103" s="108" t="s">
        <v>682</v>
      </c>
      <c r="E103" s="109" t="s">
        <v>625</v>
      </c>
      <c r="F103" s="110">
        <v>115.5</v>
      </c>
      <c r="G103" s="109"/>
      <c r="H103" s="109">
        <v>149</v>
      </c>
      <c r="I103" s="127">
        <v>140</v>
      </c>
      <c r="J103" s="142" t="s">
        <v>683</v>
      </c>
      <c r="K103" s="129">
        <f t="shared" si="11"/>
        <v>33.5</v>
      </c>
      <c r="L103" s="130">
        <f t="shared" si="12"/>
        <v>0.29004329004329005</v>
      </c>
      <c r="M103" s="131" t="s">
        <v>601</v>
      </c>
      <c r="N103" s="132">
        <v>42740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37</v>
      </c>
      <c r="B104" s="107">
        <v>42251</v>
      </c>
      <c r="C104" s="107"/>
      <c r="D104" s="108" t="s">
        <v>676</v>
      </c>
      <c r="E104" s="109" t="s">
        <v>625</v>
      </c>
      <c r="F104" s="110">
        <v>226</v>
      </c>
      <c r="G104" s="109"/>
      <c r="H104" s="109">
        <v>292</v>
      </c>
      <c r="I104" s="127">
        <v>292</v>
      </c>
      <c r="J104" s="128" t="s">
        <v>684</v>
      </c>
      <c r="K104" s="129">
        <f t="shared" si="11"/>
        <v>66</v>
      </c>
      <c r="L104" s="130">
        <f t="shared" si="12"/>
        <v>0.29203539823008851</v>
      </c>
      <c r="M104" s="131" t="s">
        <v>601</v>
      </c>
      <c r="N104" s="132">
        <v>42286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38</v>
      </c>
      <c r="B105" s="107">
        <v>42254</v>
      </c>
      <c r="C105" s="107"/>
      <c r="D105" s="108" t="s">
        <v>671</v>
      </c>
      <c r="E105" s="109" t="s">
        <v>625</v>
      </c>
      <c r="F105" s="110">
        <v>232.5</v>
      </c>
      <c r="G105" s="109"/>
      <c r="H105" s="109">
        <v>312.5</v>
      </c>
      <c r="I105" s="127">
        <v>310</v>
      </c>
      <c r="J105" s="128" t="s">
        <v>627</v>
      </c>
      <c r="K105" s="129">
        <f t="shared" si="11"/>
        <v>80</v>
      </c>
      <c r="L105" s="130">
        <f t="shared" si="12"/>
        <v>0.34408602150537637</v>
      </c>
      <c r="M105" s="131" t="s">
        <v>601</v>
      </c>
      <c r="N105" s="132">
        <v>42823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39</v>
      </c>
      <c r="B106" s="107">
        <v>42268</v>
      </c>
      <c r="C106" s="107"/>
      <c r="D106" s="108" t="s">
        <v>685</v>
      </c>
      <c r="E106" s="109" t="s">
        <v>625</v>
      </c>
      <c r="F106" s="110">
        <v>196.5</v>
      </c>
      <c r="G106" s="109"/>
      <c r="H106" s="109">
        <v>238</v>
      </c>
      <c r="I106" s="127">
        <v>238</v>
      </c>
      <c r="J106" s="128" t="s">
        <v>684</v>
      </c>
      <c r="K106" s="129">
        <f t="shared" si="11"/>
        <v>41.5</v>
      </c>
      <c r="L106" s="130">
        <f t="shared" si="12"/>
        <v>0.21119592875318066</v>
      </c>
      <c r="M106" s="131" t="s">
        <v>601</v>
      </c>
      <c r="N106" s="132">
        <v>42291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40</v>
      </c>
      <c r="B107" s="107">
        <v>42271</v>
      </c>
      <c r="C107" s="107"/>
      <c r="D107" s="108" t="s">
        <v>624</v>
      </c>
      <c r="E107" s="109" t="s">
        <v>625</v>
      </c>
      <c r="F107" s="110">
        <v>65</v>
      </c>
      <c r="G107" s="109"/>
      <c r="H107" s="109">
        <v>82</v>
      </c>
      <c r="I107" s="127">
        <v>82</v>
      </c>
      <c r="J107" s="128" t="s">
        <v>684</v>
      </c>
      <c r="K107" s="129">
        <f t="shared" si="11"/>
        <v>17</v>
      </c>
      <c r="L107" s="130">
        <f t="shared" si="12"/>
        <v>0.26153846153846155</v>
      </c>
      <c r="M107" s="131" t="s">
        <v>601</v>
      </c>
      <c r="N107" s="132">
        <v>42578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41</v>
      </c>
      <c r="B108" s="107">
        <v>42291</v>
      </c>
      <c r="C108" s="107"/>
      <c r="D108" s="108" t="s">
        <v>686</v>
      </c>
      <c r="E108" s="109" t="s">
        <v>625</v>
      </c>
      <c r="F108" s="110">
        <v>144</v>
      </c>
      <c r="G108" s="109"/>
      <c r="H108" s="109">
        <v>182.5</v>
      </c>
      <c r="I108" s="127">
        <v>181</v>
      </c>
      <c r="J108" s="128" t="s">
        <v>684</v>
      </c>
      <c r="K108" s="129">
        <f t="shared" si="11"/>
        <v>38.5</v>
      </c>
      <c r="L108" s="130">
        <f t="shared" si="12"/>
        <v>0.2673611111111111</v>
      </c>
      <c r="M108" s="131" t="s">
        <v>601</v>
      </c>
      <c r="N108" s="132">
        <v>42817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42</v>
      </c>
      <c r="B109" s="107">
        <v>42291</v>
      </c>
      <c r="C109" s="107"/>
      <c r="D109" s="108" t="s">
        <v>687</v>
      </c>
      <c r="E109" s="109" t="s">
        <v>625</v>
      </c>
      <c r="F109" s="110">
        <v>264</v>
      </c>
      <c r="G109" s="109"/>
      <c r="H109" s="109">
        <v>311</v>
      </c>
      <c r="I109" s="127">
        <v>311</v>
      </c>
      <c r="J109" s="128" t="s">
        <v>684</v>
      </c>
      <c r="K109" s="129">
        <f t="shared" si="11"/>
        <v>47</v>
      </c>
      <c r="L109" s="130">
        <f t="shared" si="12"/>
        <v>0.17803030303030304</v>
      </c>
      <c r="M109" s="131" t="s">
        <v>601</v>
      </c>
      <c r="N109" s="132">
        <v>42604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43</v>
      </c>
      <c r="B110" s="107">
        <v>42318</v>
      </c>
      <c r="C110" s="107"/>
      <c r="D110" s="108" t="s">
        <v>688</v>
      </c>
      <c r="E110" s="109" t="s">
        <v>602</v>
      </c>
      <c r="F110" s="110">
        <v>549.5</v>
      </c>
      <c r="G110" s="109"/>
      <c r="H110" s="109">
        <v>630</v>
      </c>
      <c r="I110" s="127">
        <v>630</v>
      </c>
      <c r="J110" s="128" t="s">
        <v>684</v>
      </c>
      <c r="K110" s="129">
        <f t="shared" si="11"/>
        <v>80.5</v>
      </c>
      <c r="L110" s="130">
        <f t="shared" si="12"/>
        <v>0.1464968152866242</v>
      </c>
      <c r="M110" s="131" t="s">
        <v>601</v>
      </c>
      <c r="N110" s="132">
        <v>42419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44</v>
      </c>
      <c r="B111" s="107">
        <v>42342</v>
      </c>
      <c r="C111" s="107"/>
      <c r="D111" s="108" t="s">
        <v>689</v>
      </c>
      <c r="E111" s="109" t="s">
        <v>625</v>
      </c>
      <c r="F111" s="110">
        <v>1027.5</v>
      </c>
      <c r="G111" s="109"/>
      <c r="H111" s="109">
        <v>1315</v>
      </c>
      <c r="I111" s="127">
        <v>1250</v>
      </c>
      <c r="J111" s="128" t="s">
        <v>684</v>
      </c>
      <c r="K111" s="129">
        <f t="shared" si="11"/>
        <v>287.5</v>
      </c>
      <c r="L111" s="130">
        <f t="shared" si="12"/>
        <v>0.27980535279805352</v>
      </c>
      <c r="M111" s="131" t="s">
        <v>601</v>
      </c>
      <c r="N111" s="132">
        <v>43244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45</v>
      </c>
      <c r="B112" s="107">
        <v>42367</v>
      </c>
      <c r="C112" s="107"/>
      <c r="D112" s="108" t="s">
        <v>690</v>
      </c>
      <c r="E112" s="109" t="s">
        <v>625</v>
      </c>
      <c r="F112" s="110">
        <v>465</v>
      </c>
      <c r="G112" s="109"/>
      <c r="H112" s="109">
        <v>540</v>
      </c>
      <c r="I112" s="127">
        <v>540</v>
      </c>
      <c r="J112" s="128" t="s">
        <v>684</v>
      </c>
      <c r="K112" s="129">
        <f t="shared" si="11"/>
        <v>75</v>
      </c>
      <c r="L112" s="130">
        <f t="shared" si="12"/>
        <v>0.16129032258064516</v>
      </c>
      <c r="M112" s="131" t="s">
        <v>601</v>
      </c>
      <c r="N112" s="132">
        <v>42530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46</v>
      </c>
      <c r="B113" s="107">
        <v>42380</v>
      </c>
      <c r="C113" s="107"/>
      <c r="D113" s="108" t="s">
        <v>391</v>
      </c>
      <c r="E113" s="109" t="s">
        <v>602</v>
      </c>
      <c r="F113" s="110">
        <v>81</v>
      </c>
      <c r="G113" s="109"/>
      <c r="H113" s="109">
        <v>110</v>
      </c>
      <c r="I113" s="127">
        <v>110</v>
      </c>
      <c r="J113" s="128" t="s">
        <v>684</v>
      </c>
      <c r="K113" s="129">
        <f t="shared" si="11"/>
        <v>29</v>
      </c>
      <c r="L113" s="130">
        <f t="shared" si="12"/>
        <v>0.35802469135802467</v>
      </c>
      <c r="M113" s="131" t="s">
        <v>601</v>
      </c>
      <c r="N113" s="132">
        <v>42745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47</v>
      </c>
      <c r="B114" s="107">
        <v>42382</v>
      </c>
      <c r="C114" s="107"/>
      <c r="D114" s="108" t="s">
        <v>691</v>
      </c>
      <c r="E114" s="109" t="s">
        <v>602</v>
      </c>
      <c r="F114" s="110">
        <v>417.5</v>
      </c>
      <c r="G114" s="109"/>
      <c r="H114" s="109">
        <v>547</v>
      </c>
      <c r="I114" s="127">
        <v>535</v>
      </c>
      <c r="J114" s="128" t="s">
        <v>684</v>
      </c>
      <c r="K114" s="129">
        <f t="shared" si="11"/>
        <v>129.5</v>
      </c>
      <c r="L114" s="130">
        <f t="shared" si="12"/>
        <v>0.31017964071856285</v>
      </c>
      <c r="M114" s="131" t="s">
        <v>601</v>
      </c>
      <c r="N114" s="132">
        <v>42578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48</v>
      </c>
      <c r="B115" s="107">
        <v>42408</v>
      </c>
      <c r="C115" s="107"/>
      <c r="D115" s="108" t="s">
        <v>692</v>
      </c>
      <c r="E115" s="109" t="s">
        <v>625</v>
      </c>
      <c r="F115" s="110">
        <v>650</v>
      </c>
      <c r="G115" s="109"/>
      <c r="H115" s="109">
        <v>800</v>
      </c>
      <c r="I115" s="127">
        <v>800</v>
      </c>
      <c r="J115" s="128" t="s">
        <v>684</v>
      </c>
      <c r="K115" s="129">
        <f t="shared" si="11"/>
        <v>150</v>
      </c>
      <c r="L115" s="130">
        <f t="shared" si="12"/>
        <v>0.23076923076923078</v>
      </c>
      <c r="M115" s="131" t="s">
        <v>601</v>
      </c>
      <c r="N115" s="132">
        <v>43154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49</v>
      </c>
      <c r="B116" s="107">
        <v>42433</v>
      </c>
      <c r="C116" s="107"/>
      <c r="D116" s="108" t="s">
        <v>198</v>
      </c>
      <c r="E116" s="109" t="s">
        <v>625</v>
      </c>
      <c r="F116" s="110">
        <v>437.5</v>
      </c>
      <c r="G116" s="109"/>
      <c r="H116" s="109">
        <v>504.5</v>
      </c>
      <c r="I116" s="127">
        <v>522</v>
      </c>
      <c r="J116" s="128" t="s">
        <v>693</v>
      </c>
      <c r="K116" s="129">
        <f t="shared" si="11"/>
        <v>67</v>
      </c>
      <c r="L116" s="130">
        <f t="shared" si="12"/>
        <v>0.15314285714285714</v>
      </c>
      <c r="M116" s="131" t="s">
        <v>601</v>
      </c>
      <c r="N116" s="132">
        <v>42480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50</v>
      </c>
      <c r="B117" s="107">
        <v>42438</v>
      </c>
      <c r="C117" s="107"/>
      <c r="D117" s="108" t="s">
        <v>694</v>
      </c>
      <c r="E117" s="109" t="s">
        <v>625</v>
      </c>
      <c r="F117" s="110">
        <v>189.5</v>
      </c>
      <c r="G117" s="109"/>
      <c r="H117" s="109">
        <v>218</v>
      </c>
      <c r="I117" s="127">
        <v>218</v>
      </c>
      <c r="J117" s="128" t="s">
        <v>684</v>
      </c>
      <c r="K117" s="129">
        <f t="shared" si="11"/>
        <v>28.5</v>
      </c>
      <c r="L117" s="130">
        <f t="shared" si="12"/>
        <v>0.15039577836411611</v>
      </c>
      <c r="M117" s="131" t="s">
        <v>601</v>
      </c>
      <c r="N117" s="132">
        <v>43034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366">
        <v>51</v>
      </c>
      <c r="B118" s="116">
        <v>42471</v>
      </c>
      <c r="C118" s="116"/>
      <c r="D118" s="117" t="s">
        <v>695</v>
      </c>
      <c r="E118" s="118" t="s">
        <v>625</v>
      </c>
      <c r="F118" s="119">
        <v>36.5</v>
      </c>
      <c r="G118" s="120"/>
      <c r="H118" s="120">
        <v>15.85</v>
      </c>
      <c r="I118" s="120">
        <v>60</v>
      </c>
      <c r="J118" s="139" t="s">
        <v>696</v>
      </c>
      <c r="K118" s="135">
        <f t="shared" si="11"/>
        <v>-20.65</v>
      </c>
      <c r="L118" s="169">
        <f t="shared" si="12"/>
        <v>-0.5657534246575342</v>
      </c>
      <c r="M118" s="137" t="s">
        <v>665</v>
      </c>
      <c r="N118" s="170">
        <v>43627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52</v>
      </c>
      <c r="B119" s="107">
        <v>42472</v>
      </c>
      <c r="C119" s="107"/>
      <c r="D119" s="108" t="s">
        <v>697</v>
      </c>
      <c r="E119" s="109" t="s">
        <v>625</v>
      </c>
      <c r="F119" s="110">
        <v>93</v>
      </c>
      <c r="G119" s="109"/>
      <c r="H119" s="109">
        <v>149</v>
      </c>
      <c r="I119" s="127">
        <v>140</v>
      </c>
      <c r="J119" s="142" t="s">
        <v>698</v>
      </c>
      <c r="K119" s="129">
        <f t="shared" si="11"/>
        <v>56</v>
      </c>
      <c r="L119" s="130">
        <f t="shared" si="12"/>
        <v>0.60215053763440862</v>
      </c>
      <c r="M119" s="131" t="s">
        <v>601</v>
      </c>
      <c r="N119" s="132">
        <v>42740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53</v>
      </c>
      <c r="B120" s="107">
        <v>42472</v>
      </c>
      <c r="C120" s="107"/>
      <c r="D120" s="108" t="s">
        <v>699</v>
      </c>
      <c r="E120" s="109" t="s">
        <v>625</v>
      </c>
      <c r="F120" s="110">
        <v>130</v>
      </c>
      <c r="G120" s="109"/>
      <c r="H120" s="109">
        <v>150</v>
      </c>
      <c r="I120" s="127" t="s">
        <v>700</v>
      </c>
      <c r="J120" s="128" t="s">
        <v>684</v>
      </c>
      <c r="K120" s="129">
        <f t="shared" si="11"/>
        <v>20</v>
      </c>
      <c r="L120" s="130">
        <f t="shared" si="12"/>
        <v>0.15384615384615385</v>
      </c>
      <c r="M120" s="131" t="s">
        <v>601</v>
      </c>
      <c r="N120" s="132">
        <v>42564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54</v>
      </c>
      <c r="B121" s="107">
        <v>42473</v>
      </c>
      <c r="C121" s="107"/>
      <c r="D121" s="108" t="s">
        <v>355</v>
      </c>
      <c r="E121" s="109" t="s">
        <v>625</v>
      </c>
      <c r="F121" s="110">
        <v>196</v>
      </c>
      <c r="G121" s="109"/>
      <c r="H121" s="109">
        <v>299</v>
      </c>
      <c r="I121" s="127">
        <v>299</v>
      </c>
      <c r="J121" s="128" t="s">
        <v>684</v>
      </c>
      <c r="K121" s="129">
        <v>103</v>
      </c>
      <c r="L121" s="130">
        <v>0.52551020408163296</v>
      </c>
      <c r="M121" s="131" t="s">
        <v>601</v>
      </c>
      <c r="N121" s="132">
        <v>42620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55</v>
      </c>
      <c r="B122" s="107">
        <v>42473</v>
      </c>
      <c r="C122" s="107"/>
      <c r="D122" s="108" t="s">
        <v>758</v>
      </c>
      <c r="E122" s="109" t="s">
        <v>625</v>
      </c>
      <c r="F122" s="110">
        <v>88</v>
      </c>
      <c r="G122" s="109"/>
      <c r="H122" s="109">
        <v>103</v>
      </c>
      <c r="I122" s="127">
        <v>103</v>
      </c>
      <c r="J122" s="128" t="s">
        <v>684</v>
      </c>
      <c r="K122" s="129">
        <v>15</v>
      </c>
      <c r="L122" s="130">
        <v>0.170454545454545</v>
      </c>
      <c r="M122" s="131" t="s">
        <v>601</v>
      </c>
      <c r="N122" s="132">
        <v>42530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56</v>
      </c>
      <c r="B123" s="107">
        <v>42492</v>
      </c>
      <c r="C123" s="107"/>
      <c r="D123" s="108" t="s">
        <v>701</v>
      </c>
      <c r="E123" s="109" t="s">
        <v>625</v>
      </c>
      <c r="F123" s="110">
        <v>127.5</v>
      </c>
      <c r="G123" s="109"/>
      <c r="H123" s="109">
        <v>148</v>
      </c>
      <c r="I123" s="127" t="s">
        <v>702</v>
      </c>
      <c r="J123" s="128" t="s">
        <v>684</v>
      </c>
      <c r="K123" s="129">
        <f>H123-F123</f>
        <v>20.5</v>
      </c>
      <c r="L123" s="130">
        <f>K123/F123</f>
        <v>0.16078431372549021</v>
      </c>
      <c r="M123" s="131" t="s">
        <v>601</v>
      </c>
      <c r="N123" s="132">
        <v>42564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57</v>
      </c>
      <c r="B124" s="107">
        <v>42493</v>
      </c>
      <c r="C124" s="107"/>
      <c r="D124" s="108" t="s">
        <v>703</v>
      </c>
      <c r="E124" s="109" t="s">
        <v>625</v>
      </c>
      <c r="F124" s="110">
        <v>675</v>
      </c>
      <c r="G124" s="109"/>
      <c r="H124" s="109">
        <v>815</v>
      </c>
      <c r="I124" s="127" t="s">
        <v>704</v>
      </c>
      <c r="J124" s="128" t="s">
        <v>684</v>
      </c>
      <c r="K124" s="129">
        <f>H124-F124</f>
        <v>140</v>
      </c>
      <c r="L124" s="130">
        <f>K124/F124</f>
        <v>0.2074074074074074</v>
      </c>
      <c r="M124" s="131" t="s">
        <v>601</v>
      </c>
      <c r="N124" s="132">
        <v>43154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5">
        <v>58</v>
      </c>
      <c r="B125" s="111">
        <v>42522</v>
      </c>
      <c r="C125" s="111"/>
      <c r="D125" s="112" t="s">
        <v>759</v>
      </c>
      <c r="E125" s="113" t="s">
        <v>625</v>
      </c>
      <c r="F125" s="114">
        <v>500</v>
      </c>
      <c r="G125" s="114"/>
      <c r="H125" s="115">
        <v>232.5</v>
      </c>
      <c r="I125" s="133" t="s">
        <v>760</v>
      </c>
      <c r="J125" s="134" t="s">
        <v>761</v>
      </c>
      <c r="K125" s="135">
        <f>H125-F125</f>
        <v>-267.5</v>
      </c>
      <c r="L125" s="136">
        <f>K125/F125</f>
        <v>-0.53500000000000003</v>
      </c>
      <c r="M125" s="137" t="s">
        <v>665</v>
      </c>
      <c r="N125" s="138">
        <v>43735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59</v>
      </c>
      <c r="B126" s="107">
        <v>42527</v>
      </c>
      <c r="C126" s="107"/>
      <c r="D126" s="108" t="s">
        <v>705</v>
      </c>
      <c r="E126" s="109" t="s">
        <v>625</v>
      </c>
      <c r="F126" s="110">
        <v>110</v>
      </c>
      <c r="G126" s="109"/>
      <c r="H126" s="109">
        <v>126.5</v>
      </c>
      <c r="I126" s="127">
        <v>125</v>
      </c>
      <c r="J126" s="128" t="s">
        <v>634</v>
      </c>
      <c r="K126" s="129">
        <f>H126-F126</f>
        <v>16.5</v>
      </c>
      <c r="L126" s="130">
        <f>K126/F126</f>
        <v>0.15</v>
      </c>
      <c r="M126" s="131" t="s">
        <v>601</v>
      </c>
      <c r="N126" s="132">
        <v>42552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60</v>
      </c>
      <c r="B127" s="107">
        <v>42538</v>
      </c>
      <c r="C127" s="107"/>
      <c r="D127" s="108" t="s">
        <v>706</v>
      </c>
      <c r="E127" s="109" t="s">
        <v>625</v>
      </c>
      <c r="F127" s="110">
        <v>44</v>
      </c>
      <c r="G127" s="109"/>
      <c r="H127" s="109">
        <v>69.5</v>
      </c>
      <c r="I127" s="127">
        <v>69.5</v>
      </c>
      <c r="J127" s="128" t="s">
        <v>707</v>
      </c>
      <c r="K127" s="129">
        <f>H127-F127</f>
        <v>25.5</v>
      </c>
      <c r="L127" s="130">
        <f>K127/F127</f>
        <v>0.57954545454545459</v>
      </c>
      <c r="M127" s="131" t="s">
        <v>601</v>
      </c>
      <c r="N127" s="132">
        <v>42977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61</v>
      </c>
      <c r="B128" s="107">
        <v>42549</v>
      </c>
      <c r="C128" s="107"/>
      <c r="D128" s="149" t="s">
        <v>762</v>
      </c>
      <c r="E128" s="109" t="s">
        <v>625</v>
      </c>
      <c r="F128" s="110">
        <v>262.5</v>
      </c>
      <c r="G128" s="109"/>
      <c r="H128" s="109">
        <v>340</v>
      </c>
      <c r="I128" s="127">
        <v>333</v>
      </c>
      <c r="J128" s="128" t="s">
        <v>763</v>
      </c>
      <c r="K128" s="129">
        <v>77.5</v>
      </c>
      <c r="L128" s="130">
        <v>0.29523809523809502</v>
      </c>
      <c r="M128" s="131" t="s">
        <v>601</v>
      </c>
      <c r="N128" s="132">
        <v>43017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62</v>
      </c>
      <c r="B129" s="107">
        <v>42549</v>
      </c>
      <c r="C129" s="107"/>
      <c r="D129" s="149" t="s">
        <v>764</v>
      </c>
      <c r="E129" s="109" t="s">
        <v>625</v>
      </c>
      <c r="F129" s="110">
        <v>840</v>
      </c>
      <c r="G129" s="109"/>
      <c r="H129" s="109">
        <v>1230</v>
      </c>
      <c r="I129" s="127">
        <v>1230</v>
      </c>
      <c r="J129" s="128" t="s">
        <v>684</v>
      </c>
      <c r="K129" s="129">
        <v>390</v>
      </c>
      <c r="L129" s="130">
        <v>0.46428571428571402</v>
      </c>
      <c r="M129" s="131" t="s">
        <v>601</v>
      </c>
      <c r="N129" s="132">
        <v>42649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367">
        <v>63</v>
      </c>
      <c r="B130" s="144">
        <v>42556</v>
      </c>
      <c r="C130" s="144"/>
      <c r="D130" s="145" t="s">
        <v>708</v>
      </c>
      <c r="E130" s="146" t="s">
        <v>625</v>
      </c>
      <c r="F130" s="147">
        <v>395</v>
      </c>
      <c r="G130" s="148"/>
      <c r="H130" s="148">
        <f>(468.5+342.5)/2</f>
        <v>405.5</v>
      </c>
      <c r="I130" s="148">
        <v>510</v>
      </c>
      <c r="J130" s="171" t="s">
        <v>709</v>
      </c>
      <c r="K130" s="172">
        <f t="shared" ref="K130:K136" si="13">H130-F130</f>
        <v>10.5</v>
      </c>
      <c r="L130" s="173">
        <f t="shared" ref="L130:L136" si="14">K130/F130</f>
        <v>2.6582278481012658E-2</v>
      </c>
      <c r="M130" s="174" t="s">
        <v>710</v>
      </c>
      <c r="N130" s="175">
        <v>43606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5">
        <v>64</v>
      </c>
      <c r="B131" s="111">
        <v>42584</v>
      </c>
      <c r="C131" s="111"/>
      <c r="D131" s="112" t="s">
        <v>711</v>
      </c>
      <c r="E131" s="113" t="s">
        <v>602</v>
      </c>
      <c r="F131" s="114">
        <f>169.5-12.8</f>
        <v>156.69999999999999</v>
      </c>
      <c r="G131" s="114"/>
      <c r="H131" s="115">
        <v>77</v>
      </c>
      <c r="I131" s="133" t="s">
        <v>712</v>
      </c>
      <c r="J131" s="393" t="s">
        <v>3403</v>
      </c>
      <c r="K131" s="135">
        <f t="shared" si="13"/>
        <v>-79.699999999999989</v>
      </c>
      <c r="L131" s="136">
        <f t="shared" si="14"/>
        <v>-0.50861518825781749</v>
      </c>
      <c r="M131" s="137" t="s">
        <v>665</v>
      </c>
      <c r="N131" s="138">
        <v>43522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5">
        <v>65</v>
      </c>
      <c r="B132" s="111">
        <v>42586</v>
      </c>
      <c r="C132" s="111"/>
      <c r="D132" s="112" t="s">
        <v>713</v>
      </c>
      <c r="E132" s="113" t="s">
        <v>625</v>
      </c>
      <c r="F132" s="114">
        <v>400</v>
      </c>
      <c r="G132" s="114"/>
      <c r="H132" s="115">
        <v>305</v>
      </c>
      <c r="I132" s="133">
        <v>475</v>
      </c>
      <c r="J132" s="134" t="s">
        <v>714</v>
      </c>
      <c r="K132" s="135">
        <f t="shared" si="13"/>
        <v>-95</v>
      </c>
      <c r="L132" s="136">
        <f t="shared" si="14"/>
        <v>-0.23749999999999999</v>
      </c>
      <c r="M132" s="137" t="s">
        <v>665</v>
      </c>
      <c r="N132" s="138">
        <v>43606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66</v>
      </c>
      <c r="B133" s="107">
        <v>42593</v>
      </c>
      <c r="C133" s="107"/>
      <c r="D133" s="108" t="s">
        <v>715</v>
      </c>
      <c r="E133" s="109" t="s">
        <v>625</v>
      </c>
      <c r="F133" s="110">
        <v>86.5</v>
      </c>
      <c r="G133" s="109"/>
      <c r="H133" s="109">
        <v>130</v>
      </c>
      <c r="I133" s="127">
        <v>130</v>
      </c>
      <c r="J133" s="142" t="s">
        <v>716</v>
      </c>
      <c r="K133" s="129">
        <f t="shared" si="13"/>
        <v>43.5</v>
      </c>
      <c r="L133" s="130">
        <f t="shared" si="14"/>
        <v>0.50289017341040465</v>
      </c>
      <c r="M133" s="131" t="s">
        <v>601</v>
      </c>
      <c r="N133" s="132">
        <v>43091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5">
        <v>67</v>
      </c>
      <c r="B134" s="111">
        <v>42600</v>
      </c>
      <c r="C134" s="111"/>
      <c r="D134" s="112" t="s">
        <v>382</v>
      </c>
      <c r="E134" s="113" t="s">
        <v>625</v>
      </c>
      <c r="F134" s="114">
        <v>133.5</v>
      </c>
      <c r="G134" s="114"/>
      <c r="H134" s="115">
        <v>126.5</v>
      </c>
      <c r="I134" s="133">
        <v>178</v>
      </c>
      <c r="J134" s="134" t="s">
        <v>717</v>
      </c>
      <c r="K134" s="135">
        <f t="shared" si="13"/>
        <v>-7</v>
      </c>
      <c r="L134" s="136">
        <f t="shared" si="14"/>
        <v>-5.2434456928838954E-2</v>
      </c>
      <c r="M134" s="137" t="s">
        <v>665</v>
      </c>
      <c r="N134" s="138">
        <v>42615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68</v>
      </c>
      <c r="B135" s="107">
        <v>42613</v>
      </c>
      <c r="C135" s="107"/>
      <c r="D135" s="108" t="s">
        <v>718</v>
      </c>
      <c r="E135" s="109" t="s">
        <v>625</v>
      </c>
      <c r="F135" s="110">
        <v>560</v>
      </c>
      <c r="G135" s="109"/>
      <c r="H135" s="109">
        <v>725</v>
      </c>
      <c r="I135" s="127">
        <v>725</v>
      </c>
      <c r="J135" s="128" t="s">
        <v>627</v>
      </c>
      <c r="K135" s="129">
        <f t="shared" si="13"/>
        <v>165</v>
      </c>
      <c r="L135" s="130">
        <f t="shared" si="14"/>
        <v>0.29464285714285715</v>
      </c>
      <c r="M135" s="131" t="s">
        <v>601</v>
      </c>
      <c r="N135" s="132">
        <v>42456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69</v>
      </c>
      <c r="B136" s="107">
        <v>42614</v>
      </c>
      <c r="C136" s="107"/>
      <c r="D136" s="108" t="s">
        <v>719</v>
      </c>
      <c r="E136" s="109" t="s">
        <v>625</v>
      </c>
      <c r="F136" s="110">
        <v>160.5</v>
      </c>
      <c r="G136" s="109"/>
      <c r="H136" s="109">
        <v>210</v>
      </c>
      <c r="I136" s="127">
        <v>210</v>
      </c>
      <c r="J136" s="128" t="s">
        <v>627</v>
      </c>
      <c r="K136" s="129">
        <f t="shared" si="13"/>
        <v>49.5</v>
      </c>
      <c r="L136" s="130">
        <f t="shared" si="14"/>
        <v>0.30841121495327101</v>
      </c>
      <c r="M136" s="131" t="s">
        <v>601</v>
      </c>
      <c r="N136" s="132">
        <v>42871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70</v>
      </c>
      <c r="B137" s="107">
        <v>42646</v>
      </c>
      <c r="C137" s="107"/>
      <c r="D137" s="149" t="s">
        <v>406</v>
      </c>
      <c r="E137" s="109" t="s">
        <v>625</v>
      </c>
      <c r="F137" s="110">
        <v>430</v>
      </c>
      <c r="G137" s="109"/>
      <c r="H137" s="109">
        <v>596</v>
      </c>
      <c r="I137" s="127">
        <v>575</v>
      </c>
      <c r="J137" s="128" t="s">
        <v>765</v>
      </c>
      <c r="K137" s="129">
        <v>166</v>
      </c>
      <c r="L137" s="130">
        <v>0.38604651162790699</v>
      </c>
      <c r="M137" s="131" t="s">
        <v>601</v>
      </c>
      <c r="N137" s="132">
        <v>42769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71</v>
      </c>
      <c r="B138" s="107">
        <v>42657</v>
      </c>
      <c r="C138" s="107"/>
      <c r="D138" s="108" t="s">
        <v>720</v>
      </c>
      <c r="E138" s="109" t="s">
        <v>625</v>
      </c>
      <c r="F138" s="110">
        <v>280</v>
      </c>
      <c r="G138" s="109"/>
      <c r="H138" s="109">
        <v>345</v>
      </c>
      <c r="I138" s="127">
        <v>345</v>
      </c>
      <c r="J138" s="128" t="s">
        <v>627</v>
      </c>
      <c r="K138" s="129">
        <f t="shared" ref="K138:K143" si="15">H138-F138</f>
        <v>65</v>
      </c>
      <c r="L138" s="130">
        <f>K138/F138</f>
        <v>0.23214285714285715</v>
      </c>
      <c r="M138" s="131" t="s">
        <v>601</v>
      </c>
      <c r="N138" s="132">
        <v>42814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72</v>
      </c>
      <c r="B139" s="107">
        <v>42657</v>
      </c>
      <c r="C139" s="107"/>
      <c r="D139" s="108" t="s">
        <v>721</v>
      </c>
      <c r="E139" s="109" t="s">
        <v>625</v>
      </c>
      <c r="F139" s="110">
        <v>245</v>
      </c>
      <c r="G139" s="109"/>
      <c r="H139" s="109">
        <v>325.5</v>
      </c>
      <c r="I139" s="127">
        <v>330</v>
      </c>
      <c r="J139" s="128" t="s">
        <v>722</v>
      </c>
      <c r="K139" s="129">
        <f t="shared" si="15"/>
        <v>80.5</v>
      </c>
      <c r="L139" s="130">
        <f>K139/F139</f>
        <v>0.32857142857142857</v>
      </c>
      <c r="M139" s="131" t="s">
        <v>601</v>
      </c>
      <c r="N139" s="132">
        <v>42769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73</v>
      </c>
      <c r="B140" s="107">
        <v>42660</v>
      </c>
      <c r="C140" s="107"/>
      <c r="D140" s="108" t="s">
        <v>350</v>
      </c>
      <c r="E140" s="109" t="s">
        <v>625</v>
      </c>
      <c r="F140" s="110">
        <v>125</v>
      </c>
      <c r="G140" s="109"/>
      <c r="H140" s="109">
        <v>160</v>
      </c>
      <c r="I140" s="127">
        <v>160</v>
      </c>
      <c r="J140" s="128" t="s">
        <v>684</v>
      </c>
      <c r="K140" s="129">
        <f t="shared" si="15"/>
        <v>35</v>
      </c>
      <c r="L140" s="130">
        <v>0.28000000000000003</v>
      </c>
      <c r="M140" s="131" t="s">
        <v>601</v>
      </c>
      <c r="N140" s="132">
        <v>42803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74</v>
      </c>
      <c r="B141" s="107">
        <v>42660</v>
      </c>
      <c r="C141" s="107"/>
      <c r="D141" s="108" t="s">
        <v>484</v>
      </c>
      <c r="E141" s="109" t="s">
        <v>625</v>
      </c>
      <c r="F141" s="110">
        <v>114</v>
      </c>
      <c r="G141" s="109"/>
      <c r="H141" s="109">
        <v>145</v>
      </c>
      <c r="I141" s="127">
        <v>145</v>
      </c>
      <c r="J141" s="128" t="s">
        <v>684</v>
      </c>
      <c r="K141" s="129">
        <f t="shared" si="15"/>
        <v>31</v>
      </c>
      <c r="L141" s="130">
        <f>K141/F141</f>
        <v>0.27192982456140352</v>
      </c>
      <c r="M141" s="131" t="s">
        <v>601</v>
      </c>
      <c r="N141" s="132">
        <v>42859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75</v>
      </c>
      <c r="B142" s="107">
        <v>42660</v>
      </c>
      <c r="C142" s="107"/>
      <c r="D142" s="108" t="s">
        <v>723</v>
      </c>
      <c r="E142" s="109" t="s">
        <v>625</v>
      </c>
      <c r="F142" s="110">
        <v>212</v>
      </c>
      <c r="G142" s="109"/>
      <c r="H142" s="109">
        <v>280</v>
      </c>
      <c r="I142" s="127">
        <v>276</v>
      </c>
      <c r="J142" s="128" t="s">
        <v>724</v>
      </c>
      <c r="K142" s="129">
        <f t="shared" si="15"/>
        <v>68</v>
      </c>
      <c r="L142" s="130">
        <f>K142/F142</f>
        <v>0.32075471698113206</v>
      </c>
      <c r="M142" s="131" t="s">
        <v>601</v>
      </c>
      <c r="N142" s="132">
        <v>42858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76</v>
      </c>
      <c r="B143" s="107">
        <v>42678</v>
      </c>
      <c r="C143" s="107"/>
      <c r="D143" s="108" t="s">
        <v>152</v>
      </c>
      <c r="E143" s="109" t="s">
        <v>625</v>
      </c>
      <c r="F143" s="110">
        <v>155</v>
      </c>
      <c r="G143" s="109"/>
      <c r="H143" s="109">
        <v>210</v>
      </c>
      <c r="I143" s="127">
        <v>210</v>
      </c>
      <c r="J143" s="128" t="s">
        <v>725</v>
      </c>
      <c r="K143" s="129">
        <f t="shared" si="15"/>
        <v>55</v>
      </c>
      <c r="L143" s="130">
        <f>K143/F143</f>
        <v>0.35483870967741937</v>
      </c>
      <c r="M143" s="131" t="s">
        <v>601</v>
      </c>
      <c r="N143" s="132">
        <v>42944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5">
        <v>77</v>
      </c>
      <c r="B144" s="111">
        <v>42710</v>
      </c>
      <c r="C144" s="111"/>
      <c r="D144" s="112" t="s">
        <v>766</v>
      </c>
      <c r="E144" s="113" t="s">
        <v>625</v>
      </c>
      <c r="F144" s="114">
        <v>150.5</v>
      </c>
      <c r="G144" s="114"/>
      <c r="H144" s="115">
        <v>72.5</v>
      </c>
      <c r="I144" s="133">
        <v>174</v>
      </c>
      <c r="J144" s="134" t="s">
        <v>767</v>
      </c>
      <c r="K144" s="135">
        <v>-78</v>
      </c>
      <c r="L144" s="136">
        <v>-0.51827242524916906</v>
      </c>
      <c r="M144" s="137" t="s">
        <v>665</v>
      </c>
      <c r="N144" s="138">
        <v>43333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78</v>
      </c>
      <c r="B145" s="107">
        <v>42712</v>
      </c>
      <c r="C145" s="107"/>
      <c r="D145" s="108" t="s">
        <v>126</v>
      </c>
      <c r="E145" s="109" t="s">
        <v>625</v>
      </c>
      <c r="F145" s="110">
        <v>380</v>
      </c>
      <c r="G145" s="109"/>
      <c r="H145" s="109">
        <v>478</v>
      </c>
      <c r="I145" s="127">
        <v>468</v>
      </c>
      <c r="J145" s="128" t="s">
        <v>684</v>
      </c>
      <c r="K145" s="129">
        <f>H145-F145</f>
        <v>98</v>
      </c>
      <c r="L145" s="130">
        <f>K145/F145</f>
        <v>0.25789473684210529</v>
      </c>
      <c r="M145" s="131" t="s">
        <v>601</v>
      </c>
      <c r="N145" s="132">
        <v>43025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79</v>
      </c>
      <c r="B146" s="107">
        <v>42734</v>
      </c>
      <c r="C146" s="107"/>
      <c r="D146" s="108" t="s">
        <v>249</v>
      </c>
      <c r="E146" s="109" t="s">
        <v>625</v>
      </c>
      <c r="F146" s="110">
        <v>305</v>
      </c>
      <c r="G146" s="109"/>
      <c r="H146" s="109">
        <v>375</v>
      </c>
      <c r="I146" s="127">
        <v>375</v>
      </c>
      <c r="J146" s="128" t="s">
        <v>684</v>
      </c>
      <c r="K146" s="129">
        <f>H146-F146</f>
        <v>70</v>
      </c>
      <c r="L146" s="130">
        <f>K146/F146</f>
        <v>0.22950819672131148</v>
      </c>
      <c r="M146" s="131" t="s">
        <v>601</v>
      </c>
      <c r="N146" s="132">
        <v>42768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80</v>
      </c>
      <c r="B147" s="107">
        <v>42739</v>
      </c>
      <c r="C147" s="107"/>
      <c r="D147" s="108" t="s">
        <v>352</v>
      </c>
      <c r="E147" s="109" t="s">
        <v>625</v>
      </c>
      <c r="F147" s="110">
        <v>99.5</v>
      </c>
      <c r="G147" s="109"/>
      <c r="H147" s="109">
        <v>158</v>
      </c>
      <c r="I147" s="127">
        <v>158</v>
      </c>
      <c r="J147" s="128" t="s">
        <v>684</v>
      </c>
      <c r="K147" s="129">
        <f>H147-F147</f>
        <v>58.5</v>
      </c>
      <c r="L147" s="130">
        <f>K147/F147</f>
        <v>0.5879396984924623</v>
      </c>
      <c r="M147" s="131" t="s">
        <v>601</v>
      </c>
      <c r="N147" s="132">
        <v>42898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81</v>
      </c>
      <c r="B148" s="107">
        <v>42739</v>
      </c>
      <c r="C148" s="107"/>
      <c r="D148" s="108" t="s">
        <v>352</v>
      </c>
      <c r="E148" s="109" t="s">
        <v>625</v>
      </c>
      <c r="F148" s="110">
        <v>99.5</v>
      </c>
      <c r="G148" s="109"/>
      <c r="H148" s="109">
        <v>158</v>
      </c>
      <c r="I148" s="127">
        <v>158</v>
      </c>
      <c r="J148" s="128" t="s">
        <v>684</v>
      </c>
      <c r="K148" s="129">
        <v>58.5</v>
      </c>
      <c r="L148" s="130">
        <v>0.58793969849246197</v>
      </c>
      <c r="M148" s="131" t="s">
        <v>601</v>
      </c>
      <c r="N148" s="132">
        <v>42898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82</v>
      </c>
      <c r="B149" s="107">
        <v>42786</v>
      </c>
      <c r="C149" s="107"/>
      <c r="D149" s="108" t="s">
        <v>170</v>
      </c>
      <c r="E149" s="109" t="s">
        <v>625</v>
      </c>
      <c r="F149" s="110">
        <v>140.5</v>
      </c>
      <c r="G149" s="109"/>
      <c r="H149" s="109">
        <v>220</v>
      </c>
      <c r="I149" s="127">
        <v>220</v>
      </c>
      <c r="J149" s="128" t="s">
        <v>684</v>
      </c>
      <c r="K149" s="129">
        <f>H149-F149</f>
        <v>79.5</v>
      </c>
      <c r="L149" s="130">
        <f>K149/F149</f>
        <v>0.5658362989323843</v>
      </c>
      <c r="M149" s="131" t="s">
        <v>601</v>
      </c>
      <c r="N149" s="132">
        <v>42864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83</v>
      </c>
      <c r="B150" s="107">
        <v>42786</v>
      </c>
      <c r="C150" s="107"/>
      <c r="D150" s="108" t="s">
        <v>768</v>
      </c>
      <c r="E150" s="109" t="s">
        <v>625</v>
      </c>
      <c r="F150" s="110">
        <v>202.5</v>
      </c>
      <c r="G150" s="109"/>
      <c r="H150" s="109">
        <v>234</v>
      </c>
      <c r="I150" s="127">
        <v>234</v>
      </c>
      <c r="J150" s="128" t="s">
        <v>684</v>
      </c>
      <c r="K150" s="129">
        <v>31.5</v>
      </c>
      <c r="L150" s="130">
        <v>0.155555555555556</v>
      </c>
      <c r="M150" s="131" t="s">
        <v>601</v>
      </c>
      <c r="N150" s="132">
        <v>42836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84</v>
      </c>
      <c r="B151" s="107">
        <v>42818</v>
      </c>
      <c r="C151" s="107"/>
      <c r="D151" s="108" t="s">
        <v>558</v>
      </c>
      <c r="E151" s="109" t="s">
        <v>625</v>
      </c>
      <c r="F151" s="110">
        <v>300.5</v>
      </c>
      <c r="G151" s="109"/>
      <c r="H151" s="109">
        <v>417.5</v>
      </c>
      <c r="I151" s="127">
        <v>420</v>
      </c>
      <c r="J151" s="128" t="s">
        <v>726</v>
      </c>
      <c r="K151" s="129">
        <f>H151-F151</f>
        <v>117</v>
      </c>
      <c r="L151" s="130">
        <f>K151/F151</f>
        <v>0.38935108153078202</v>
      </c>
      <c r="M151" s="131" t="s">
        <v>601</v>
      </c>
      <c r="N151" s="132">
        <v>43070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85</v>
      </c>
      <c r="B152" s="107">
        <v>42818</v>
      </c>
      <c r="C152" s="107"/>
      <c r="D152" s="108" t="s">
        <v>764</v>
      </c>
      <c r="E152" s="109" t="s">
        <v>625</v>
      </c>
      <c r="F152" s="110">
        <v>850</v>
      </c>
      <c r="G152" s="109"/>
      <c r="H152" s="109">
        <v>1042.5</v>
      </c>
      <c r="I152" s="127">
        <v>1023</v>
      </c>
      <c r="J152" s="128" t="s">
        <v>769</v>
      </c>
      <c r="K152" s="129">
        <v>192.5</v>
      </c>
      <c r="L152" s="130">
        <v>0.22647058823529401</v>
      </c>
      <c r="M152" s="131" t="s">
        <v>601</v>
      </c>
      <c r="N152" s="132">
        <v>42830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86</v>
      </c>
      <c r="B153" s="107">
        <v>42830</v>
      </c>
      <c r="C153" s="107"/>
      <c r="D153" s="108" t="s">
        <v>502</v>
      </c>
      <c r="E153" s="109" t="s">
        <v>625</v>
      </c>
      <c r="F153" s="110">
        <v>785</v>
      </c>
      <c r="G153" s="109"/>
      <c r="H153" s="109">
        <v>930</v>
      </c>
      <c r="I153" s="127">
        <v>920</v>
      </c>
      <c r="J153" s="128" t="s">
        <v>727</v>
      </c>
      <c r="K153" s="129">
        <f>H153-F153</f>
        <v>145</v>
      </c>
      <c r="L153" s="130">
        <f>K153/F153</f>
        <v>0.18471337579617833</v>
      </c>
      <c r="M153" s="131" t="s">
        <v>601</v>
      </c>
      <c r="N153" s="132">
        <v>42976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5">
        <v>87</v>
      </c>
      <c r="B154" s="111">
        <v>42831</v>
      </c>
      <c r="C154" s="111"/>
      <c r="D154" s="112" t="s">
        <v>770</v>
      </c>
      <c r="E154" s="113" t="s">
        <v>625</v>
      </c>
      <c r="F154" s="114">
        <v>40</v>
      </c>
      <c r="G154" s="114"/>
      <c r="H154" s="115">
        <v>13.1</v>
      </c>
      <c r="I154" s="133">
        <v>60</v>
      </c>
      <c r="J154" s="139" t="s">
        <v>771</v>
      </c>
      <c r="K154" s="135">
        <v>-26.9</v>
      </c>
      <c r="L154" s="136">
        <v>-0.67249999999999999</v>
      </c>
      <c r="M154" s="137" t="s">
        <v>665</v>
      </c>
      <c r="N154" s="138">
        <v>43138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88</v>
      </c>
      <c r="B155" s="107">
        <v>42837</v>
      </c>
      <c r="C155" s="107"/>
      <c r="D155" s="108" t="s">
        <v>89</v>
      </c>
      <c r="E155" s="109" t="s">
        <v>625</v>
      </c>
      <c r="F155" s="110">
        <v>289.5</v>
      </c>
      <c r="G155" s="109"/>
      <c r="H155" s="109">
        <v>354</v>
      </c>
      <c r="I155" s="127">
        <v>360</v>
      </c>
      <c r="J155" s="128" t="s">
        <v>728</v>
      </c>
      <c r="K155" s="129">
        <f t="shared" ref="K155:K163" si="16">H155-F155</f>
        <v>64.5</v>
      </c>
      <c r="L155" s="130">
        <f t="shared" ref="L155:L163" si="17">K155/F155</f>
        <v>0.22279792746113988</v>
      </c>
      <c r="M155" s="131" t="s">
        <v>601</v>
      </c>
      <c r="N155" s="132">
        <v>43040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89</v>
      </c>
      <c r="B156" s="107">
        <v>42845</v>
      </c>
      <c r="C156" s="107"/>
      <c r="D156" s="108" t="s">
        <v>439</v>
      </c>
      <c r="E156" s="109" t="s">
        <v>625</v>
      </c>
      <c r="F156" s="110">
        <v>700</v>
      </c>
      <c r="G156" s="109"/>
      <c r="H156" s="109">
        <v>840</v>
      </c>
      <c r="I156" s="127">
        <v>840</v>
      </c>
      <c r="J156" s="128" t="s">
        <v>729</v>
      </c>
      <c r="K156" s="129">
        <f t="shared" si="16"/>
        <v>140</v>
      </c>
      <c r="L156" s="130">
        <f t="shared" si="17"/>
        <v>0.2</v>
      </c>
      <c r="M156" s="131" t="s">
        <v>601</v>
      </c>
      <c r="N156" s="132">
        <v>42893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90</v>
      </c>
      <c r="B157" s="107">
        <v>42887</v>
      </c>
      <c r="C157" s="107"/>
      <c r="D157" s="149" t="s">
        <v>364</v>
      </c>
      <c r="E157" s="109" t="s">
        <v>625</v>
      </c>
      <c r="F157" s="110">
        <v>130</v>
      </c>
      <c r="G157" s="109"/>
      <c r="H157" s="109">
        <v>144.25</v>
      </c>
      <c r="I157" s="127">
        <v>170</v>
      </c>
      <c r="J157" s="128" t="s">
        <v>730</v>
      </c>
      <c r="K157" s="129">
        <f t="shared" si="16"/>
        <v>14.25</v>
      </c>
      <c r="L157" s="130">
        <f t="shared" si="17"/>
        <v>0.10961538461538461</v>
      </c>
      <c r="M157" s="131" t="s">
        <v>601</v>
      </c>
      <c r="N157" s="132">
        <v>43675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91</v>
      </c>
      <c r="B158" s="107">
        <v>42901</v>
      </c>
      <c r="C158" s="107"/>
      <c r="D158" s="149" t="s">
        <v>731</v>
      </c>
      <c r="E158" s="109" t="s">
        <v>625</v>
      </c>
      <c r="F158" s="110">
        <v>214.5</v>
      </c>
      <c r="G158" s="109"/>
      <c r="H158" s="109">
        <v>262</v>
      </c>
      <c r="I158" s="127">
        <v>262</v>
      </c>
      <c r="J158" s="128" t="s">
        <v>732</v>
      </c>
      <c r="K158" s="129">
        <f t="shared" si="16"/>
        <v>47.5</v>
      </c>
      <c r="L158" s="130">
        <f t="shared" si="17"/>
        <v>0.22144522144522144</v>
      </c>
      <c r="M158" s="131" t="s">
        <v>601</v>
      </c>
      <c r="N158" s="132">
        <v>42977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6">
        <v>92</v>
      </c>
      <c r="B159" s="155">
        <v>42933</v>
      </c>
      <c r="C159" s="155"/>
      <c r="D159" s="156" t="s">
        <v>733</v>
      </c>
      <c r="E159" s="157" t="s">
        <v>625</v>
      </c>
      <c r="F159" s="158">
        <v>370</v>
      </c>
      <c r="G159" s="157"/>
      <c r="H159" s="157">
        <v>447.5</v>
      </c>
      <c r="I159" s="179">
        <v>450</v>
      </c>
      <c r="J159" s="232" t="s">
        <v>684</v>
      </c>
      <c r="K159" s="129">
        <f t="shared" si="16"/>
        <v>77.5</v>
      </c>
      <c r="L159" s="181">
        <f t="shared" si="17"/>
        <v>0.20945945945945946</v>
      </c>
      <c r="M159" s="182" t="s">
        <v>601</v>
      </c>
      <c r="N159" s="183">
        <v>43035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6">
        <v>93</v>
      </c>
      <c r="B160" s="155">
        <v>42943</v>
      </c>
      <c r="C160" s="155"/>
      <c r="D160" s="156" t="s">
        <v>168</v>
      </c>
      <c r="E160" s="157" t="s">
        <v>625</v>
      </c>
      <c r="F160" s="158">
        <v>657.5</v>
      </c>
      <c r="G160" s="157"/>
      <c r="H160" s="157">
        <v>825</v>
      </c>
      <c r="I160" s="179">
        <v>820</v>
      </c>
      <c r="J160" s="232" t="s">
        <v>684</v>
      </c>
      <c r="K160" s="129">
        <f t="shared" si="16"/>
        <v>167.5</v>
      </c>
      <c r="L160" s="181">
        <f t="shared" si="17"/>
        <v>0.25475285171102663</v>
      </c>
      <c r="M160" s="182" t="s">
        <v>601</v>
      </c>
      <c r="N160" s="183">
        <v>43090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94</v>
      </c>
      <c r="B161" s="107">
        <v>42964</v>
      </c>
      <c r="C161" s="107"/>
      <c r="D161" s="108" t="s">
        <v>369</v>
      </c>
      <c r="E161" s="109" t="s">
        <v>625</v>
      </c>
      <c r="F161" s="110">
        <v>605</v>
      </c>
      <c r="G161" s="109"/>
      <c r="H161" s="109">
        <v>750</v>
      </c>
      <c r="I161" s="127">
        <v>750</v>
      </c>
      <c r="J161" s="128" t="s">
        <v>727</v>
      </c>
      <c r="K161" s="129">
        <f t="shared" si="16"/>
        <v>145</v>
      </c>
      <c r="L161" s="130">
        <f t="shared" si="17"/>
        <v>0.23966942148760331</v>
      </c>
      <c r="M161" s="131" t="s">
        <v>601</v>
      </c>
      <c r="N161" s="132">
        <v>43027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68">
        <v>95</v>
      </c>
      <c r="B162" s="150">
        <v>42979</v>
      </c>
      <c r="C162" s="150"/>
      <c r="D162" s="151" t="s">
        <v>510</v>
      </c>
      <c r="E162" s="152" t="s">
        <v>625</v>
      </c>
      <c r="F162" s="153">
        <v>255</v>
      </c>
      <c r="G162" s="154"/>
      <c r="H162" s="154">
        <v>217.25</v>
      </c>
      <c r="I162" s="154">
        <v>320</v>
      </c>
      <c r="J162" s="176" t="s">
        <v>734</v>
      </c>
      <c r="K162" s="135">
        <f t="shared" si="16"/>
        <v>-37.75</v>
      </c>
      <c r="L162" s="177">
        <f t="shared" si="17"/>
        <v>-0.14803921568627451</v>
      </c>
      <c r="M162" s="137" t="s">
        <v>665</v>
      </c>
      <c r="N162" s="178">
        <v>43661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96</v>
      </c>
      <c r="B163" s="107">
        <v>42997</v>
      </c>
      <c r="C163" s="107"/>
      <c r="D163" s="108" t="s">
        <v>735</v>
      </c>
      <c r="E163" s="109" t="s">
        <v>625</v>
      </c>
      <c r="F163" s="110">
        <v>215</v>
      </c>
      <c r="G163" s="109"/>
      <c r="H163" s="109">
        <v>258</v>
      </c>
      <c r="I163" s="127">
        <v>258</v>
      </c>
      <c r="J163" s="128" t="s">
        <v>684</v>
      </c>
      <c r="K163" s="129">
        <f t="shared" si="16"/>
        <v>43</v>
      </c>
      <c r="L163" s="130">
        <f t="shared" si="17"/>
        <v>0.2</v>
      </c>
      <c r="M163" s="131" t="s">
        <v>601</v>
      </c>
      <c r="N163" s="132">
        <v>43040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97</v>
      </c>
      <c r="B164" s="107">
        <v>42997</v>
      </c>
      <c r="C164" s="107"/>
      <c r="D164" s="108" t="s">
        <v>735</v>
      </c>
      <c r="E164" s="109" t="s">
        <v>625</v>
      </c>
      <c r="F164" s="110">
        <v>215</v>
      </c>
      <c r="G164" s="109"/>
      <c r="H164" s="109">
        <v>258</v>
      </c>
      <c r="I164" s="127">
        <v>258</v>
      </c>
      <c r="J164" s="232" t="s">
        <v>684</v>
      </c>
      <c r="K164" s="129">
        <v>43</v>
      </c>
      <c r="L164" s="130">
        <v>0.2</v>
      </c>
      <c r="M164" s="131" t="s">
        <v>601</v>
      </c>
      <c r="N164" s="132">
        <v>43040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7">
        <v>98</v>
      </c>
      <c r="B165" s="208">
        <v>42998</v>
      </c>
      <c r="C165" s="208"/>
      <c r="D165" s="377" t="s">
        <v>2981</v>
      </c>
      <c r="E165" s="209" t="s">
        <v>625</v>
      </c>
      <c r="F165" s="210">
        <v>75</v>
      </c>
      <c r="G165" s="209"/>
      <c r="H165" s="209">
        <v>90</v>
      </c>
      <c r="I165" s="233">
        <v>90</v>
      </c>
      <c r="J165" s="128" t="s">
        <v>736</v>
      </c>
      <c r="K165" s="129">
        <f t="shared" ref="K165:K170" si="18">H165-F165</f>
        <v>15</v>
      </c>
      <c r="L165" s="130">
        <f t="shared" ref="L165:L170" si="19">K165/F165</f>
        <v>0.2</v>
      </c>
      <c r="M165" s="131" t="s">
        <v>601</v>
      </c>
      <c r="N165" s="132">
        <v>43019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6">
        <v>99</v>
      </c>
      <c r="B166" s="155">
        <v>43011</v>
      </c>
      <c r="C166" s="155"/>
      <c r="D166" s="156" t="s">
        <v>737</v>
      </c>
      <c r="E166" s="157" t="s">
        <v>625</v>
      </c>
      <c r="F166" s="158">
        <v>315</v>
      </c>
      <c r="G166" s="157"/>
      <c r="H166" s="157">
        <v>392</v>
      </c>
      <c r="I166" s="179">
        <v>384</v>
      </c>
      <c r="J166" s="232" t="s">
        <v>738</v>
      </c>
      <c r="K166" s="129">
        <f t="shared" si="18"/>
        <v>77</v>
      </c>
      <c r="L166" s="181">
        <f t="shared" si="19"/>
        <v>0.24444444444444444</v>
      </c>
      <c r="M166" s="182" t="s">
        <v>601</v>
      </c>
      <c r="N166" s="183">
        <v>43017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6">
        <v>100</v>
      </c>
      <c r="B167" s="155">
        <v>43013</v>
      </c>
      <c r="C167" s="155"/>
      <c r="D167" s="156" t="s">
        <v>739</v>
      </c>
      <c r="E167" s="157" t="s">
        <v>625</v>
      </c>
      <c r="F167" s="158">
        <v>145</v>
      </c>
      <c r="G167" s="157"/>
      <c r="H167" s="157">
        <v>179</v>
      </c>
      <c r="I167" s="179">
        <v>180</v>
      </c>
      <c r="J167" s="232" t="s">
        <v>615</v>
      </c>
      <c r="K167" s="129">
        <f t="shared" si="18"/>
        <v>34</v>
      </c>
      <c r="L167" s="181">
        <f t="shared" si="19"/>
        <v>0.23448275862068965</v>
      </c>
      <c r="M167" s="182" t="s">
        <v>601</v>
      </c>
      <c r="N167" s="183">
        <v>43025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6">
        <v>101</v>
      </c>
      <c r="B168" s="155">
        <v>43014</v>
      </c>
      <c r="C168" s="155"/>
      <c r="D168" s="156" t="s">
        <v>340</v>
      </c>
      <c r="E168" s="157" t="s">
        <v>625</v>
      </c>
      <c r="F168" s="158">
        <v>256</v>
      </c>
      <c r="G168" s="157"/>
      <c r="H168" s="157">
        <v>323</v>
      </c>
      <c r="I168" s="179">
        <v>320</v>
      </c>
      <c r="J168" s="232" t="s">
        <v>684</v>
      </c>
      <c r="K168" s="129">
        <f t="shared" si="18"/>
        <v>67</v>
      </c>
      <c r="L168" s="181">
        <f t="shared" si="19"/>
        <v>0.26171875</v>
      </c>
      <c r="M168" s="182" t="s">
        <v>601</v>
      </c>
      <c r="N168" s="183">
        <v>43067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6">
        <v>102</v>
      </c>
      <c r="B169" s="155">
        <v>43017</v>
      </c>
      <c r="C169" s="155"/>
      <c r="D169" s="156" t="s">
        <v>361</v>
      </c>
      <c r="E169" s="157" t="s">
        <v>625</v>
      </c>
      <c r="F169" s="158">
        <v>137.5</v>
      </c>
      <c r="G169" s="157"/>
      <c r="H169" s="157">
        <v>184</v>
      </c>
      <c r="I169" s="179">
        <v>183</v>
      </c>
      <c r="J169" s="180" t="s">
        <v>740</v>
      </c>
      <c r="K169" s="129">
        <f t="shared" si="18"/>
        <v>46.5</v>
      </c>
      <c r="L169" s="181">
        <f t="shared" si="19"/>
        <v>0.33818181818181819</v>
      </c>
      <c r="M169" s="182" t="s">
        <v>601</v>
      </c>
      <c r="N169" s="183">
        <v>43108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6">
        <v>103</v>
      </c>
      <c r="B170" s="155">
        <v>43018</v>
      </c>
      <c r="C170" s="155"/>
      <c r="D170" s="156" t="s">
        <v>741</v>
      </c>
      <c r="E170" s="157" t="s">
        <v>625</v>
      </c>
      <c r="F170" s="158">
        <v>125.5</v>
      </c>
      <c r="G170" s="157"/>
      <c r="H170" s="157">
        <v>158</v>
      </c>
      <c r="I170" s="179">
        <v>155</v>
      </c>
      <c r="J170" s="180" t="s">
        <v>742</v>
      </c>
      <c r="K170" s="129">
        <f t="shared" si="18"/>
        <v>32.5</v>
      </c>
      <c r="L170" s="181">
        <f t="shared" si="19"/>
        <v>0.25896414342629481</v>
      </c>
      <c r="M170" s="182" t="s">
        <v>601</v>
      </c>
      <c r="N170" s="183">
        <v>43067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104</v>
      </c>
      <c r="B171" s="155">
        <v>43018</v>
      </c>
      <c r="C171" s="155"/>
      <c r="D171" s="156" t="s">
        <v>772</v>
      </c>
      <c r="E171" s="157" t="s">
        <v>625</v>
      </c>
      <c r="F171" s="158">
        <v>895</v>
      </c>
      <c r="G171" s="157"/>
      <c r="H171" s="157">
        <v>1122.5</v>
      </c>
      <c r="I171" s="179">
        <v>1078</v>
      </c>
      <c r="J171" s="180" t="s">
        <v>773</v>
      </c>
      <c r="K171" s="129">
        <v>227.5</v>
      </c>
      <c r="L171" s="181">
        <v>0.25418994413407803</v>
      </c>
      <c r="M171" s="182" t="s">
        <v>601</v>
      </c>
      <c r="N171" s="183">
        <v>43117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105</v>
      </c>
      <c r="B172" s="155">
        <v>43020</v>
      </c>
      <c r="C172" s="155"/>
      <c r="D172" s="156" t="s">
        <v>348</v>
      </c>
      <c r="E172" s="157" t="s">
        <v>625</v>
      </c>
      <c r="F172" s="158">
        <v>525</v>
      </c>
      <c r="G172" s="157"/>
      <c r="H172" s="157">
        <v>629</v>
      </c>
      <c r="I172" s="179">
        <v>629</v>
      </c>
      <c r="J172" s="232" t="s">
        <v>684</v>
      </c>
      <c r="K172" s="129">
        <v>104</v>
      </c>
      <c r="L172" s="181">
        <v>0.19809523809523799</v>
      </c>
      <c r="M172" s="182" t="s">
        <v>601</v>
      </c>
      <c r="N172" s="183">
        <v>43119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106</v>
      </c>
      <c r="B173" s="155">
        <v>43046</v>
      </c>
      <c r="C173" s="155"/>
      <c r="D173" s="156" t="s">
        <v>394</v>
      </c>
      <c r="E173" s="157" t="s">
        <v>625</v>
      </c>
      <c r="F173" s="158">
        <v>740</v>
      </c>
      <c r="G173" s="157"/>
      <c r="H173" s="157">
        <v>892.5</v>
      </c>
      <c r="I173" s="179">
        <v>900</v>
      </c>
      <c r="J173" s="180" t="s">
        <v>743</v>
      </c>
      <c r="K173" s="129">
        <f>H173-F173</f>
        <v>152.5</v>
      </c>
      <c r="L173" s="181">
        <f>K173/F173</f>
        <v>0.20608108108108109</v>
      </c>
      <c r="M173" s="182" t="s">
        <v>601</v>
      </c>
      <c r="N173" s="183">
        <v>43052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107</v>
      </c>
      <c r="B174" s="107">
        <v>43073</v>
      </c>
      <c r="C174" s="107"/>
      <c r="D174" s="108" t="s">
        <v>744</v>
      </c>
      <c r="E174" s="109" t="s">
        <v>625</v>
      </c>
      <c r="F174" s="110">
        <v>118.5</v>
      </c>
      <c r="G174" s="109"/>
      <c r="H174" s="109">
        <v>143.5</v>
      </c>
      <c r="I174" s="127">
        <v>145</v>
      </c>
      <c r="J174" s="142" t="s">
        <v>745</v>
      </c>
      <c r="K174" s="129">
        <f>H174-F174</f>
        <v>25</v>
      </c>
      <c r="L174" s="130">
        <f>K174/F174</f>
        <v>0.2109704641350211</v>
      </c>
      <c r="M174" s="131" t="s">
        <v>601</v>
      </c>
      <c r="N174" s="132">
        <v>43097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108</v>
      </c>
      <c r="B175" s="111">
        <v>43090</v>
      </c>
      <c r="C175" s="111"/>
      <c r="D175" s="159" t="s">
        <v>444</v>
      </c>
      <c r="E175" s="113" t="s">
        <v>625</v>
      </c>
      <c r="F175" s="114">
        <v>715</v>
      </c>
      <c r="G175" s="114"/>
      <c r="H175" s="115">
        <v>500</v>
      </c>
      <c r="I175" s="133">
        <v>872</v>
      </c>
      <c r="J175" s="139" t="s">
        <v>746</v>
      </c>
      <c r="K175" s="135">
        <f>H175-F175</f>
        <v>-215</v>
      </c>
      <c r="L175" s="136">
        <f>K175/F175</f>
        <v>-0.30069930069930068</v>
      </c>
      <c r="M175" s="137" t="s">
        <v>665</v>
      </c>
      <c r="N175" s="138">
        <v>43670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109</v>
      </c>
      <c r="B176" s="107">
        <v>43098</v>
      </c>
      <c r="C176" s="107"/>
      <c r="D176" s="108" t="s">
        <v>737</v>
      </c>
      <c r="E176" s="109" t="s">
        <v>625</v>
      </c>
      <c r="F176" s="110">
        <v>435</v>
      </c>
      <c r="G176" s="109"/>
      <c r="H176" s="109">
        <v>542.5</v>
      </c>
      <c r="I176" s="127">
        <v>539</v>
      </c>
      <c r="J176" s="142" t="s">
        <v>684</v>
      </c>
      <c r="K176" s="129">
        <v>107.5</v>
      </c>
      <c r="L176" s="130">
        <v>0.247126436781609</v>
      </c>
      <c r="M176" s="131" t="s">
        <v>601</v>
      </c>
      <c r="N176" s="132">
        <v>43206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110</v>
      </c>
      <c r="B177" s="107">
        <v>43098</v>
      </c>
      <c r="C177" s="107"/>
      <c r="D177" s="108" t="s">
        <v>572</v>
      </c>
      <c r="E177" s="109" t="s">
        <v>625</v>
      </c>
      <c r="F177" s="110">
        <v>885</v>
      </c>
      <c r="G177" s="109"/>
      <c r="H177" s="109">
        <v>1090</v>
      </c>
      <c r="I177" s="127">
        <v>1084</v>
      </c>
      <c r="J177" s="142" t="s">
        <v>684</v>
      </c>
      <c r="K177" s="129">
        <v>205</v>
      </c>
      <c r="L177" s="130">
        <v>0.23163841807909599</v>
      </c>
      <c r="M177" s="131" t="s">
        <v>601</v>
      </c>
      <c r="N177" s="132">
        <v>43213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69">
        <v>111</v>
      </c>
      <c r="B178" s="349">
        <v>43192</v>
      </c>
      <c r="C178" s="349"/>
      <c r="D178" s="117" t="s">
        <v>754</v>
      </c>
      <c r="E178" s="352" t="s">
        <v>625</v>
      </c>
      <c r="F178" s="355">
        <v>478.5</v>
      </c>
      <c r="G178" s="352"/>
      <c r="H178" s="352">
        <v>442</v>
      </c>
      <c r="I178" s="358">
        <v>613</v>
      </c>
      <c r="J178" s="393" t="s">
        <v>3405</v>
      </c>
      <c r="K178" s="135">
        <f>H178-F178</f>
        <v>-36.5</v>
      </c>
      <c r="L178" s="136">
        <f>K178/F178</f>
        <v>-7.6280041797283177E-2</v>
      </c>
      <c r="M178" s="137" t="s">
        <v>665</v>
      </c>
      <c r="N178" s="138">
        <v>43762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112</v>
      </c>
      <c r="B179" s="111">
        <v>43194</v>
      </c>
      <c r="C179" s="111"/>
      <c r="D179" s="376" t="s">
        <v>2980</v>
      </c>
      <c r="E179" s="113" t="s">
        <v>625</v>
      </c>
      <c r="F179" s="114">
        <f>141.5-7.3</f>
        <v>134.19999999999999</v>
      </c>
      <c r="G179" s="114"/>
      <c r="H179" s="115">
        <v>77</v>
      </c>
      <c r="I179" s="133">
        <v>180</v>
      </c>
      <c r="J179" s="393" t="s">
        <v>3404</v>
      </c>
      <c r="K179" s="135">
        <f>H179-F179</f>
        <v>-57.199999999999989</v>
      </c>
      <c r="L179" s="136">
        <f>K179/F179</f>
        <v>-0.42622950819672129</v>
      </c>
      <c r="M179" s="137" t="s">
        <v>665</v>
      </c>
      <c r="N179" s="138">
        <v>43522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113</v>
      </c>
      <c r="B180" s="111">
        <v>43209</v>
      </c>
      <c r="C180" s="111"/>
      <c r="D180" s="112" t="s">
        <v>747</v>
      </c>
      <c r="E180" s="113" t="s">
        <v>625</v>
      </c>
      <c r="F180" s="114">
        <v>430</v>
      </c>
      <c r="G180" s="114"/>
      <c r="H180" s="115">
        <v>220</v>
      </c>
      <c r="I180" s="133">
        <v>537</v>
      </c>
      <c r="J180" s="139" t="s">
        <v>748</v>
      </c>
      <c r="K180" s="135">
        <f>H180-F180</f>
        <v>-210</v>
      </c>
      <c r="L180" s="136">
        <f>K180/F180</f>
        <v>-0.48837209302325579</v>
      </c>
      <c r="M180" s="137" t="s">
        <v>665</v>
      </c>
      <c r="N180" s="138">
        <v>43252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70">
        <v>114</v>
      </c>
      <c r="B181" s="160">
        <v>43220</v>
      </c>
      <c r="C181" s="160"/>
      <c r="D181" s="161" t="s">
        <v>395</v>
      </c>
      <c r="E181" s="162" t="s">
        <v>625</v>
      </c>
      <c r="F181" s="164">
        <v>153.5</v>
      </c>
      <c r="G181" s="164"/>
      <c r="H181" s="164">
        <v>196</v>
      </c>
      <c r="I181" s="164">
        <v>196</v>
      </c>
      <c r="J181" s="361" t="s">
        <v>3496</v>
      </c>
      <c r="K181" s="184">
        <f>H181-F181</f>
        <v>42.5</v>
      </c>
      <c r="L181" s="185">
        <f>K181/F181</f>
        <v>0.27687296416938112</v>
      </c>
      <c r="M181" s="163" t="s">
        <v>601</v>
      </c>
      <c r="N181" s="186">
        <v>43605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115</v>
      </c>
      <c r="B182" s="111">
        <v>43306</v>
      </c>
      <c r="C182" s="111"/>
      <c r="D182" s="112" t="s">
        <v>770</v>
      </c>
      <c r="E182" s="113" t="s">
        <v>625</v>
      </c>
      <c r="F182" s="114">
        <v>27.5</v>
      </c>
      <c r="G182" s="114"/>
      <c r="H182" s="115">
        <v>13.1</v>
      </c>
      <c r="I182" s="133">
        <v>60</v>
      </c>
      <c r="J182" s="139" t="s">
        <v>774</v>
      </c>
      <c r="K182" s="135">
        <v>-14.4</v>
      </c>
      <c r="L182" s="136">
        <v>-0.52363636363636401</v>
      </c>
      <c r="M182" s="137" t="s">
        <v>665</v>
      </c>
      <c r="N182" s="138">
        <v>43138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69">
        <v>116</v>
      </c>
      <c r="B183" s="349">
        <v>43318</v>
      </c>
      <c r="C183" s="349"/>
      <c r="D183" s="117" t="s">
        <v>749</v>
      </c>
      <c r="E183" s="352" t="s">
        <v>625</v>
      </c>
      <c r="F183" s="352">
        <v>148.5</v>
      </c>
      <c r="G183" s="352"/>
      <c r="H183" s="352">
        <v>102</v>
      </c>
      <c r="I183" s="358">
        <v>182</v>
      </c>
      <c r="J183" s="139" t="s">
        <v>3495</v>
      </c>
      <c r="K183" s="135">
        <f>H183-F183</f>
        <v>-46.5</v>
      </c>
      <c r="L183" s="136">
        <f>K183/F183</f>
        <v>-0.31313131313131315</v>
      </c>
      <c r="M183" s="137" t="s">
        <v>665</v>
      </c>
      <c r="N183" s="138">
        <v>43661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117</v>
      </c>
      <c r="B184" s="107">
        <v>43335</v>
      </c>
      <c r="C184" s="107"/>
      <c r="D184" s="108" t="s">
        <v>775</v>
      </c>
      <c r="E184" s="109" t="s">
        <v>625</v>
      </c>
      <c r="F184" s="157">
        <v>285</v>
      </c>
      <c r="G184" s="109"/>
      <c r="H184" s="109">
        <v>355</v>
      </c>
      <c r="I184" s="127">
        <v>364</v>
      </c>
      <c r="J184" s="142" t="s">
        <v>776</v>
      </c>
      <c r="K184" s="129">
        <v>70</v>
      </c>
      <c r="L184" s="130">
        <v>0.24561403508771901</v>
      </c>
      <c r="M184" s="131" t="s">
        <v>601</v>
      </c>
      <c r="N184" s="132">
        <v>43455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118</v>
      </c>
      <c r="B185" s="107">
        <v>43341</v>
      </c>
      <c r="C185" s="107"/>
      <c r="D185" s="108" t="s">
        <v>385</v>
      </c>
      <c r="E185" s="109" t="s">
        <v>625</v>
      </c>
      <c r="F185" s="157">
        <v>525</v>
      </c>
      <c r="G185" s="109"/>
      <c r="H185" s="109">
        <v>585</v>
      </c>
      <c r="I185" s="127">
        <v>635</v>
      </c>
      <c r="J185" s="142" t="s">
        <v>750</v>
      </c>
      <c r="K185" s="129">
        <f t="shared" ref="K185:K197" si="20">H185-F185</f>
        <v>60</v>
      </c>
      <c r="L185" s="130">
        <f t="shared" ref="L185:L197" si="21">K185/F185</f>
        <v>0.11428571428571428</v>
      </c>
      <c r="M185" s="131" t="s">
        <v>601</v>
      </c>
      <c r="N185" s="132">
        <v>43662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119</v>
      </c>
      <c r="B186" s="107">
        <v>43395</v>
      </c>
      <c r="C186" s="107"/>
      <c r="D186" s="108" t="s">
        <v>369</v>
      </c>
      <c r="E186" s="109" t="s">
        <v>625</v>
      </c>
      <c r="F186" s="157">
        <v>475</v>
      </c>
      <c r="G186" s="109"/>
      <c r="H186" s="109">
        <v>574</v>
      </c>
      <c r="I186" s="127">
        <v>570</v>
      </c>
      <c r="J186" s="142" t="s">
        <v>684</v>
      </c>
      <c r="K186" s="129">
        <f t="shared" si="20"/>
        <v>99</v>
      </c>
      <c r="L186" s="130">
        <f t="shared" si="21"/>
        <v>0.20842105263157895</v>
      </c>
      <c r="M186" s="131" t="s">
        <v>601</v>
      </c>
      <c r="N186" s="132">
        <v>43403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120</v>
      </c>
      <c r="B187" s="155">
        <v>43397</v>
      </c>
      <c r="C187" s="155"/>
      <c r="D187" s="427" t="s">
        <v>392</v>
      </c>
      <c r="E187" s="157" t="s">
        <v>625</v>
      </c>
      <c r="F187" s="157">
        <v>707.5</v>
      </c>
      <c r="G187" s="157"/>
      <c r="H187" s="157">
        <v>872</v>
      </c>
      <c r="I187" s="179">
        <v>872</v>
      </c>
      <c r="J187" s="180" t="s">
        <v>684</v>
      </c>
      <c r="K187" s="129">
        <f t="shared" si="20"/>
        <v>164.5</v>
      </c>
      <c r="L187" s="181">
        <f t="shared" si="21"/>
        <v>0.23250883392226149</v>
      </c>
      <c r="M187" s="182" t="s">
        <v>601</v>
      </c>
      <c r="N187" s="183">
        <v>43482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121</v>
      </c>
      <c r="B188" s="155">
        <v>43398</v>
      </c>
      <c r="C188" s="155"/>
      <c r="D188" s="427" t="s">
        <v>349</v>
      </c>
      <c r="E188" s="157" t="s">
        <v>625</v>
      </c>
      <c r="F188" s="157">
        <v>162</v>
      </c>
      <c r="G188" s="157"/>
      <c r="H188" s="157">
        <v>204</v>
      </c>
      <c r="I188" s="179">
        <v>209</v>
      </c>
      <c r="J188" s="180" t="s">
        <v>3494</v>
      </c>
      <c r="K188" s="129">
        <f t="shared" si="20"/>
        <v>42</v>
      </c>
      <c r="L188" s="181">
        <f t="shared" si="21"/>
        <v>0.25925925925925924</v>
      </c>
      <c r="M188" s="182" t="s">
        <v>601</v>
      </c>
      <c r="N188" s="183">
        <v>43539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7">
        <v>122</v>
      </c>
      <c r="B189" s="208">
        <v>43399</v>
      </c>
      <c r="C189" s="208"/>
      <c r="D189" s="156" t="s">
        <v>496</v>
      </c>
      <c r="E189" s="209" t="s">
        <v>625</v>
      </c>
      <c r="F189" s="209">
        <v>240</v>
      </c>
      <c r="G189" s="209"/>
      <c r="H189" s="209">
        <v>297</v>
      </c>
      <c r="I189" s="233">
        <v>297</v>
      </c>
      <c r="J189" s="180" t="s">
        <v>684</v>
      </c>
      <c r="K189" s="234">
        <f t="shared" si="20"/>
        <v>57</v>
      </c>
      <c r="L189" s="235">
        <f t="shared" si="21"/>
        <v>0.23749999999999999</v>
      </c>
      <c r="M189" s="236" t="s">
        <v>601</v>
      </c>
      <c r="N189" s="237">
        <v>43417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123</v>
      </c>
      <c r="B190" s="107">
        <v>43439</v>
      </c>
      <c r="C190" s="107"/>
      <c r="D190" s="149" t="s">
        <v>751</v>
      </c>
      <c r="E190" s="109" t="s">
        <v>625</v>
      </c>
      <c r="F190" s="109">
        <v>202.5</v>
      </c>
      <c r="G190" s="109"/>
      <c r="H190" s="109">
        <v>255</v>
      </c>
      <c r="I190" s="127">
        <v>252</v>
      </c>
      <c r="J190" s="142" t="s">
        <v>684</v>
      </c>
      <c r="K190" s="129">
        <f t="shared" si="20"/>
        <v>52.5</v>
      </c>
      <c r="L190" s="130">
        <f t="shared" si="21"/>
        <v>0.25925925925925924</v>
      </c>
      <c r="M190" s="131" t="s">
        <v>601</v>
      </c>
      <c r="N190" s="132">
        <v>43542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7">
        <v>124</v>
      </c>
      <c r="B191" s="208">
        <v>43465</v>
      </c>
      <c r="C191" s="107"/>
      <c r="D191" s="427" t="s">
        <v>424</v>
      </c>
      <c r="E191" s="209" t="s">
        <v>625</v>
      </c>
      <c r="F191" s="209">
        <v>710</v>
      </c>
      <c r="G191" s="209"/>
      <c r="H191" s="209">
        <v>866</v>
      </c>
      <c r="I191" s="233">
        <v>866</v>
      </c>
      <c r="J191" s="180" t="s">
        <v>684</v>
      </c>
      <c r="K191" s="129">
        <f t="shared" si="20"/>
        <v>156</v>
      </c>
      <c r="L191" s="130">
        <f t="shared" si="21"/>
        <v>0.21971830985915494</v>
      </c>
      <c r="M191" s="131" t="s">
        <v>601</v>
      </c>
      <c r="N191" s="364">
        <v>43553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7">
        <v>125</v>
      </c>
      <c r="B192" s="208">
        <v>43522</v>
      </c>
      <c r="C192" s="208"/>
      <c r="D192" s="427" t="s">
        <v>142</v>
      </c>
      <c r="E192" s="209" t="s">
        <v>625</v>
      </c>
      <c r="F192" s="209">
        <v>337.25</v>
      </c>
      <c r="G192" s="209"/>
      <c r="H192" s="209">
        <v>398.5</v>
      </c>
      <c r="I192" s="233">
        <v>411</v>
      </c>
      <c r="J192" s="142" t="s">
        <v>3493</v>
      </c>
      <c r="K192" s="129">
        <f t="shared" si="20"/>
        <v>61.25</v>
      </c>
      <c r="L192" s="130">
        <f t="shared" si="21"/>
        <v>0.1816160118606375</v>
      </c>
      <c r="M192" s="131" t="s">
        <v>601</v>
      </c>
      <c r="N192" s="364">
        <v>43760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1">
        <v>126</v>
      </c>
      <c r="B193" s="165">
        <v>43559</v>
      </c>
      <c r="C193" s="165"/>
      <c r="D193" s="166" t="s">
        <v>411</v>
      </c>
      <c r="E193" s="167" t="s">
        <v>625</v>
      </c>
      <c r="F193" s="167">
        <v>130</v>
      </c>
      <c r="G193" s="167"/>
      <c r="H193" s="167">
        <v>65</v>
      </c>
      <c r="I193" s="187">
        <v>158</v>
      </c>
      <c r="J193" s="139" t="s">
        <v>752</v>
      </c>
      <c r="K193" s="135">
        <f t="shared" si="20"/>
        <v>-65</v>
      </c>
      <c r="L193" s="136">
        <f t="shared" si="21"/>
        <v>-0.5</v>
      </c>
      <c r="M193" s="137" t="s">
        <v>665</v>
      </c>
      <c r="N193" s="138">
        <v>43726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2">
        <v>127</v>
      </c>
      <c r="B194" s="188">
        <v>43017</v>
      </c>
      <c r="C194" s="188"/>
      <c r="D194" s="189" t="s">
        <v>170</v>
      </c>
      <c r="E194" s="190" t="s">
        <v>625</v>
      </c>
      <c r="F194" s="191">
        <v>141.5</v>
      </c>
      <c r="G194" s="192"/>
      <c r="H194" s="192">
        <v>183.5</v>
      </c>
      <c r="I194" s="192">
        <v>210</v>
      </c>
      <c r="J194" s="219" t="s">
        <v>3442</v>
      </c>
      <c r="K194" s="220">
        <f t="shared" si="20"/>
        <v>42</v>
      </c>
      <c r="L194" s="221">
        <f t="shared" si="21"/>
        <v>0.29681978798586572</v>
      </c>
      <c r="M194" s="191" t="s">
        <v>601</v>
      </c>
      <c r="N194" s="222">
        <v>43042</v>
      </c>
      <c r="O194" s="57"/>
      <c r="P194" s="16"/>
      <c r="Q194" s="16"/>
      <c r="R194" s="95" t="s">
        <v>753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71">
        <v>128</v>
      </c>
      <c r="B195" s="165">
        <v>43074</v>
      </c>
      <c r="C195" s="165"/>
      <c r="D195" s="166" t="s">
        <v>304</v>
      </c>
      <c r="E195" s="167" t="s">
        <v>625</v>
      </c>
      <c r="F195" s="168">
        <v>172</v>
      </c>
      <c r="G195" s="167"/>
      <c r="H195" s="167">
        <v>155.25</v>
      </c>
      <c r="I195" s="187">
        <v>230</v>
      </c>
      <c r="J195" s="393" t="s">
        <v>3402</v>
      </c>
      <c r="K195" s="135">
        <f t="shared" ref="K195" si="22">H195-F195</f>
        <v>-16.75</v>
      </c>
      <c r="L195" s="136">
        <f t="shared" ref="L195" si="23">K195/F195</f>
        <v>-9.7383720930232565E-2</v>
      </c>
      <c r="M195" s="137" t="s">
        <v>665</v>
      </c>
      <c r="N195" s="138">
        <v>43787</v>
      </c>
      <c r="O195" s="57"/>
      <c r="P195" s="16"/>
      <c r="Q195" s="16"/>
      <c r="R195" s="17" t="s">
        <v>753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2">
        <v>129</v>
      </c>
      <c r="B196" s="188">
        <v>43398</v>
      </c>
      <c r="C196" s="188"/>
      <c r="D196" s="189" t="s">
        <v>105</v>
      </c>
      <c r="E196" s="190" t="s">
        <v>625</v>
      </c>
      <c r="F196" s="192">
        <v>698.5</v>
      </c>
      <c r="G196" s="192"/>
      <c r="H196" s="192">
        <v>850</v>
      </c>
      <c r="I196" s="192">
        <v>890</v>
      </c>
      <c r="J196" s="223" t="s">
        <v>3490</v>
      </c>
      <c r="K196" s="220">
        <f t="shared" si="20"/>
        <v>151.5</v>
      </c>
      <c r="L196" s="221">
        <f t="shared" si="21"/>
        <v>0.21689334287759485</v>
      </c>
      <c r="M196" s="191" t="s">
        <v>601</v>
      </c>
      <c r="N196" s="222">
        <v>43453</v>
      </c>
      <c r="O196" s="57"/>
      <c r="P196" s="16"/>
      <c r="Q196" s="16"/>
      <c r="R196" s="95" t="s">
        <v>753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7">
        <v>130</v>
      </c>
      <c r="B197" s="160">
        <v>42877</v>
      </c>
      <c r="C197" s="160"/>
      <c r="D197" s="161" t="s">
        <v>384</v>
      </c>
      <c r="E197" s="162" t="s">
        <v>625</v>
      </c>
      <c r="F197" s="163">
        <v>127.6</v>
      </c>
      <c r="G197" s="164"/>
      <c r="H197" s="164">
        <v>138</v>
      </c>
      <c r="I197" s="164">
        <v>190</v>
      </c>
      <c r="J197" s="394" t="s">
        <v>3406</v>
      </c>
      <c r="K197" s="184">
        <f t="shared" si="20"/>
        <v>10.400000000000006</v>
      </c>
      <c r="L197" s="185">
        <f t="shared" si="21"/>
        <v>8.1504702194357417E-2</v>
      </c>
      <c r="M197" s="163" t="s">
        <v>601</v>
      </c>
      <c r="N197" s="186">
        <v>43774</v>
      </c>
      <c r="O197" s="57"/>
      <c r="P197" s="16"/>
      <c r="Q197" s="16"/>
      <c r="R197" s="17" t="s">
        <v>755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3">
        <v>131</v>
      </c>
      <c r="B198" s="196">
        <v>43158</v>
      </c>
      <c r="C198" s="196"/>
      <c r="D198" s="193" t="s">
        <v>756</v>
      </c>
      <c r="E198" s="197" t="s">
        <v>625</v>
      </c>
      <c r="F198" s="198">
        <v>317</v>
      </c>
      <c r="G198" s="197"/>
      <c r="H198" s="197"/>
      <c r="I198" s="226">
        <v>398</v>
      </c>
      <c r="J198" s="225"/>
      <c r="K198" s="195"/>
      <c r="L198" s="194"/>
      <c r="M198" s="225" t="s">
        <v>603</v>
      </c>
      <c r="N198" s="224"/>
      <c r="O198" s="57"/>
      <c r="P198" s="16"/>
      <c r="Q198" s="16"/>
      <c r="R198" s="95" t="s">
        <v>755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1">
        <v>132</v>
      </c>
      <c r="B199" s="165">
        <v>43164</v>
      </c>
      <c r="C199" s="165"/>
      <c r="D199" s="166" t="s">
        <v>136</v>
      </c>
      <c r="E199" s="167" t="s">
        <v>625</v>
      </c>
      <c r="F199" s="168">
        <f>510-14.4</f>
        <v>495.6</v>
      </c>
      <c r="G199" s="167"/>
      <c r="H199" s="167">
        <v>350</v>
      </c>
      <c r="I199" s="187">
        <v>672</v>
      </c>
      <c r="J199" s="393" t="s">
        <v>3463</v>
      </c>
      <c r="K199" s="135">
        <f t="shared" ref="K199" si="24">H199-F199</f>
        <v>-145.60000000000002</v>
      </c>
      <c r="L199" s="136">
        <f t="shared" ref="L199" si="25">K199/F199</f>
        <v>-0.29378531073446329</v>
      </c>
      <c r="M199" s="137" t="s">
        <v>665</v>
      </c>
      <c r="N199" s="138">
        <v>43887</v>
      </c>
      <c r="O199" s="57"/>
      <c r="P199" s="16"/>
      <c r="Q199" s="16"/>
      <c r="R199" s="17" t="s">
        <v>755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1">
        <v>133</v>
      </c>
      <c r="B200" s="165">
        <v>43237</v>
      </c>
      <c r="C200" s="165"/>
      <c r="D200" s="166" t="s">
        <v>490</v>
      </c>
      <c r="E200" s="167" t="s">
        <v>625</v>
      </c>
      <c r="F200" s="168">
        <v>230.3</v>
      </c>
      <c r="G200" s="167"/>
      <c r="H200" s="167">
        <v>102.5</v>
      </c>
      <c r="I200" s="187">
        <v>348</v>
      </c>
      <c r="J200" s="393" t="s">
        <v>3484</v>
      </c>
      <c r="K200" s="135">
        <f t="shared" ref="K200" si="26">H200-F200</f>
        <v>-127.80000000000001</v>
      </c>
      <c r="L200" s="136">
        <f t="shared" ref="L200" si="27">K200/F200</f>
        <v>-0.55492835432045162</v>
      </c>
      <c r="M200" s="137" t="s">
        <v>665</v>
      </c>
      <c r="N200" s="138">
        <v>43896</v>
      </c>
      <c r="O200" s="57"/>
      <c r="P200" s="16"/>
      <c r="Q200" s="16"/>
      <c r="R200" s="17" t="s">
        <v>753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6">
        <v>134</v>
      </c>
      <c r="B201" s="199">
        <v>43258</v>
      </c>
      <c r="C201" s="199"/>
      <c r="D201" s="202" t="s">
        <v>450</v>
      </c>
      <c r="E201" s="200" t="s">
        <v>625</v>
      </c>
      <c r="F201" s="198">
        <f>342.5-5.1</f>
        <v>337.4</v>
      </c>
      <c r="G201" s="200"/>
      <c r="H201" s="200"/>
      <c r="I201" s="227">
        <v>439</v>
      </c>
      <c r="J201" s="228"/>
      <c r="K201" s="229"/>
      <c r="L201" s="230"/>
      <c r="M201" s="228" t="s">
        <v>603</v>
      </c>
      <c r="N201" s="231"/>
      <c r="O201" s="57"/>
      <c r="P201" s="16"/>
      <c r="Q201" s="16"/>
      <c r="R201" s="95" t="s">
        <v>755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6">
        <v>135</v>
      </c>
      <c r="B202" s="199">
        <v>43285</v>
      </c>
      <c r="C202" s="199"/>
      <c r="D202" s="203" t="s">
        <v>50</v>
      </c>
      <c r="E202" s="200" t="s">
        <v>625</v>
      </c>
      <c r="F202" s="198">
        <f>127.5-5.53</f>
        <v>121.97</v>
      </c>
      <c r="G202" s="200"/>
      <c r="H202" s="200"/>
      <c r="I202" s="227">
        <v>170</v>
      </c>
      <c r="J202" s="228"/>
      <c r="K202" s="229"/>
      <c r="L202" s="230"/>
      <c r="M202" s="228" t="s">
        <v>603</v>
      </c>
      <c r="N202" s="231"/>
      <c r="O202" s="57"/>
      <c r="P202" s="16"/>
      <c r="Q202" s="16"/>
      <c r="R202" s="343" t="s">
        <v>755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1">
        <v>136</v>
      </c>
      <c r="B203" s="165">
        <v>43294</v>
      </c>
      <c r="C203" s="165"/>
      <c r="D203" s="166" t="s">
        <v>244</v>
      </c>
      <c r="E203" s="167" t="s">
        <v>625</v>
      </c>
      <c r="F203" s="168">
        <v>46.5</v>
      </c>
      <c r="G203" s="167"/>
      <c r="H203" s="167">
        <v>17</v>
      </c>
      <c r="I203" s="187">
        <v>59</v>
      </c>
      <c r="J203" s="393" t="s">
        <v>3462</v>
      </c>
      <c r="K203" s="135">
        <f t="shared" ref="K203" si="28">H203-F203</f>
        <v>-29.5</v>
      </c>
      <c r="L203" s="136">
        <f t="shared" ref="L203" si="29">K203/F203</f>
        <v>-0.63440860215053763</v>
      </c>
      <c r="M203" s="137" t="s">
        <v>665</v>
      </c>
      <c r="N203" s="138">
        <v>43887</v>
      </c>
      <c r="O203" s="57"/>
      <c r="P203" s="16"/>
      <c r="Q203" s="16"/>
      <c r="R203" s="17" t="s">
        <v>753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3">
        <v>137</v>
      </c>
      <c r="B204" s="196">
        <v>43396</v>
      </c>
      <c r="C204" s="196"/>
      <c r="D204" s="203" t="s">
        <v>426</v>
      </c>
      <c r="E204" s="200" t="s">
        <v>625</v>
      </c>
      <c r="F204" s="201">
        <v>156.5</v>
      </c>
      <c r="G204" s="200"/>
      <c r="H204" s="200"/>
      <c r="I204" s="227">
        <v>191</v>
      </c>
      <c r="J204" s="228"/>
      <c r="K204" s="229"/>
      <c r="L204" s="230"/>
      <c r="M204" s="228" t="s">
        <v>603</v>
      </c>
      <c r="N204" s="231"/>
      <c r="O204" s="57"/>
      <c r="P204" s="16"/>
      <c r="Q204" s="16"/>
      <c r="R204" s="345" t="s">
        <v>753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3">
        <v>138</v>
      </c>
      <c r="B205" s="196">
        <v>43439</v>
      </c>
      <c r="C205" s="196"/>
      <c r="D205" s="203" t="s">
        <v>331</v>
      </c>
      <c r="E205" s="200" t="s">
        <v>625</v>
      </c>
      <c r="F205" s="201">
        <v>259.5</v>
      </c>
      <c r="G205" s="200"/>
      <c r="H205" s="200"/>
      <c r="I205" s="227">
        <v>321</v>
      </c>
      <c r="J205" s="228"/>
      <c r="K205" s="229"/>
      <c r="L205" s="230"/>
      <c r="M205" s="228" t="s">
        <v>603</v>
      </c>
      <c r="N205" s="231"/>
      <c r="O205" s="16"/>
      <c r="P205" s="16"/>
      <c r="Q205" s="16"/>
      <c r="R205" s="343" t="s">
        <v>755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1">
        <v>139</v>
      </c>
      <c r="B206" s="165">
        <v>43439</v>
      </c>
      <c r="C206" s="165"/>
      <c r="D206" s="166" t="s">
        <v>777</v>
      </c>
      <c r="E206" s="167" t="s">
        <v>625</v>
      </c>
      <c r="F206" s="167">
        <v>715</v>
      </c>
      <c r="G206" s="167"/>
      <c r="H206" s="167">
        <v>445</v>
      </c>
      <c r="I206" s="187">
        <v>840</v>
      </c>
      <c r="J206" s="139" t="s">
        <v>2996</v>
      </c>
      <c r="K206" s="135">
        <f t="shared" ref="K206:K209" si="30">H206-F206</f>
        <v>-270</v>
      </c>
      <c r="L206" s="136">
        <f t="shared" ref="L206:L209" si="31">K206/F206</f>
        <v>-0.3776223776223776</v>
      </c>
      <c r="M206" s="137" t="s">
        <v>665</v>
      </c>
      <c r="N206" s="138">
        <v>43800</v>
      </c>
      <c r="O206" s="57"/>
      <c r="P206" s="16"/>
      <c r="Q206" s="16"/>
      <c r="R206" s="17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7">
        <v>140</v>
      </c>
      <c r="B207" s="208">
        <v>43469</v>
      </c>
      <c r="C207" s="208"/>
      <c r="D207" s="156" t="s">
        <v>146</v>
      </c>
      <c r="E207" s="209" t="s">
        <v>625</v>
      </c>
      <c r="F207" s="209">
        <v>875</v>
      </c>
      <c r="G207" s="209"/>
      <c r="H207" s="209">
        <v>1165</v>
      </c>
      <c r="I207" s="233">
        <v>1185</v>
      </c>
      <c r="J207" s="142" t="s">
        <v>3491</v>
      </c>
      <c r="K207" s="129">
        <f t="shared" si="30"/>
        <v>290</v>
      </c>
      <c r="L207" s="130">
        <f t="shared" si="31"/>
        <v>0.33142857142857141</v>
      </c>
      <c r="M207" s="131" t="s">
        <v>601</v>
      </c>
      <c r="N207" s="364">
        <v>43847</v>
      </c>
      <c r="O207" s="57"/>
      <c r="P207" s="16"/>
      <c r="Q207" s="16"/>
      <c r="R207" s="17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7">
        <v>141</v>
      </c>
      <c r="B208" s="208">
        <v>43559</v>
      </c>
      <c r="C208" s="208"/>
      <c r="D208" s="427" t="s">
        <v>346</v>
      </c>
      <c r="E208" s="209" t="s">
        <v>625</v>
      </c>
      <c r="F208" s="209">
        <f>387-14.63</f>
        <v>372.37</v>
      </c>
      <c r="G208" s="209"/>
      <c r="H208" s="209">
        <v>490</v>
      </c>
      <c r="I208" s="233">
        <v>490</v>
      </c>
      <c r="J208" s="142" t="s">
        <v>684</v>
      </c>
      <c r="K208" s="129">
        <f t="shared" si="30"/>
        <v>117.63</v>
      </c>
      <c r="L208" s="130">
        <f t="shared" si="31"/>
        <v>0.31589548030185027</v>
      </c>
      <c r="M208" s="131" t="s">
        <v>601</v>
      </c>
      <c r="N208" s="364">
        <v>43850</v>
      </c>
      <c r="O208" s="57"/>
      <c r="P208" s="16"/>
      <c r="Q208" s="16"/>
      <c r="R208" s="17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1">
        <v>142</v>
      </c>
      <c r="B209" s="165">
        <v>43578</v>
      </c>
      <c r="C209" s="165"/>
      <c r="D209" s="166" t="s">
        <v>778</v>
      </c>
      <c r="E209" s="167" t="s">
        <v>602</v>
      </c>
      <c r="F209" s="167">
        <v>220</v>
      </c>
      <c r="G209" s="167"/>
      <c r="H209" s="167">
        <v>127.5</v>
      </c>
      <c r="I209" s="187">
        <v>284</v>
      </c>
      <c r="J209" s="393" t="s">
        <v>3485</v>
      </c>
      <c r="K209" s="135">
        <f t="shared" si="30"/>
        <v>-92.5</v>
      </c>
      <c r="L209" s="136">
        <f t="shared" si="31"/>
        <v>-0.42045454545454547</v>
      </c>
      <c r="M209" s="137" t="s">
        <v>665</v>
      </c>
      <c r="N209" s="138">
        <v>43896</v>
      </c>
      <c r="O209" s="57"/>
      <c r="P209" s="16"/>
      <c r="Q209" s="16"/>
      <c r="R209" s="17" t="s">
        <v>753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7">
        <v>143</v>
      </c>
      <c r="B210" s="208">
        <v>43622</v>
      </c>
      <c r="C210" s="208"/>
      <c r="D210" s="427" t="s">
        <v>497</v>
      </c>
      <c r="E210" s="209" t="s">
        <v>602</v>
      </c>
      <c r="F210" s="209">
        <v>332.8</v>
      </c>
      <c r="G210" s="209"/>
      <c r="H210" s="209">
        <v>405</v>
      </c>
      <c r="I210" s="233">
        <v>419</v>
      </c>
      <c r="J210" s="142" t="s">
        <v>3492</v>
      </c>
      <c r="K210" s="129">
        <f t="shared" ref="K210" si="32">H210-F210</f>
        <v>72.199999999999989</v>
      </c>
      <c r="L210" s="130">
        <f t="shared" ref="L210" si="33">K210/F210</f>
        <v>0.21694711538461534</v>
      </c>
      <c r="M210" s="131" t="s">
        <v>601</v>
      </c>
      <c r="N210" s="364">
        <v>43860</v>
      </c>
      <c r="O210" s="57"/>
      <c r="P210" s="16"/>
      <c r="Q210" s="16"/>
      <c r="R210" s="17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45">
        <v>144</v>
      </c>
      <c r="B211" s="144">
        <v>43641</v>
      </c>
      <c r="C211" s="144"/>
      <c r="D211" s="145" t="s">
        <v>140</v>
      </c>
      <c r="E211" s="146" t="s">
        <v>625</v>
      </c>
      <c r="F211" s="147">
        <v>386</v>
      </c>
      <c r="G211" s="148"/>
      <c r="H211" s="148">
        <v>395</v>
      </c>
      <c r="I211" s="148">
        <v>452</v>
      </c>
      <c r="J211" s="171" t="s">
        <v>3407</v>
      </c>
      <c r="K211" s="172">
        <f t="shared" ref="K211" si="34">H211-F211</f>
        <v>9</v>
      </c>
      <c r="L211" s="173">
        <f t="shared" ref="L211" si="35">K211/F211</f>
        <v>2.3316062176165803E-2</v>
      </c>
      <c r="M211" s="174" t="s">
        <v>710</v>
      </c>
      <c r="N211" s="175">
        <v>43868</v>
      </c>
      <c r="O211" s="16"/>
      <c r="P211" s="16"/>
      <c r="Q211" s="16"/>
      <c r="R211" s="345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4">
        <v>145</v>
      </c>
      <c r="B212" s="196">
        <v>43707</v>
      </c>
      <c r="C212" s="196"/>
      <c r="D212" s="203" t="s">
        <v>261</v>
      </c>
      <c r="E212" s="200" t="s">
        <v>625</v>
      </c>
      <c r="F212" s="200" t="s">
        <v>757</v>
      </c>
      <c r="G212" s="200"/>
      <c r="H212" s="200"/>
      <c r="I212" s="227">
        <v>190</v>
      </c>
      <c r="J212" s="228"/>
      <c r="K212" s="229"/>
      <c r="L212" s="230"/>
      <c r="M212" s="359" t="s">
        <v>603</v>
      </c>
      <c r="N212" s="231"/>
      <c r="O212" s="16"/>
      <c r="P212" s="16"/>
      <c r="Q212" s="16"/>
      <c r="R212" s="345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7">
        <v>146</v>
      </c>
      <c r="B213" s="208">
        <v>43731</v>
      </c>
      <c r="C213" s="208"/>
      <c r="D213" s="156" t="s">
        <v>441</v>
      </c>
      <c r="E213" s="209" t="s">
        <v>625</v>
      </c>
      <c r="F213" s="209">
        <v>235</v>
      </c>
      <c r="G213" s="209"/>
      <c r="H213" s="209">
        <v>295</v>
      </c>
      <c r="I213" s="233">
        <v>296</v>
      </c>
      <c r="J213" s="142" t="s">
        <v>3149</v>
      </c>
      <c r="K213" s="129">
        <f t="shared" ref="K213" si="36">H213-F213</f>
        <v>60</v>
      </c>
      <c r="L213" s="130">
        <f t="shared" ref="L213" si="37">K213/F213</f>
        <v>0.25531914893617019</v>
      </c>
      <c r="M213" s="131" t="s">
        <v>601</v>
      </c>
      <c r="N213" s="364">
        <v>43844</v>
      </c>
      <c r="O213" s="57"/>
      <c r="P213" s="16"/>
      <c r="Q213" s="16"/>
      <c r="R213" s="17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147</v>
      </c>
      <c r="B214" s="208">
        <v>43752</v>
      </c>
      <c r="C214" s="208"/>
      <c r="D214" s="156" t="s">
        <v>2979</v>
      </c>
      <c r="E214" s="209" t="s">
        <v>625</v>
      </c>
      <c r="F214" s="209">
        <v>277.5</v>
      </c>
      <c r="G214" s="209"/>
      <c r="H214" s="209">
        <v>333</v>
      </c>
      <c r="I214" s="233">
        <v>333</v>
      </c>
      <c r="J214" s="142" t="s">
        <v>3150</v>
      </c>
      <c r="K214" s="129">
        <f t="shared" ref="K214" si="38">H214-F214</f>
        <v>55.5</v>
      </c>
      <c r="L214" s="130">
        <f t="shared" ref="L214" si="39">K214/F214</f>
        <v>0.2</v>
      </c>
      <c r="M214" s="131" t="s">
        <v>601</v>
      </c>
      <c r="N214" s="364">
        <v>43846</v>
      </c>
      <c r="O214" s="57"/>
      <c r="P214" s="16"/>
      <c r="Q214" s="16"/>
      <c r="R214" s="17" t="s">
        <v>755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7">
        <v>148</v>
      </c>
      <c r="B215" s="208">
        <v>43752</v>
      </c>
      <c r="C215" s="208"/>
      <c r="D215" s="156" t="s">
        <v>2978</v>
      </c>
      <c r="E215" s="209" t="s">
        <v>625</v>
      </c>
      <c r="F215" s="209">
        <v>930</v>
      </c>
      <c r="G215" s="209"/>
      <c r="H215" s="209">
        <v>1165</v>
      </c>
      <c r="I215" s="233">
        <v>1200</v>
      </c>
      <c r="J215" s="142" t="s">
        <v>3152</v>
      </c>
      <c r="K215" s="129">
        <f t="shared" ref="K215" si="40">H215-F215</f>
        <v>235</v>
      </c>
      <c r="L215" s="130">
        <f t="shared" ref="L215" si="41">K215/F215</f>
        <v>0.25268817204301075</v>
      </c>
      <c r="M215" s="131" t="s">
        <v>601</v>
      </c>
      <c r="N215" s="364">
        <v>43847</v>
      </c>
      <c r="O215" s="57"/>
      <c r="P215" s="16"/>
      <c r="Q215" s="16"/>
      <c r="R215" s="17" t="s">
        <v>755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3">
        <v>149</v>
      </c>
      <c r="B216" s="348">
        <v>43753</v>
      </c>
      <c r="C216" s="213"/>
      <c r="D216" s="375" t="s">
        <v>2977</v>
      </c>
      <c r="E216" s="351" t="s">
        <v>625</v>
      </c>
      <c r="F216" s="354">
        <v>111</v>
      </c>
      <c r="G216" s="351"/>
      <c r="H216" s="351"/>
      <c r="I216" s="357">
        <v>141</v>
      </c>
      <c r="J216" s="239"/>
      <c r="K216" s="239"/>
      <c r="L216" s="124"/>
      <c r="M216" s="363" t="s">
        <v>603</v>
      </c>
      <c r="N216" s="241"/>
      <c r="O216" s="16"/>
      <c r="P216" s="16"/>
      <c r="Q216" s="16"/>
      <c r="R216" s="345" t="s">
        <v>753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7">
        <v>150</v>
      </c>
      <c r="B217" s="208">
        <v>43753</v>
      </c>
      <c r="C217" s="208"/>
      <c r="D217" s="156" t="s">
        <v>2976</v>
      </c>
      <c r="E217" s="209" t="s">
        <v>625</v>
      </c>
      <c r="F217" s="210">
        <v>296</v>
      </c>
      <c r="G217" s="209"/>
      <c r="H217" s="209">
        <v>370</v>
      </c>
      <c r="I217" s="233">
        <v>370</v>
      </c>
      <c r="J217" s="142" t="s">
        <v>684</v>
      </c>
      <c r="K217" s="129">
        <f t="shared" ref="K217" si="42">H217-F217</f>
        <v>74</v>
      </c>
      <c r="L217" s="130">
        <f t="shared" ref="L217" si="43">K217/F217</f>
        <v>0.25</v>
      </c>
      <c r="M217" s="131" t="s">
        <v>601</v>
      </c>
      <c r="N217" s="364">
        <v>43853</v>
      </c>
      <c r="O217" s="57"/>
      <c r="P217" s="16"/>
      <c r="Q217" s="16"/>
      <c r="R217" s="17" t="s">
        <v>755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4">
        <v>151</v>
      </c>
      <c r="B218" s="212">
        <v>43754</v>
      </c>
      <c r="C218" s="212"/>
      <c r="D218" s="193" t="s">
        <v>2975</v>
      </c>
      <c r="E218" s="350" t="s">
        <v>625</v>
      </c>
      <c r="F218" s="353" t="s">
        <v>2941</v>
      </c>
      <c r="G218" s="350"/>
      <c r="H218" s="350"/>
      <c r="I218" s="356">
        <v>344</v>
      </c>
      <c r="J218" s="360"/>
      <c r="K218" s="242"/>
      <c r="L218" s="362"/>
      <c r="M218" s="344" t="s">
        <v>603</v>
      </c>
      <c r="N218" s="365"/>
      <c r="O218" s="16"/>
      <c r="P218" s="16"/>
      <c r="Q218" s="16"/>
      <c r="R218" s="345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47">
        <v>152</v>
      </c>
      <c r="B219" s="213">
        <v>43832</v>
      </c>
      <c r="C219" s="213"/>
      <c r="D219" s="217" t="s">
        <v>2255</v>
      </c>
      <c r="E219" s="214" t="s">
        <v>625</v>
      </c>
      <c r="F219" s="215" t="s">
        <v>3137</v>
      </c>
      <c r="G219" s="214"/>
      <c r="H219" s="214"/>
      <c r="I219" s="238">
        <v>590</v>
      </c>
      <c r="J219" s="239"/>
      <c r="K219" s="239"/>
      <c r="L219" s="124"/>
      <c r="M219" s="344" t="s">
        <v>603</v>
      </c>
      <c r="N219" s="241"/>
      <c r="O219" s="16"/>
      <c r="P219" s="16"/>
      <c r="Q219" s="16"/>
      <c r="R219" s="345" t="s">
        <v>755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1">
        <v>153</v>
      </c>
      <c r="B220" s="213">
        <v>43966</v>
      </c>
      <c r="C220" s="213"/>
      <c r="D220" s="461" t="s">
        <v>66</v>
      </c>
      <c r="E220" s="462" t="s">
        <v>625</v>
      </c>
      <c r="F220" s="463" t="s">
        <v>3634</v>
      </c>
      <c r="G220" s="214"/>
      <c r="H220" s="214"/>
      <c r="I220" s="238">
        <v>86</v>
      </c>
      <c r="J220" s="239"/>
      <c r="K220" s="239"/>
      <c r="L220" s="124"/>
      <c r="M220" s="344" t="s">
        <v>603</v>
      </c>
      <c r="N220" s="241"/>
      <c r="O220" s="16"/>
      <c r="P220" s="16"/>
      <c r="Q220" s="16"/>
      <c r="R220" s="345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1"/>
      <c r="B221" s="201" t="s">
        <v>2982</v>
      </c>
      <c r="C221" s="213"/>
      <c r="D221" s="217"/>
      <c r="E221" s="214"/>
      <c r="F221" s="215"/>
      <c r="G221" s="214"/>
      <c r="H221" s="214"/>
      <c r="I221" s="238"/>
      <c r="J221" s="239"/>
      <c r="K221" s="239"/>
      <c r="L221" s="124"/>
      <c r="M221" s="240"/>
      <c r="N221" s="241"/>
      <c r="O221" s="16"/>
      <c r="P221" s="16"/>
      <c r="Q221" s="16"/>
      <c r="R221" s="345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1"/>
      <c r="B222" s="213"/>
      <c r="C222" s="213"/>
      <c r="D222" s="217"/>
      <c r="E222" s="214"/>
      <c r="F222" s="215"/>
      <c r="G222" s="214"/>
      <c r="H222" s="214"/>
      <c r="I222" s="238"/>
      <c r="J222" s="239"/>
      <c r="K222" s="239"/>
      <c r="L222" s="124"/>
      <c r="M222" s="240"/>
      <c r="N222" s="241"/>
      <c r="O222" s="16"/>
      <c r="P222" s="16"/>
      <c r="Q222" s="16"/>
      <c r="R222" s="345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1"/>
      <c r="B223" s="213"/>
      <c r="C223" s="213"/>
      <c r="D223" s="217"/>
      <c r="E223" s="214"/>
      <c r="F223" s="215"/>
      <c r="G223" s="214"/>
      <c r="H223" s="214"/>
      <c r="I223" s="238"/>
      <c r="J223" s="239"/>
      <c r="K223" s="239"/>
      <c r="L223" s="124"/>
      <c r="M223" s="240"/>
      <c r="N223" s="241"/>
      <c r="O223" s="16"/>
      <c r="P223" s="16"/>
      <c r="Q223" s="16"/>
      <c r="R223" s="345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1"/>
      <c r="B224" s="213"/>
      <c r="C224" s="213"/>
      <c r="D224" s="217"/>
      <c r="E224" s="214"/>
      <c r="F224" s="215"/>
      <c r="G224" s="214"/>
      <c r="H224" s="214"/>
      <c r="I224" s="238"/>
      <c r="J224" s="239"/>
      <c r="K224" s="239"/>
      <c r="L224" s="124"/>
      <c r="M224" s="240"/>
      <c r="N224" s="241"/>
      <c r="O224" s="16"/>
      <c r="P224" s="16"/>
      <c r="Q224" s="16"/>
      <c r="R224" s="345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1"/>
      <c r="B225" s="213"/>
      <c r="C225" s="213"/>
      <c r="D225" s="217"/>
      <c r="E225" s="214"/>
      <c r="F225" s="215"/>
      <c r="G225" s="214"/>
      <c r="H225" s="214"/>
      <c r="I225" s="238"/>
      <c r="J225" s="239"/>
      <c r="K225" s="239"/>
      <c r="L225" s="124"/>
      <c r="M225" s="240"/>
      <c r="N225" s="241"/>
      <c r="O225" s="16"/>
      <c r="P225" s="16"/>
      <c r="Q225" s="16"/>
      <c r="R225" s="345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1"/>
      <c r="B226" s="213"/>
      <c r="C226" s="213"/>
      <c r="D226" s="217"/>
      <c r="E226" s="214"/>
      <c r="F226" s="215"/>
      <c r="G226" s="214"/>
      <c r="H226" s="214"/>
      <c r="I226" s="238"/>
      <c r="J226" s="239"/>
      <c r="K226" s="239"/>
      <c r="L226" s="124"/>
      <c r="M226" s="240"/>
      <c r="N226" s="241"/>
      <c r="O226" s="16"/>
      <c r="P226" s="16"/>
      <c r="Q226" s="16"/>
      <c r="R226" s="345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1"/>
      <c r="B227" s="213"/>
      <c r="C227" s="213"/>
      <c r="D227" s="217"/>
      <c r="E227" s="214"/>
      <c r="F227" s="215"/>
      <c r="G227" s="214"/>
      <c r="H227" s="214"/>
      <c r="I227" s="238"/>
      <c r="J227" s="239"/>
      <c r="K227" s="239"/>
      <c r="L227" s="124"/>
      <c r="M227" s="240"/>
      <c r="N227" s="241"/>
      <c r="O227" s="16"/>
      <c r="P227" s="16"/>
      <c r="Q227" s="16"/>
      <c r="R227" s="345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1"/>
      <c r="B228" s="213"/>
      <c r="C228" s="213"/>
      <c r="D228" s="217"/>
      <c r="E228" s="214"/>
      <c r="F228" s="215"/>
      <c r="G228" s="214"/>
      <c r="H228" s="214"/>
      <c r="I228" s="238"/>
      <c r="J228" s="239"/>
      <c r="K228" s="239"/>
      <c r="L228" s="124"/>
      <c r="M228" s="240"/>
      <c r="N228" s="241"/>
      <c r="O228" s="16"/>
      <c r="P228" s="16"/>
      <c r="Q228" s="16"/>
      <c r="R228" s="345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1"/>
      <c r="B229" s="213"/>
      <c r="C229" s="213"/>
      <c r="D229" s="217"/>
      <c r="E229" s="214"/>
      <c r="F229" s="215"/>
      <c r="G229" s="214"/>
      <c r="H229" s="214"/>
      <c r="I229" s="238"/>
      <c r="J229" s="239"/>
      <c r="K229" s="239"/>
      <c r="L229" s="124"/>
      <c r="M229" s="240"/>
      <c r="N229" s="241"/>
      <c r="O229" s="16"/>
      <c r="P229" s="16"/>
      <c r="R229" s="345"/>
    </row>
    <row r="230" spans="1:26">
      <c r="A230" s="211"/>
      <c r="B230" s="213"/>
      <c r="C230" s="213"/>
      <c r="D230" s="217"/>
      <c r="E230" s="214"/>
      <c r="F230" s="215"/>
      <c r="G230" s="214"/>
      <c r="H230" s="214"/>
      <c r="I230" s="238"/>
      <c r="J230" s="239"/>
      <c r="K230" s="239"/>
      <c r="L230" s="124"/>
      <c r="M230" s="240"/>
      <c r="N230" s="241"/>
      <c r="O230" s="16"/>
      <c r="P230" s="16"/>
      <c r="R230" s="345"/>
    </row>
    <row r="231" spans="1:26">
      <c r="A231" s="211"/>
      <c r="B231" s="213"/>
      <c r="C231" s="213"/>
      <c r="D231" s="217"/>
      <c r="E231" s="214"/>
      <c r="F231" s="215"/>
      <c r="G231" s="214"/>
      <c r="H231" s="214"/>
      <c r="I231" s="238"/>
      <c r="J231" s="239"/>
      <c r="K231" s="239"/>
      <c r="L231" s="124"/>
      <c r="M231" s="240"/>
      <c r="N231" s="241"/>
      <c r="O231" s="16"/>
      <c r="P231" s="16"/>
      <c r="R231" s="345"/>
    </row>
    <row r="232" spans="1:26">
      <c r="A232" s="211"/>
      <c r="B232" s="213"/>
      <c r="C232" s="213"/>
      <c r="D232" s="217"/>
      <c r="E232" s="214"/>
      <c r="F232" s="215"/>
      <c r="G232" s="214"/>
      <c r="H232" s="214"/>
      <c r="I232" s="238"/>
      <c r="J232" s="239"/>
      <c r="K232" s="239"/>
      <c r="L232" s="124"/>
      <c r="M232" s="240"/>
      <c r="N232" s="241"/>
      <c r="O232" s="16"/>
      <c r="P232" s="16"/>
      <c r="R232" s="345"/>
    </row>
    <row r="233" spans="1:26">
      <c r="A233" s="211"/>
      <c r="B233" s="201"/>
      <c r="O233" s="16"/>
      <c r="P233" s="16"/>
      <c r="R233" s="345"/>
    </row>
    <row r="234" spans="1:26">
      <c r="R234" s="243"/>
    </row>
    <row r="235" spans="1:26">
      <c r="R235" s="243"/>
    </row>
    <row r="236" spans="1:26">
      <c r="R236" s="243"/>
    </row>
    <row r="237" spans="1:26">
      <c r="R237" s="243"/>
    </row>
    <row r="238" spans="1:26">
      <c r="R238" s="243"/>
    </row>
    <row r="239" spans="1:26">
      <c r="R239" s="243"/>
    </row>
    <row r="240" spans="1:26">
      <c r="R240" s="243"/>
    </row>
    <row r="241" spans="1:18">
      <c r="R241" s="243"/>
    </row>
    <row r="242" spans="1:18">
      <c r="R242" s="243"/>
    </row>
    <row r="243" spans="1:18">
      <c r="R243" s="243"/>
    </row>
    <row r="244" spans="1:18">
      <c r="R244" s="243"/>
    </row>
    <row r="250" spans="1:18">
      <c r="A250" s="218"/>
    </row>
    <row r="251" spans="1:18">
      <c r="A251" s="218"/>
    </row>
    <row r="252" spans="1:18">
      <c r="A252" s="214"/>
    </row>
  </sheetData>
  <autoFilter ref="R1:R252"/>
  <mergeCells count="21">
    <mergeCell ref="N45:N46"/>
    <mergeCell ref="O45:O46"/>
    <mergeCell ref="A45:A46"/>
    <mergeCell ref="B45:B46"/>
    <mergeCell ref="J45:J46"/>
    <mergeCell ref="L45:L46"/>
    <mergeCell ref="M45:M46"/>
    <mergeCell ref="O41:O42"/>
    <mergeCell ref="A43:A44"/>
    <mergeCell ref="B43:B44"/>
    <mergeCell ref="J43:J44"/>
    <mergeCell ref="L43:L44"/>
    <mergeCell ref="M43:M44"/>
    <mergeCell ref="N43:N44"/>
    <mergeCell ref="O43:O44"/>
    <mergeCell ref="A41:A42"/>
    <mergeCell ref="B41:B42"/>
    <mergeCell ref="J41:J42"/>
    <mergeCell ref="L41:L42"/>
    <mergeCell ref="M41:M42"/>
    <mergeCell ref="N41:N4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2020-06-02T02:37:19Z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