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8795" windowHeight="73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F&amp;O)'!$R$1:$R$251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" i="6" l="1"/>
  <c r="K50" i="6"/>
  <c r="K49" i="6"/>
  <c r="K48" i="6"/>
  <c r="M48" i="6" s="1"/>
  <c r="L33" i="6"/>
  <c r="K33" i="6"/>
  <c r="L32" i="6"/>
  <c r="K32" i="6"/>
  <c r="L18" i="6"/>
  <c r="K18" i="6"/>
  <c r="M18" i="6" l="1"/>
  <c r="M32" i="6"/>
  <c r="M33" i="6"/>
  <c r="L17" i="6"/>
  <c r="K17" i="6"/>
  <c r="M17" i="6" l="1"/>
  <c r="L31" i="6"/>
  <c r="K31" i="6"/>
  <c r="M31" i="6" l="1"/>
  <c r="L11" i="6" l="1"/>
  <c r="K11" i="6"/>
  <c r="M11" i="6" l="1"/>
  <c r="K237" i="6" l="1"/>
  <c r="L237" i="6" s="1"/>
  <c r="L10" i="6" l="1"/>
  <c r="K10" i="6"/>
  <c r="M10" i="6" l="1"/>
  <c r="K243" i="6" l="1"/>
  <c r="L243" i="6" s="1"/>
  <c r="K226" i="6" l="1"/>
  <c r="L226" i="6" s="1"/>
  <c r="K240" i="6" l="1"/>
  <c r="L240" i="6" s="1"/>
  <c r="K232" i="6" l="1"/>
  <c r="L232" i="6" s="1"/>
  <c r="K242" i="6" l="1"/>
  <c r="L242" i="6" s="1"/>
  <c r="H238" i="6" l="1"/>
  <c r="K238" i="6" l="1"/>
  <c r="L238" i="6" s="1"/>
  <c r="K227" i="6"/>
  <c r="L227" i="6" s="1"/>
  <c r="K217" i="6"/>
  <c r="L217" i="6" s="1"/>
  <c r="K233" i="6" l="1"/>
  <c r="L233" i="6" s="1"/>
  <c r="K234" i="6" l="1"/>
  <c r="L234" i="6" s="1"/>
  <c r="K231" i="6" l="1"/>
  <c r="L231" i="6" s="1"/>
  <c r="K210" i="6"/>
  <c r="L210" i="6" s="1"/>
  <c r="K230" i="6"/>
  <c r="L230" i="6" s="1"/>
  <c r="K229" i="6"/>
  <c r="L229" i="6" s="1"/>
  <c r="K228" i="6"/>
  <c r="L228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8" i="6"/>
  <c r="L208" i="6" s="1"/>
  <c r="K207" i="6"/>
  <c r="L207" i="6" s="1"/>
  <c r="F206" i="6"/>
  <c r="K206" i="6" s="1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F200" i="6"/>
  <c r="K200" i="6" s="1"/>
  <c r="L200" i="6" s="1"/>
  <c r="F199" i="6"/>
  <c r="K199" i="6" s="1"/>
  <c r="L199" i="6" s="1"/>
  <c r="K198" i="6"/>
  <c r="L198" i="6" s="1"/>
  <c r="F197" i="6"/>
  <c r="K197" i="6" s="1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1" i="6"/>
  <c r="L181" i="6" s="1"/>
  <c r="K179" i="6"/>
  <c r="L179" i="6" s="1"/>
  <c r="K178" i="6"/>
  <c r="L178" i="6" s="1"/>
  <c r="F177" i="6"/>
  <c r="K177" i="6" s="1"/>
  <c r="L177" i="6" s="1"/>
  <c r="K176" i="6"/>
  <c r="L176" i="6" s="1"/>
  <c r="K173" i="6"/>
  <c r="L173" i="6" s="1"/>
  <c r="K172" i="6"/>
  <c r="L172" i="6" s="1"/>
  <c r="K171" i="6"/>
  <c r="L171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1" i="6"/>
  <c r="L151" i="6" s="1"/>
  <c r="K149" i="6"/>
  <c r="L149" i="6" s="1"/>
  <c r="K147" i="6"/>
  <c r="L147" i="6" s="1"/>
  <c r="K145" i="6"/>
  <c r="L145" i="6" s="1"/>
  <c r="K144" i="6"/>
  <c r="L144" i="6" s="1"/>
  <c r="K143" i="6"/>
  <c r="L143" i="6" s="1"/>
  <c r="K141" i="6"/>
  <c r="L141" i="6" s="1"/>
  <c r="K140" i="6"/>
  <c r="L140" i="6" s="1"/>
  <c r="K139" i="6"/>
  <c r="L139" i="6" s="1"/>
  <c r="K138" i="6"/>
  <c r="K137" i="6"/>
  <c r="L137" i="6" s="1"/>
  <c r="K136" i="6"/>
  <c r="L136" i="6" s="1"/>
  <c r="K134" i="6"/>
  <c r="L134" i="6" s="1"/>
  <c r="K133" i="6"/>
  <c r="L133" i="6" s="1"/>
  <c r="K132" i="6"/>
  <c r="L132" i="6" s="1"/>
  <c r="K131" i="6"/>
  <c r="L131" i="6" s="1"/>
  <c r="K130" i="6"/>
  <c r="L130" i="6" s="1"/>
  <c r="F129" i="6"/>
  <c r="K129" i="6" s="1"/>
  <c r="L129" i="6" s="1"/>
  <c r="H128" i="6"/>
  <c r="K128" i="6" s="1"/>
  <c r="L128" i="6" s="1"/>
  <c r="K125" i="6"/>
  <c r="L125" i="6" s="1"/>
  <c r="K124" i="6"/>
  <c r="L124" i="6" s="1"/>
  <c r="K123" i="6"/>
  <c r="L123" i="6" s="1"/>
  <c r="K122" i="6"/>
  <c r="L122" i="6" s="1"/>
  <c r="K121" i="6"/>
  <c r="L121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H94" i="6"/>
  <c r="K94" i="6" s="1"/>
  <c r="L94" i="6" s="1"/>
  <c r="F93" i="6"/>
  <c r="K93" i="6" s="1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<sst xmlns="http://schemas.openxmlformats.org/spreadsheetml/2006/main" count="2656" uniqueCount="1035">
  <si>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</si>
  <si>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</si>
  <si>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</si>
  <si>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</si>
  <si>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</si>
  <si>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</si>
  <si>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</si>
  <si>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</si>
  <si>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</si>
  <si>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</si>
  <si>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</si>
  <si>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</si>
  <si>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</si>
  <si>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</si>
  <si>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</si>
  <si>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</si>
  <si>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</si>
  <si>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</si>
  <si>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</si>
  <si>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</si>
  <si>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</si>
  <si>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</si>
  <si>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</si>
  <si>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</si>
  <si>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</si>
  <si>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</si>
  <si>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</si>
  <si>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</si>
  <si>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</si>
  <si>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</si>
  <si>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</si>
  <si>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</si>
  <si>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</si>
  <si>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</si>
  <si>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</si>
  <si>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</si>
  <si>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</si>
  <si>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</si>
  <si>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</si>
  <si>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</si>
  <si>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</si>
  <si>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</si>
  <si>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</si>
  <si>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</si>
  <si>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</si>
  <si>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</si>
  <si>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</si>
  <si>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</si>
  <si>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</si>
  <si>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</si>
  <si>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</si>
  <si>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</si>
  <si>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</si>
  <si>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</si>
  <si>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</si>
  <si>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</si>
  <si>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</si>
  <si>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</si>
  <si>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</si>
  <si>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</si>
  <si>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</si>
  <si>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</si>
  <si>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</si>
  <si>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</si>
  <si>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</si>
  <si>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</si>
  <si>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</si>
  <si>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</si>
  <si>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</si>
  <si>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</si>
  <si>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</si>
  <si>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</si>
  <si>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</si>
  <si>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</si>
  <si>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</si>
  <si>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</si>
  <si>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</si>
  <si>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</si>
  <si>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</si>
  <si>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</si>
  <si>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</si>
  <si>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</si>
  <si>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</si>
  <si>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</si>
  <si>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</si>
  <si>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</si>
  <si>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</si>
  <si>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</si>
  <si>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</si>
  <si>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</si>
  <si>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</si>
  <si>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</si>
  <si>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</si>
  <si>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</si>
  <si>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</si>
  <si>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</si>
  <si>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</si>
  <si>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</si>
  <si>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</si>
  <si>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</si>
  <si>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</si>
  <si>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</si>
  <si>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</si>
  <si>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</si>
  <si>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</si>
  <si>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</si>
  <si>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</si>
  <si>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</si>
  <si>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</si>
  <si>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</si>
  <si>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</si>
  <si>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</si>
  <si>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</si>
  <si>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</si>
  <si>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</si>
  <si>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</si>
  <si>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</si>
  <si>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</si>
  <si>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</si>
  <si>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</si>
  <si>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</si>
  <si>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</si>
  <si>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</si>
  <si>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</si>
  <si>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</si>
  <si>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</si>
  <si>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</si>
  <si>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</si>
  <si>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</si>
  <si>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</si>
  <si>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</si>
  <si>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</si>
  <si>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</si>
  <si>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</si>
  <si>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</si>
  <si>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</si>
  <si>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</si>
  <si>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</si>
  <si>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</si>
  <si>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</si>
  <si>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</si>
  <si>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</si>
  <si>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</si>
  <si>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</si>
  <si>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</si>
  <si>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</si>
  <si>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</si>
  <si>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</si>
  <si>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</si>
  <si>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</si>
  <si>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</si>
  <si>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</si>
  <si>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</si>
  <si>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</si>
  <si>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</si>
  <si>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</si>
  <si>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</si>
  <si>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</si>
  <si>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</si>
  <si>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</si>
  <si>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</si>
  <si>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</si>
  <si>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</si>
  <si>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</si>
  <si>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</si>
  <si>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</si>
  <si>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</si>
  <si>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</si>
  <si>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</si>
  <si>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</si>
  <si>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</si>
  <si>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</si>
  <si>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</si>
  <si>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</si>
  <si>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</si>
  <si>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</si>
  <si>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</si>
  <si>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</si>
  <si>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</si>
  <si>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</si>
  <si>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</si>
  <si>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</si>
  <si>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</si>
  <si>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</si>
  <si>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</si>
  <si>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</si>
  <si>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</si>
  <si>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</si>
  <si>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</si>
  <si>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</si>
  <si>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</si>
  <si>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</si>
  <si>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</si>
  <si>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</si>
  <si>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</si>
  <si>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</si>
  <si>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</si>
  <si>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</si>
  <si>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</si>
  <si>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</si>
  <si>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</si>
  <si>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</si>
  <si>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</si>
  <si>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</si>
  <si>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</si>
  <si>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</si>
  <si>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</si>
  <si>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</si>
  <si>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</si>
  <si>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</si>
  <si>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</si>
  <si>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</si>
  <si>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</si>
  <si>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</si>
  <si>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</si>
  <si>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</si>
  <si>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</si>
  <si>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</si>
  <si>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</si>
  <si>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</si>
  <si>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</si>
  <si>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</si>
  <si>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</si>
  <si>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</si>
  <si>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</si>
  <si>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</si>
  <si>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</si>
  <si>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</si>
  <si>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</si>
  <si>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</si>
  <si>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</si>
  <si>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</si>
  <si>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</si>
  <si>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</si>
  <si>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</si>
  <si>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</si>
  <si>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</si>
  <si>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</si>
  <si>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</si>
  <si>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</si>
  <si>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</si>
  <si>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</si>
  <si>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</si>
  <si>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</si>
  <si>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</si>
  <si>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</si>
  <si>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</si>
  <si>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</si>
  <si>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</si>
  <si>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</si>
  <si>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</si>
  <si>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</si>
  <si>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</si>
  <si>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</si>
  <si>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</si>
  <si>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</si>
  <si>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</si>
  <si>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</si>
  <si>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</si>
  <si>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</si>
  <si>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</si>
  <si>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</si>
  <si>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</si>
  <si>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</si>
  <si>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</si>
  <si>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</si>
  <si>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</si>
  <si>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</si>
  <si>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</si>
  <si>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</si>
  <si>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</si>
  <si>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</si>
  <si>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</si>
  <si>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</si>
  <si>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</si>
  <si>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</si>
  <si>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</si>
  <si>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</si>
  <si>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</si>
  <si>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</si>
  <si>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</si>
  <si>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</si>
  <si>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</si>
  <si>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</si>
  <si>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</si>
  <si>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</si>
  <si>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</si>
  <si>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</si>
  <si>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</si>
  <si>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</si>
  <si>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</si>
  <si>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</si>
  <si>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</si>
  <si>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</si>
  <si>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</si>
  <si>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</si>
  <si>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</si>
  <si>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</si>
  <si>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</si>
  <si>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</si>
  <si>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</si>
  <si>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</si>
  <si>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</si>
  <si>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</si>
  <si>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</si>
  <si>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</si>
  <si>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</si>
  <si>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</si>
  <si>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</si>
  <si>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</si>
  <si>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</si>
  <si>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</si>
  <si>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</si>
  <si>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</si>
  <si>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</si>
  <si>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</si>
  <si>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</si>
  <si>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</si>
  <si>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</si>
  <si>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</si>
  <si>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</si>
  <si>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</si>
  <si>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</si>
  <si>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</si>
  <si>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</si>
  <si>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</si>
  <si>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</si>
  <si>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</si>
  <si>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</si>
  <si>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</si>
  <si>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</si>
  <si>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</si>
  <si>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</si>
  <si>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</si>
  <si>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</si>
  <si>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</si>
  <si>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</si>
  <si>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</si>
  <si>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</si>
  <si>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</si>
  <si>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</si>
  <si>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</si>
  <si>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</si>
  <si>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</si>
  <si>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</si>
  <si>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</si>
  <si>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</si>
  <si>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</si>
  <si>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</si>
  <si>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</si>
  <si>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</si>
  <si>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</si>
  <si>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</si>
  <si>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</si>
  <si>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</si>
  <si>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</si>
  <si>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</si>
  <si>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</si>
  <si>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</si>
  <si>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</si>
  <si>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</si>
  <si>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</si>
  <si>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</si>
  <si>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</si>
  <si>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</si>
  <si>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</si>
  <si>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</si>
  <si>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</si>
  <si>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</si>
  <si>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</si>
  <si>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</si>
  <si>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</si>
  <si>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</si>
  <si>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</si>
  <si>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</si>
  <si>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</si>
  <si>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</si>
  <si>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</si>
  <si>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</si>
  <si>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</si>
  <si>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</si>
  <si>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</si>
  <si>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</si>
  <si>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</si>
  <si>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</si>
  <si>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</si>
  <si>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</si>
  <si>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</si>
  <si>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</si>
  <si>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</si>
  <si>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</si>
  <si>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</si>
  <si>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</si>
  <si>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</si>
  <si>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</si>
  <si>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</si>
  <si>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</si>
  <si>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</si>
  <si>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</si>
  <si>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</si>
  <si>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</si>
  <si>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</si>
  <si>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</si>
  <si>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</si>
  <si>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</si>
  <si>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</si>
  <si>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</si>
  <si>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</si>
  <si>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</si>
  <si>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</si>
  <si>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</si>
  <si>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</si>
  <si>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</si>
  <si>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</si>
  <si>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</si>
  <si>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</si>
  <si>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</si>
  <si>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</si>
  <si>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</si>
  <si>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</si>
  <si>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</si>
  <si>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</si>
  <si>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</si>
  <si>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</si>
  <si>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</si>
  <si>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</si>
  <si>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</si>
  <si>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</si>
  <si>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</si>
  <si>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</si>
  <si>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</si>
  <si>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</si>
  <si>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</si>
  <si>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</si>
  <si>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</si>
  <si>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</si>
  <si>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</si>
  <si>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</si>
  <si>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</si>
  <si>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</si>
  <si>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</si>
  <si>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</si>
  <si>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</si>
  <si>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</si>
  <si>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</si>
  <si>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</si>
  <si>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</si>
  <si>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</si>
  <si>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</si>
  <si>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</si>
  <si>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</si>
  <si>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</si>
  <si>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</si>
  <si>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</si>
  <si>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</si>
  <si>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</si>
  <si>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</si>
  <si>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</si>
  <si>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</si>
  <si>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</si>
  <si>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</si>
  <si>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</si>
  <si>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</si>
  <si>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</si>
  <si>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</si>
  <si>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</si>
  <si>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</si>
  <si>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</si>
  <si>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</si>
  <si>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</si>
  <si>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</si>
  <si>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</si>
  <si>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</si>
  <si>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</si>
  <si>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</si>
  <si>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</si>
  <si>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</si>
  <si>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</si>
  <si>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</si>
  <si>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</si>
  <si>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</si>
  <si>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</si>
  <si>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</si>
  <si>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</si>
  <si>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</si>
  <si>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</si>
  <si>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</si>
  <si>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</si>
  <si>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</si>
  <si>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</si>
  <si>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</si>
  <si>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</si>
  <si>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</si>
  <si>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</si>
  <si>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</si>
  <si>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</si>
  <si>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</si>
  <si>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</si>
  <si>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</si>
  <si>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</si>
  <si>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</si>
  <si>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</si>
  <si>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</si>
  <si>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</si>
  <si>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</si>
  <si>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</si>
  <si>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</si>
  <si>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</si>
  <si>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</si>
  <si>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</si>
  <si>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</si>
  <si>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</si>
  <si>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</si>
  <si>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</si>
  <si>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</si>
  <si>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</si>
  <si>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</si>
  <si>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</si>
  <si>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</si>
  <si>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</si>
  <si>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</si>
  <si>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</si>
  <si>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</si>
  <si>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</si>
  <si>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</si>
  <si>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</si>
  <si>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</si>
  <si>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</si>
  <si>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</si>
  <si>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</si>
  <si>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</si>
  <si>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</si>
  <si>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</si>
  <si>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</si>
  <si>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</si>
  <si>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</si>
  <si>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</si>
  <si>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</si>
  <si>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</si>
  <si>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</si>
  <si>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</si>
  <si>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</si>
  <si>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</si>
  <si>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</si>
  <si>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</si>
  <si>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</si>
  <si>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</si>
  <si>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</si>
  <si>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</si>
  <si>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</si>
  <si>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</si>
  <si>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</si>
  <si>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</si>
  <si>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</si>
  <si>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</si>
  <si>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</si>
  <si>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</si>
  <si>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</si>
  <si>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</si>
  <si>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</si>
  <si>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</si>
  <si>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</si>
  <si>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</si>
  <si>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</si>
  <si>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</si>
  <si>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</si>
  <si>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</si>
  <si>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</si>
  <si>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</si>
  <si>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</si>
  <si>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</si>
  <si>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</si>
  <si>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</si>
  <si>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</si>
  <si>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</si>
  <si>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</si>
  <si>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</si>
  <si>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</si>
  <si>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</si>
  <si>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</si>
  <si>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</si>
  <si>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</si>
  <si>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</si>
  <si>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</si>
  <si>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</si>
  <si>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</si>
  <si>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</si>
  <si>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</si>
  <si>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</si>
  <si>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</si>
  <si>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</si>
  <si>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</si>
  <si>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</si>
  <si>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</si>
  <si>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</si>
  <si>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</si>
  <si>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</si>
  <si>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</si>
  <si>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</si>
  <si>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</si>
  <si>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</si>
  <si>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</si>
  <si>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</si>
  <si>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</si>
  <si>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</si>
  <si>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</si>
  <si>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</si>
  <si>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</si>
  <si>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</si>
  <si>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</si>
  <si>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</si>
  <si>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</si>
  <si>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</si>
  <si>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</si>
  <si>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</si>
  <si>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</si>
  <si>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</si>
  <si>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</si>
  <si>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</si>
  <si>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</si>
  <si>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</si>
  <si>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</si>
  <si>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</si>
  <si>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</si>
  <si>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</si>
  <si>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</si>
  <si>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</si>
  <si>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</si>
  <si>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</si>
  <si>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</si>
  <si>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</si>
  <si>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</si>
  <si>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</si>
  <si>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</si>
  <si>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</si>
  <si>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</si>
  <si>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</si>
  <si>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</si>
  <si>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</si>
  <si>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</si>
  <si>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</si>
  <si>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</si>
  <si>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</si>
  <si>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</si>
  <si>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</si>
  <si>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</si>
  <si>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</si>
  <si>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</si>
  <si>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</si>
  <si>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</si>
  <si>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</si>
  <si>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</si>
  <si>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</si>
  <si>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</si>
  <si>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</si>
  <si>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</si>
  <si>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</si>
  <si>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</si>
  <si>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</si>
  <si>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</si>
  <si>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</si>
  <si>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</si>
  <si>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</si>
  <si>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</si>
  <si>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</si>
  <si>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</si>
  <si>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</si>
  <si>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</si>
  <si>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</si>
  <si>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</si>
  <si>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</si>
  <si>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</si>
  <si>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</si>
  <si>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</si>
  <si>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</si>
  <si>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</si>
  <si>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</si>
  <si>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</si>
  <si>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</si>
  <si>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</si>
  <si>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</si>
  <si>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</si>
  <si>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</si>
  <si>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</si>
  <si>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</si>
  <si>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</si>
  <si>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</si>
  <si>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</si>
  <si>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</si>
  <si>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</si>
  <si>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</si>
  <si>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</si>
  <si>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</si>
  <si>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</si>
  <si>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</si>
  <si>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</si>
  <si>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</si>
  <si>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</si>
  <si>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</si>
  <si>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</si>
  <si>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</si>
  <si>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</si>
  <si>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</si>
  <si>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</si>
  <si>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</si>
  <si>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</si>
  <si>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</si>
  <si>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</si>
  <si>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</si>
  <si>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</si>
  <si>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</si>
  <si>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</si>
  <si>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</si>
  <si>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</si>
  <si>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</si>
  <si>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</si>
  <si>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</si>
  <si>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</si>
  <si>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</si>
  <si>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</si>
  <si>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</si>
  <si>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</si>
  <si>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</si>
  <si>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</si>
  <si>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</si>
  <si>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</si>
  <si>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</si>
  <si>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</si>
  <si>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</si>
  <si>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</si>
  <si>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</si>
  <si>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</si>
  <si>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</si>
  <si>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</si>
  <si>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</si>
  <si>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</si>
  <si>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</si>
  <si>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</si>
  <si>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</si>
  <si>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</si>
  <si>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</si>
  <si>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</si>
  <si>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</si>
  <si>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</si>
  <si>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</si>
  <si>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</si>
  <si>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</si>
  <si>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</si>
  <si>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</si>
  <si>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</si>
  <si>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</si>
  <si>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</si>
  <si>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</si>
  <si>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</si>
  <si>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</si>
  <si>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</si>
  <si>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</si>
  <si>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</si>
  <si>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</si>
  <si>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</si>
  <si>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</si>
  <si>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</si>
  <si>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</si>
  <si>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</si>
  <si>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</si>
  <si>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</si>
  <si>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</si>
  <si>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</si>
  <si>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</si>
  <si>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</si>
  <si>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</si>
  <si>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</si>
  <si>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</si>
  <si>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</si>
  <si>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</si>
  <si>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</si>
  <si>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</si>
  <si>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</si>
  <si>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</si>
  <si>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</si>
  <si>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</si>
  <si>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</si>
  <si>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</si>
  <si>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</si>
  <si>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</si>
  <si>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</si>
  <si>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</si>
  <si>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</si>
  <si>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</si>
  <si>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</si>
  <si>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</si>
  <si>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</si>
  <si>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</si>
  <si>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</si>
  <si>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</si>
  <si>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</si>
  <si>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</si>
  <si>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</si>
  <si>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</si>
  <si>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</si>
  <si>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</si>
  <si>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</si>
  <si>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</si>
  <si>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</si>
  <si>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</si>
  <si>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</si>
  <si>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</si>
  <si>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</si>
  <si>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</si>
  <si>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</si>
  <si>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</si>
  <si>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</si>
  <si>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</si>
  <si>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</si>
  <si>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</si>
  <si>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</si>
  <si>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</si>
  <si>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</si>
  <si>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</si>
  <si>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</si>
  <si>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</si>
  <si>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</si>
  <si>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</si>
  <si>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</si>
  <si>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</si>
  <si>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</si>
  <si>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</si>
  <si>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</si>
  <si>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</si>
  <si>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</si>
  <si>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</si>
  <si>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</si>
  <si>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</si>
  <si>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</si>
  <si>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</si>
  <si>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</si>
  <si>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</si>
  <si>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</si>
  <si>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</si>
  <si>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</si>
  <si>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</si>
  <si>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</si>
  <si>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</si>
  <si>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</si>
  <si>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</si>
  <si>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</si>
  <si>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</si>
  <si>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</si>
  <si>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</si>
  <si>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</si>
  <si>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</si>
  <si>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</si>
  <si>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</si>
  <si>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</si>
  <si>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</si>
  <si>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</si>
  <si>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</si>
  <si>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</si>
  <si>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</si>
  <si>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</si>
  <si>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</si>
  <si>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</si>
  <si>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</si>
  <si>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</si>
  <si>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</si>
  <si>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</si>
  <si>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</si>
  <si>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Part profit of Rs.7/-</t>
  </si>
  <si>
    <t>MULTIPLIER SHARE &amp; STOCK ADVISORS PRIVATE LIMITED</t>
  </si>
  <si>
    <t>3800-4000</t>
  </si>
  <si>
    <t>550-560</t>
  </si>
  <si>
    <t>Profiit of Rs.11/-</t>
  </si>
  <si>
    <t>6200-6500</t>
  </si>
  <si>
    <t>LTIM</t>
  </si>
  <si>
    <t>SHRIRAMFIN</t>
  </si>
  <si>
    <t>Part profit of Rs.235/-</t>
  </si>
  <si>
    <t>Retail Research Technical Calls &amp; Fundamental Performance Report for the month of Jan-2022</t>
  </si>
  <si>
    <t>Profit of Rs.65/-</t>
  </si>
  <si>
    <t>GRAVITON RESEARCH CAPITAL LLP</t>
  </si>
  <si>
    <t>NSE</t>
  </si>
  <si>
    <t>SRTRANSFIN</t>
  </si>
  <si>
    <t>780-800</t>
  </si>
  <si>
    <t>870-900</t>
  </si>
  <si>
    <t>195-200</t>
  </si>
  <si>
    <t>4000-4050</t>
  </si>
  <si>
    <t>4300-4500</t>
  </si>
  <si>
    <t>Profit of Rs.12/-</t>
  </si>
  <si>
    <t>Jet Freight Logistics Ltd</t>
  </si>
  <si>
    <t>2130-2150</t>
  </si>
  <si>
    <t>2300-2400</t>
  </si>
  <si>
    <t>Buy&lt;&gt;</t>
  </si>
  <si>
    <t>3085-3005</t>
  </si>
  <si>
    <t>3300-3400</t>
  </si>
  <si>
    <t>1580-1650</t>
  </si>
  <si>
    <t>JETFREIGHT</t>
  </si>
  <si>
    <t>BEL 107 CE FEB</t>
  </si>
  <si>
    <t>2-2.50</t>
  </si>
  <si>
    <t>DDIL</t>
  </si>
  <si>
    <t>SRUSTEELS</t>
  </si>
  <si>
    <t>1930-1890</t>
  </si>
  <si>
    <t>2050-2150</t>
  </si>
  <si>
    <t>NIFTY 17800 CE 2 FEB</t>
  </si>
  <si>
    <t>NIFTY 17300 PE 2 FEB</t>
  </si>
  <si>
    <t>360ONE</t>
  </si>
  <si>
    <t>SANJIV SARITA CONSULTING PRIVATE LIMITED</t>
  </si>
  <si>
    <t>UTKARSH TRADING &amp; HOLDINGS LTD</t>
  </si>
  <si>
    <t>NITIN BAKSHI</t>
  </si>
  <si>
    <t>SBLI</t>
  </si>
  <si>
    <t>PRABHULAL LALLUBHAI PAREKH</t>
  </si>
  <si>
    <t>JILESH NAVIN CHHEDA</t>
  </si>
  <si>
    <t>SAHITAY COMMOSALES LLP</t>
  </si>
  <si>
    <t>GODHA</t>
  </si>
  <si>
    <t>Godha Cabcon Insulat Ltd</t>
  </si>
  <si>
    <t>MADHU DEVI GODHA</t>
  </si>
  <si>
    <t>575-585</t>
  </si>
  <si>
    <t>BCLENTERPR</t>
  </si>
  <si>
    <t>COLOURSHINE HOSIERY PRIVATE LIMITED</t>
  </si>
  <si>
    <t>DHARNI</t>
  </si>
  <si>
    <t>DEEPAK KUMAR JHA</t>
  </si>
  <si>
    <t>PVVINFRA</t>
  </si>
  <si>
    <t>KISHOR GOVINDBHAI PATEL HUF</t>
  </si>
  <si>
    <t>VEENA RAJESH SHAH</t>
  </si>
  <si>
    <t>NAKSHATRA TRADELINK PRIVATE LIMITED</t>
  </si>
  <si>
    <t>DIPSINH RANJITSINH SOLANKI</t>
  </si>
  <si>
    <t>VIGNESH</t>
  </si>
  <si>
    <t>MHLXMIRU</t>
  </si>
  <si>
    <t>Mahalaxmi Rubtech Limited</t>
  </si>
  <si>
    <t>SECURCRED</t>
  </si>
  <si>
    <t>SecUR Credentials Limited</t>
  </si>
  <si>
    <t>Part Profit of Rs.77.5/-</t>
  </si>
  <si>
    <t>825-850</t>
  </si>
  <si>
    <t>900-950</t>
  </si>
  <si>
    <t>2600-2690</t>
  </si>
  <si>
    <t>2900-3000</t>
  </si>
  <si>
    <t>Loss of Rs.21</t>
  </si>
  <si>
    <t>2200-2250</t>
  </si>
  <si>
    <t>425-435</t>
  </si>
  <si>
    <t>Loss of Rs.18</t>
  </si>
  <si>
    <t>2960-2970</t>
  </si>
  <si>
    <t>3100-3150</t>
  </si>
  <si>
    <t>Neutral/-</t>
  </si>
  <si>
    <t>Profit of Rs.21 /-</t>
  </si>
  <si>
    <t>NIFTY 17800 PE 2 FEB</t>
  </si>
  <si>
    <t>200-250</t>
  </si>
  <si>
    <t>Profit of Rs.51.5 /-</t>
  </si>
  <si>
    <t>AARTECH</t>
  </si>
  <si>
    <t>AMAYSHA TEXTILES PRIVATE LIMITED</t>
  </si>
  <si>
    <t>JAYESH CHANDRAKANT SAVLA</t>
  </si>
  <si>
    <t>ROMAN INDUSTRIES LLP</t>
  </si>
  <si>
    <t>AASTAFIN</t>
  </si>
  <si>
    <t>KANTILAL PREMCHAND JAIN</t>
  </si>
  <si>
    <t>AIHL</t>
  </si>
  <si>
    <t>RAJESH KUMAR JINDAL .</t>
  </si>
  <si>
    <t>ANJANIFIN</t>
  </si>
  <si>
    <t>KANUNGA MOHANLAL SAREMAL</t>
  </si>
  <si>
    <t>ANUROOP</t>
  </si>
  <si>
    <t>SHIVAAY TRADING COMPANY</t>
  </si>
  <si>
    <t>BRANDBUCKT</t>
  </si>
  <si>
    <t>CREATEROI FINANCIAL CONSULTANCY PRIVATE LIMITED.</t>
  </si>
  <si>
    <t>CHITRESH KUMAR LUNAWAT</t>
  </si>
  <si>
    <t>CONTAINE</t>
  </si>
  <si>
    <t>SELVAMURTHY AKILANDESWARI</t>
  </si>
  <si>
    <t>JINENDRA G</t>
  </si>
  <si>
    <t>SWAPAN KARMAKAR</t>
  </si>
  <si>
    <t>SARVOSHREE IRON WORKS LLP</t>
  </si>
  <si>
    <t>MAYANK TAYAL</t>
  </si>
  <si>
    <t>INDRA KANTA MOHTA</t>
  </si>
  <si>
    <t>GGL</t>
  </si>
  <si>
    <t>YACOOBALI AIYUB MOHAMMED</t>
  </si>
  <si>
    <t>GLCL</t>
  </si>
  <si>
    <t>BHIM SINGH CHAUDHARY</t>
  </si>
  <si>
    <t>GOLKONDA</t>
  </si>
  <si>
    <t>ISHA ALI KHAN</t>
  </si>
  <si>
    <t>HAZOOR</t>
  </si>
  <si>
    <t>MACH</t>
  </si>
  <si>
    <t>BHAVIN RAMESH SHAH</t>
  </si>
  <si>
    <t>MILEFUR</t>
  </si>
  <si>
    <t>NAVODAYENT</t>
  </si>
  <si>
    <t>MAHIP JAIN</t>
  </si>
  <si>
    <t>DHIRAJSHESHMALJAIN</t>
  </si>
  <si>
    <t>BHAIRUMAL PUKHARAJBHAI PRAJAPATI</t>
  </si>
  <si>
    <t>NILA BISWAKARMA</t>
  </si>
  <si>
    <t>PRADIP SHUDHAKARBHAI BIREWAR</t>
  </si>
  <si>
    <t>SURESH KUMAR</t>
  </si>
  <si>
    <t>SVS</t>
  </si>
  <si>
    <t>BHAVYA DHIMAN</t>
  </si>
  <si>
    <t>SYMBIOX</t>
  </si>
  <si>
    <t>SKSE SECURITIES LIMITED CORP CM/TM PROP A/C</t>
  </si>
  <si>
    <t>BIOCON LIMITED</t>
  </si>
  <si>
    <t>GOVERNMENT OF SINGAPORE</t>
  </si>
  <si>
    <t>VEERKRUPA</t>
  </si>
  <si>
    <t>VISAGAR</t>
  </si>
  <si>
    <t>AKSHAY RAJENDRABHAI OSWAL</t>
  </si>
  <si>
    <t>TEJAS TRADEFIN LLP</t>
  </si>
  <si>
    <t>WITS</t>
  </si>
  <si>
    <t>PARTH SHAH</t>
  </si>
  <si>
    <t>AKG</t>
  </si>
  <si>
    <t>AKG Exim Limited</t>
  </si>
  <si>
    <t>NITN KAPOOR</t>
  </si>
  <si>
    <t>ARISTO</t>
  </si>
  <si>
    <t>Aristo Bio T and Lifesc L</t>
  </si>
  <si>
    <t>ANANT AGGARWAL</t>
  </si>
  <si>
    <t>CMNL</t>
  </si>
  <si>
    <t>Chaman Metallics Limited</t>
  </si>
  <si>
    <t>VINOD SOMANI</t>
  </si>
  <si>
    <t>GOYALALUM</t>
  </si>
  <si>
    <t>Goyal Aluminiums Limited</t>
  </si>
  <si>
    <t>ECONO TRADING &amp; INVESTMENT PRIVATE LIMITED</t>
  </si>
  <si>
    <t>GSTL</t>
  </si>
  <si>
    <t>Globesecure Techno Ltd</t>
  </si>
  <si>
    <t>MILLENNIAL FAMILY TRUST</t>
  </si>
  <si>
    <t>HANSRAJ COMMOSALES LLP</t>
  </si>
  <si>
    <t>MANAKSIA</t>
  </si>
  <si>
    <t>Manaksia Limited</t>
  </si>
  <si>
    <t>KUMAR SANDEEP</t>
  </si>
  <si>
    <t>THERMO PADS PRIVATE LIMITED</t>
  </si>
  <si>
    <t>NURECA</t>
  </si>
  <si>
    <t>Nureca Limited</t>
  </si>
  <si>
    <t>BONANZA COMMODITY BROKERS PRIVATE LIMITED</t>
  </si>
  <si>
    <t>SRIRAM</t>
  </si>
  <si>
    <t>Shri Ram Switchgears Ltd</t>
  </si>
  <si>
    <t>ANSHUL AGGARWAL</t>
  </si>
  <si>
    <t>TIRUPATIFL</t>
  </si>
  <si>
    <t>Tirupati Forge Limited</t>
  </si>
  <si>
    <t>NEERAJ YADAV</t>
  </si>
  <si>
    <t>TRU</t>
  </si>
  <si>
    <t>TruCap Finance Limited</t>
  </si>
  <si>
    <t>RAJEEV KUMAR GUPTA</t>
  </si>
  <si>
    <t>HOMESFY</t>
  </si>
  <si>
    <t>Homesfy Realty Limited</t>
  </si>
  <si>
    <t>SANJAY B SHAH (HUF)</t>
  </si>
  <si>
    <t>RICHA</t>
  </si>
  <si>
    <t>Richa Info Systems Ltd</t>
  </si>
  <si>
    <t>VIPULKUMAR KALYANJI THAKOR</t>
  </si>
  <si>
    <t>SUMIT RATHI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</si>
</sst>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89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16" fontId="32" fillId="19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165" fontId="31" fillId="18" borderId="20" xfId="0" applyNumberFormat="1" applyFont="1" applyFill="1" applyBorder="1" applyAlignment="1">
      <alignment horizontal="center" vertical="center"/>
    </xf>
    <xf numFmtId="0" fontId="1" fillId="20" borderId="0" xfId="0" applyFont="1" applyFill="1"/>
    <xf numFmtId="0" fontId="0" fillId="21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" fontId="31" fillId="17" borderId="20" xfId="0" applyNumberFormat="1" applyFont="1" applyFill="1" applyBorder="1" applyAlignment="1">
      <alignment horizontal="center" vertical="center"/>
    </xf>
    <xf numFmtId="15" fontId="31" fillId="17" borderId="20" xfId="0" applyNumberFormat="1" applyFont="1" applyFill="1" applyBorder="1" applyAlignment="1">
      <alignment horizontal="center" vertical="center"/>
    </xf>
    <xf numFmtId="0" fontId="32" fillId="17" borderId="20" xfId="0" applyFont="1" applyFill="1" applyBorder="1"/>
    <xf numFmtId="43" fontId="31" fillId="17" borderId="20" xfId="0" applyNumberFormat="1" applyFont="1" applyFill="1" applyBorder="1" applyAlignment="1">
      <alignment horizontal="center" vertical="top"/>
    </xf>
    <xf numFmtId="0" fontId="31" fillId="17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top"/>
    </xf>
    <xf numFmtId="165" fontId="31" fillId="17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2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0" fontId="32" fillId="22" borderId="20" xfId="0" applyNumberFormat="1" applyFont="1" applyFill="1" applyBorder="1" applyAlignment="1">
      <alignment horizontal="center" vertical="center" wrapText="1"/>
    </xf>
    <xf numFmtId="16" fontId="32" fillId="22" borderId="20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7" fillId="23" borderId="20" xfId="0" applyFont="1" applyFill="1" applyBorder="1"/>
    <xf numFmtId="0" fontId="37" fillId="23" borderId="20" xfId="0" applyFont="1" applyFill="1" applyBorder="1" applyAlignment="1">
      <alignment horizontal="center" vertical="center"/>
    </xf>
    <xf numFmtId="15" fontId="31" fillId="23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/>
    <xf numFmtId="43" fontId="31" fillId="23" borderId="20" xfId="0" applyNumberFormat="1" applyFont="1" applyFill="1" applyBorder="1" applyAlignment="1">
      <alignment horizontal="center" vertical="top"/>
    </xf>
    <xf numFmtId="0" fontId="31" fillId="23" borderId="20" xfId="0" applyFont="1" applyFill="1" applyBorder="1" applyAlignment="1">
      <alignment horizontal="center" vertical="top"/>
    </xf>
    <xf numFmtId="16" fontId="37" fillId="10" borderId="20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6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0" fontId="32" fillId="27" borderId="20" xfId="0" applyNumberFormat="1" applyFont="1" applyFill="1" applyBorder="1" applyAlignment="1">
      <alignment horizontal="center" vertical="center" wrapText="1"/>
    </xf>
    <xf numFmtId="16" fontId="32" fillId="27" borderId="20" xfId="0" applyNumberFormat="1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2" fontId="37" fillId="23" borderId="20" xfId="0" applyNumberFormat="1" applyFont="1" applyFill="1" applyBorder="1" applyAlignment="1">
      <alignment horizontal="center" vertical="center"/>
    </xf>
    <xf numFmtId="0" fontId="37" fillId="22" borderId="21" xfId="0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166" fontId="37" fillId="23" borderId="20" xfId="0" applyNumberFormat="1" applyFont="1" applyFill="1" applyBorder="1" applyAlignment="1">
      <alignment horizontal="center" vertical="center"/>
    </xf>
    <xf numFmtId="0" fontId="32" fillId="15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23" borderId="22" xfId="0" applyNumberFormat="1" applyFont="1" applyFill="1" applyBorder="1" applyAlignment="1">
      <alignment horizontal="center" vertical="center"/>
    </xf>
    <xf numFmtId="166" fontId="37" fillId="23" borderId="21" xfId="0" applyNumberFormat="1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165" fontId="31" fillId="23" borderId="22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37" fillId="22" borderId="22" xfId="0" applyFont="1" applyFill="1" applyBorder="1" applyAlignment="1">
      <alignment horizontal="center" vertical="center"/>
    </xf>
    <xf numFmtId="0" fontId="37" fillId="22" borderId="21" xfId="0" applyFont="1" applyFill="1" applyBorder="1" applyAlignment="1">
      <alignment horizontal="center" vertical="center"/>
    </xf>
    <xf numFmtId="16" fontId="37" fillId="22" borderId="22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2" sqref="B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44959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44959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0" t="s">
        <v>16</v>
      </c>
      <c r="B9" s="372" t="s">
        <v>17</v>
      </c>
      <c r="C9" s="372" t="s">
        <v>18</v>
      </c>
      <c r="D9" s="372" t="s">
        <v>19</v>
      </c>
      <c r="E9" s="23" t="s">
        <v>20</v>
      </c>
      <c r="F9" s="23" t="s">
        <v>21</v>
      </c>
      <c r="G9" s="367" t="s">
        <v>22</v>
      </c>
      <c r="H9" s="368"/>
      <c r="I9" s="369"/>
      <c r="J9" s="367" t="s">
        <v>23</v>
      </c>
      <c r="K9" s="368"/>
      <c r="L9" s="369"/>
      <c r="M9" s="23"/>
      <c r="N9" s="24"/>
      <c r="O9" s="24"/>
      <c r="P9" s="24"/>
    </row>
    <row r="10" spans="1:16" ht="59.25" customHeight="1">
      <c r="A10" s="371"/>
      <c r="B10" s="373"/>
      <c r="C10" s="373"/>
      <c r="D10" s="37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17677.25</v>
      </c>
      <c r="F11" s="32">
        <v>17737.849999999999</v>
      </c>
      <c r="G11" s="33">
        <v>17411.749999999996</v>
      </c>
      <c r="H11" s="33">
        <v>17146.249999999996</v>
      </c>
      <c r="I11" s="33">
        <v>16820.149999999994</v>
      </c>
      <c r="J11" s="33">
        <v>18003.349999999999</v>
      </c>
      <c r="K11" s="33">
        <v>18329.450000000004</v>
      </c>
      <c r="L11" s="33">
        <v>18594.95</v>
      </c>
      <c r="M11" s="34">
        <v>18063.95</v>
      </c>
      <c r="N11" s="34">
        <v>17472.349999999999</v>
      </c>
      <c r="O11" s="35">
        <v>11616100</v>
      </c>
      <c r="P11" s="36">
        <v>9.9463557561056196E-3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40727.5</v>
      </c>
      <c r="F12" s="37">
        <v>40899.383333333331</v>
      </c>
      <c r="G12" s="38">
        <v>39546.816666666666</v>
      </c>
      <c r="H12" s="38">
        <v>38366.133333333331</v>
      </c>
      <c r="I12" s="38">
        <v>37013.566666666666</v>
      </c>
      <c r="J12" s="38">
        <v>42080.066666666666</v>
      </c>
      <c r="K12" s="38">
        <v>43432.633333333331</v>
      </c>
      <c r="L12" s="38">
        <v>44613.316666666666</v>
      </c>
      <c r="M12" s="28">
        <v>42251.95</v>
      </c>
      <c r="N12" s="28">
        <v>39718.699999999997</v>
      </c>
      <c r="O12" s="39">
        <v>2659875</v>
      </c>
      <c r="P12" s="40">
        <v>-9.8607180981751016E-2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44985</v>
      </c>
      <c r="E13" s="37">
        <v>18148.2</v>
      </c>
      <c r="F13" s="37">
        <v>18247.733333333334</v>
      </c>
      <c r="G13" s="38">
        <v>17735.466666666667</v>
      </c>
      <c r="H13" s="38">
        <v>17322.733333333334</v>
      </c>
      <c r="I13" s="38">
        <v>16810.466666666667</v>
      </c>
      <c r="J13" s="38">
        <v>18660.466666666667</v>
      </c>
      <c r="K13" s="38">
        <v>19172.733333333337</v>
      </c>
      <c r="L13" s="38">
        <v>19585.466666666667</v>
      </c>
      <c r="M13" s="28">
        <v>18760</v>
      </c>
      <c r="N13" s="28">
        <v>17835</v>
      </c>
      <c r="O13" s="39">
        <v>12280</v>
      </c>
      <c r="P13" s="40">
        <v>-0.74586092715231789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44985</v>
      </c>
      <c r="E14" s="37">
        <v>6978.5</v>
      </c>
      <c r="F14" s="37">
        <v>6978.5166666666664</v>
      </c>
      <c r="G14" s="38">
        <v>6978.4833333333327</v>
      </c>
      <c r="H14" s="38">
        <v>6978.4666666666662</v>
      </c>
      <c r="I14" s="38">
        <v>6978.4333333333325</v>
      </c>
      <c r="J14" s="38">
        <v>6978.5333333333328</v>
      </c>
      <c r="K14" s="38">
        <v>6978.5666666666657</v>
      </c>
      <c r="L14" s="38">
        <v>6978.583333333333</v>
      </c>
      <c r="M14" s="28">
        <v>6978.55</v>
      </c>
      <c r="N14" s="28">
        <v>6978.5</v>
      </c>
      <c r="O14" s="39">
        <v>225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531.95000000000005</v>
      </c>
      <c r="F15" s="37">
        <v>536.91666666666663</v>
      </c>
      <c r="G15" s="38">
        <v>520.93333333333328</v>
      </c>
      <c r="H15" s="38">
        <v>509.91666666666663</v>
      </c>
      <c r="I15" s="38">
        <v>493.93333333333328</v>
      </c>
      <c r="J15" s="38">
        <v>547.93333333333328</v>
      </c>
      <c r="K15" s="38">
        <v>563.91666666666663</v>
      </c>
      <c r="L15" s="38">
        <v>574.93333333333328</v>
      </c>
      <c r="M15" s="28">
        <v>552.9</v>
      </c>
      <c r="N15" s="28">
        <v>525.9</v>
      </c>
      <c r="O15" s="39">
        <v>4047700</v>
      </c>
      <c r="P15" s="40">
        <v>-4.5986622073578599E-3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2795.4</v>
      </c>
      <c r="F16" s="37">
        <v>2845.9833333333336</v>
      </c>
      <c r="G16" s="38">
        <v>2706.2666666666673</v>
      </c>
      <c r="H16" s="38">
        <v>2617.1333333333337</v>
      </c>
      <c r="I16" s="38">
        <v>2477.4166666666674</v>
      </c>
      <c r="J16" s="38">
        <v>2935.1166666666672</v>
      </c>
      <c r="K16" s="38">
        <v>3074.8333333333335</v>
      </c>
      <c r="L16" s="38">
        <v>3163.9666666666672</v>
      </c>
      <c r="M16" s="28">
        <v>2985.7</v>
      </c>
      <c r="N16" s="28">
        <v>2756.85</v>
      </c>
      <c r="O16" s="39">
        <v>1406750</v>
      </c>
      <c r="P16" s="40">
        <v>8.1491447241975781E-2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20842.3</v>
      </c>
      <c r="F17" s="37">
        <v>20977.5</v>
      </c>
      <c r="G17" s="38">
        <v>20603.849999999999</v>
      </c>
      <c r="H17" s="38">
        <v>20365.399999999998</v>
      </c>
      <c r="I17" s="38">
        <v>19991.749999999996</v>
      </c>
      <c r="J17" s="38">
        <v>21215.95</v>
      </c>
      <c r="K17" s="38">
        <v>21589.600000000002</v>
      </c>
      <c r="L17" s="38">
        <v>21828.050000000003</v>
      </c>
      <c r="M17" s="28">
        <v>21351.15</v>
      </c>
      <c r="N17" s="28">
        <v>20739.05</v>
      </c>
      <c r="O17" s="39">
        <v>37640</v>
      </c>
      <c r="P17" s="40">
        <v>-2.4870466321243522E-2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136.94999999999999</v>
      </c>
      <c r="F18" s="37">
        <v>138.56666666666666</v>
      </c>
      <c r="G18" s="38">
        <v>132.93333333333334</v>
      </c>
      <c r="H18" s="38">
        <v>128.91666666666669</v>
      </c>
      <c r="I18" s="38">
        <v>123.28333333333336</v>
      </c>
      <c r="J18" s="38">
        <v>142.58333333333331</v>
      </c>
      <c r="K18" s="38">
        <v>148.21666666666664</v>
      </c>
      <c r="L18" s="38">
        <v>152.23333333333329</v>
      </c>
      <c r="M18" s="28">
        <v>144.19999999999999</v>
      </c>
      <c r="N18" s="28">
        <v>134.55000000000001</v>
      </c>
      <c r="O18" s="39">
        <v>30585600</v>
      </c>
      <c r="P18" s="40">
        <v>-5.9670059670059667E-3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253.55</v>
      </c>
      <c r="F19" s="37">
        <v>256.34999999999997</v>
      </c>
      <c r="G19" s="38">
        <v>245.89999999999992</v>
      </c>
      <c r="H19" s="38">
        <v>238.24999999999994</v>
      </c>
      <c r="I19" s="38">
        <v>227.7999999999999</v>
      </c>
      <c r="J19" s="38">
        <v>263.99999999999994</v>
      </c>
      <c r="K19" s="38">
        <v>274.45</v>
      </c>
      <c r="L19" s="38">
        <v>282.09999999999997</v>
      </c>
      <c r="M19" s="28">
        <v>266.8</v>
      </c>
      <c r="N19" s="28">
        <v>248.7</v>
      </c>
      <c r="O19" s="39">
        <v>18067400</v>
      </c>
      <c r="P19" s="40">
        <v>-3.7275985663082437E-3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1853.05</v>
      </c>
      <c r="F20" s="37">
        <v>1876.9166666666667</v>
      </c>
      <c r="G20" s="38">
        <v>1731.8333333333335</v>
      </c>
      <c r="H20" s="38">
        <v>1610.6166666666668</v>
      </c>
      <c r="I20" s="38">
        <v>1465.5333333333335</v>
      </c>
      <c r="J20" s="38">
        <v>1998.1333333333334</v>
      </c>
      <c r="K20" s="38">
        <v>2143.2166666666672</v>
      </c>
      <c r="L20" s="38">
        <v>2264.4333333333334</v>
      </c>
      <c r="M20" s="28">
        <v>2022</v>
      </c>
      <c r="N20" s="28">
        <v>1755.7</v>
      </c>
      <c r="O20" s="39">
        <v>3199500</v>
      </c>
      <c r="P20" s="40">
        <v>5.1837888784165885E-3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2144.5</v>
      </c>
      <c r="F21" s="37">
        <v>2370.8333333333335</v>
      </c>
      <c r="G21" s="38">
        <v>1724.666666666667</v>
      </c>
      <c r="H21" s="38">
        <v>1304.8333333333335</v>
      </c>
      <c r="I21" s="38">
        <v>658.66666666666697</v>
      </c>
      <c r="J21" s="38">
        <v>2790.666666666667</v>
      </c>
      <c r="K21" s="38">
        <v>3436.8333333333339</v>
      </c>
      <c r="L21" s="38">
        <v>3856.666666666667</v>
      </c>
      <c r="M21" s="28">
        <v>3017</v>
      </c>
      <c r="N21" s="28">
        <v>1951</v>
      </c>
      <c r="O21" s="39">
        <v>15290500</v>
      </c>
      <c r="P21" s="40">
        <v>-9.1095523985020507E-2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497.5</v>
      </c>
      <c r="F22" s="37">
        <v>520.19999999999993</v>
      </c>
      <c r="G22" s="38">
        <v>410.44999999999982</v>
      </c>
      <c r="H22" s="38">
        <v>323.39999999999986</v>
      </c>
      <c r="I22" s="38">
        <v>213.64999999999975</v>
      </c>
      <c r="J22" s="38">
        <v>607.24999999999989</v>
      </c>
      <c r="K22" s="38">
        <v>717.00000000000011</v>
      </c>
      <c r="L22" s="38">
        <v>804.05</v>
      </c>
      <c r="M22" s="28">
        <v>629.95000000000005</v>
      </c>
      <c r="N22" s="28">
        <v>433.15</v>
      </c>
      <c r="O22" s="39">
        <v>69500000</v>
      </c>
      <c r="P22" s="40">
        <v>2.2246736532450819E-2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3007.4</v>
      </c>
      <c r="F23" s="37">
        <v>2998.7666666666664</v>
      </c>
      <c r="G23" s="38">
        <v>2978.6833333333329</v>
      </c>
      <c r="H23" s="38">
        <v>2949.9666666666667</v>
      </c>
      <c r="I23" s="38">
        <v>2929.8833333333332</v>
      </c>
      <c r="J23" s="38">
        <v>3027.4833333333327</v>
      </c>
      <c r="K23" s="38">
        <v>3047.5666666666666</v>
      </c>
      <c r="L23" s="38">
        <v>3076.2833333333324</v>
      </c>
      <c r="M23" s="28">
        <v>3018.85</v>
      </c>
      <c r="N23" s="28">
        <v>2970.05</v>
      </c>
      <c r="O23" s="39">
        <v>279600</v>
      </c>
      <c r="P23" s="40">
        <v>3.7091988130563795E-2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333.85</v>
      </c>
      <c r="F24" s="37">
        <v>357.11666666666662</v>
      </c>
      <c r="G24" s="38">
        <v>299.33333333333326</v>
      </c>
      <c r="H24" s="38">
        <v>264.81666666666666</v>
      </c>
      <c r="I24" s="38">
        <v>207.0333333333333</v>
      </c>
      <c r="J24" s="38">
        <v>391.63333333333321</v>
      </c>
      <c r="K24" s="38">
        <v>449.41666666666663</v>
      </c>
      <c r="L24" s="38">
        <v>483.93333333333317</v>
      </c>
      <c r="M24" s="28">
        <v>414.9</v>
      </c>
      <c r="N24" s="28">
        <v>322.60000000000002</v>
      </c>
      <c r="O24" s="39">
        <v>77997600</v>
      </c>
      <c r="P24" s="40">
        <v>-0.11042680298084621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4281.1000000000004</v>
      </c>
      <c r="F25" s="37">
        <v>4294.55</v>
      </c>
      <c r="G25" s="38">
        <v>4218.7000000000007</v>
      </c>
      <c r="H25" s="38">
        <v>4156.3</v>
      </c>
      <c r="I25" s="38">
        <v>4080.4500000000007</v>
      </c>
      <c r="J25" s="38">
        <v>4356.9500000000007</v>
      </c>
      <c r="K25" s="38">
        <v>4432.8000000000011</v>
      </c>
      <c r="L25" s="38">
        <v>4495.2000000000007</v>
      </c>
      <c r="M25" s="28">
        <v>4370.3999999999996</v>
      </c>
      <c r="N25" s="28">
        <v>4232.1499999999996</v>
      </c>
      <c r="O25" s="39">
        <v>1640125</v>
      </c>
      <c r="P25" s="40">
        <v>-5.6835404668081234E-3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330.95</v>
      </c>
      <c r="F26" s="37">
        <v>331.2833333333333</v>
      </c>
      <c r="G26" s="38">
        <v>323.66666666666663</v>
      </c>
      <c r="H26" s="38">
        <v>316.38333333333333</v>
      </c>
      <c r="I26" s="38">
        <v>308.76666666666665</v>
      </c>
      <c r="J26" s="38">
        <v>338.56666666666661</v>
      </c>
      <c r="K26" s="38">
        <v>346.18333333333328</v>
      </c>
      <c r="L26" s="38">
        <v>353.46666666666658</v>
      </c>
      <c r="M26" s="28">
        <v>338.9</v>
      </c>
      <c r="N26" s="28">
        <v>324</v>
      </c>
      <c r="O26" s="39">
        <v>12057500</v>
      </c>
      <c r="P26" s="40">
        <v>0.15255938440950151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148.15</v>
      </c>
      <c r="F27" s="37">
        <v>149.35</v>
      </c>
      <c r="G27" s="38">
        <v>144.44999999999999</v>
      </c>
      <c r="H27" s="38">
        <v>140.75</v>
      </c>
      <c r="I27" s="38">
        <v>135.85</v>
      </c>
      <c r="J27" s="38">
        <v>153.04999999999998</v>
      </c>
      <c r="K27" s="38">
        <v>157.95000000000002</v>
      </c>
      <c r="L27" s="38">
        <v>161.64999999999998</v>
      </c>
      <c r="M27" s="28">
        <v>154.25</v>
      </c>
      <c r="N27" s="28">
        <v>145.65</v>
      </c>
      <c r="O27" s="39">
        <v>82165000</v>
      </c>
      <c r="P27" s="40">
        <v>-2.0737739109707408E-2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2757.1</v>
      </c>
      <c r="F28" s="37">
        <v>2759.3666666666663</v>
      </c>
      <c r="G28" s="38">
        <v>2720.7833333333328</v>
      </c>
      <c r="H28" s="38">
        <v>2684.4666666666667</v>
      </c>
      <c r="I28" s="38">
        <v>2645.8833333333332</v>
      </c>
      <c r="J28" s="38">
        <v>2795.6833333333325</v>
      </c>
      <c r="K28" s="38">
        <v>2834.2666666666655</v>
      </c>
      <c r="L28" s="38">
        <v>2870.5833333333321</v>
      </c>
      <c r="M28" s="28">
        <v>2797.95</v>
      </c>
      <c r="N28" s="28">
        <v>2723.05</v>
      </c>
      <c r="O28" s="39">
        <v>7809400</v>
      </c>
      <c r="P28" s="40">
        <v>-2.0322653486213212E-2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2014.8</v>
      </c>
      <c r="F29" s="37">
        <v>2031.9833333333336</v>
      </c>
      <c r="G29" s="38">
        <v>1966.9666666666672</v>
      </c>
      <c r="H29" s="38">
        <v>1919.1333333333337</v>
      </c>
      <c r="I29" s="38">
        <v>1854.1166666666672</v>
      </c>
      <c r="J29" s="38">
        <v>2079.8166666666671</v>
      </c>
      <c r="K29" s="38">
        <v>2144.8333333333335</v>
      </c>
      <c r="L29" s="38">
        <v>2192.666666666667</v>
      </c>
      <c r="M29" s="28">
        <v>2097</v>
      </c>
      <c r="N29" s="28">
        <v>1984.15</v>
      </c>
      <c r="O29" s="39">
        <v>1798500</v>
      </c>
      <c r="P29" s="40">
        <v>-1.9784172661870502E-2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7139.85</v>
      </c>
      <c r="F30" s="37">
        <v>7183.666666666667</v>
      </c>
      <c r="G30" s="38">
        <v>7058.4333333333343</v>
      </c>
      <c r="H30" s="38">
        <v>6977.0166666666673</v>
      </c>
      <c r="I30" s="38">
        <v>6851.7833333333347</v>
      </c>
      <c r="J30" s="38">
        <v>7265.0833333333339</v>
      </c>
      <c r="K30" s="38">
        <v>7390.3166666666657</v>
      </c>
      <c r="L30" s="38">
        <v>7471.7333333333336</v>
      </c>
      <c r="M30" s="28">
        <v>7308.9</v>
      </c>
      <c r="N30" s="28">
        <v>7102.25</v>
      </c>
      <c r="O30" s="39">
        <v>198525</v>
      </c>
      <c r="P30" s="40">
        <v>2.4777390631049168E-2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611.9</v>
      </c>
      <c r="F31" s="37">
        <v>614.30000000000007</v>
      </c>
      <c r="G31" s="38">
        <v>596.60000000000014</v>
      </c>
      <c r="H31" s="38">
        <v>581.30000000000007</v>
      </c>
      <c r="I31" s="38">
        <v>563.60000000000014</v>
      </c>
      <c r="J31" s="38">
        <v>629.60000000000014</v>
      </c>
      <c r="K31" s="38">
        <v>647.30000000000018</v>
      </c>
      <c r="L31" s="38">
        <v>662.60000000000014</v>
      </c>
      <c r="M31" s="28">
        <v>632</v>
      </c>
      <c r="N31" s="28">
        <v>599</v>
      </c>
      <c r="O31" s="39">
        <v>9136000</v>
      </c>
      <c r="P31" s="40">
        <v>1.2074886451755843E-2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414.35</v>
      </c>
      <c r="F32" s="37">
        <v>417.68333333333334</v>
      </c>
      <c r="G32" s="38">
        <v>406.91666666666669</v>
      </c>
      <c r="H32" s="38">
        <v>399.48333333333335</v>
      </c>
      <c r="I32" s="38">
        <v>388.7166666666667</v>
      </c>
      <c r="J32" s="38">
        <v>425.11666666666667</v>
      </c>
      <c r="K32" s="38">
        <v>435.88333333333333</v>
      </c>
      <c r="L32" s="38">
        <v>443.31666666666666</v>
      </c>
      <c r="M32" s="28">
        <v>428.45</v>
      </c>
      <c r="N32" s="28">
        <v>410.25</v>
      </c>
      <c r="O32" s="39">
        <v>16190000</v>
      </c>
      <c r="P32" s="40">
        <v>-8.9373163565132224E-3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862.05</v>
      </c>
      <c r="F33" s="37">
        <v>867.56666666666661</v>
      </c>
      <c r="G33" s="38">
        <v>833.73333333333323</v>
      </c>
      <c r="H33" s="38">
        <v>805.41666666666663</v>
      </c>
      <c r="I33" s="38">
        <v>771.58333333333326</v>
      </c>
      <c r="J33" s="38">
        <v>895.88333333333321</v>
      </c>
      <c r="K33" s="38">
        <v>929.7166666666667</v>
      </c>
      <c r="L33" s="38">
        <v>958.03333333333319</v>
      </c>
      <c r="M33" s="28">
        <v>901.4</v>
      </c>
      <c r="N33" s="28">
        <v>839.25</v>
      </c>
      <c r="O33" s="39">
        <v>47809200</v>
      </c>
      <c r="P33" s="40">
        <v>-2.450908378629842E-2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3827.5</v>
      </c>
      <c r="F34" s="37">
        <v>3839.1666666666665</v>
      </c>
      <c r="G34" s="38">
        <v>3769.333333333333</v>
      </c>
      <c r="H34" s="38">
        <v>3711.1666666666665</v>
      </c>
      <c r="I34" s="38">
        <v>3641.333333333333</v>
      </c>
      <c r="J34" s="38">
        <v>3897.333333333333</v>
      </c>
      <c r="K34" s="38">
        <v>3967.1666666666661</v>
      </c>
      <c r="L34" s="38">
        <v>4025.333333333333</v>
      </c>
      <c r="M34" s="28">
        <v>3909</v>
      </c>
      <c r="N34" s="28">
        <v>3781</v>
      </c>
      <c r="O34" s="39">
        <v>1756250</v>
      </c>
      <c r="P34" s="40">
        <v>-3.4762297334432535E-2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1274.45</v>
      </c>
      <c r="F35" s="37">
        <v>1299.3666666666668</v>
      </c>
      <c r="G35" s="38">
        <v>1230.6333333333337</v>
      </c>
      <c r="H35" s="38">
        <v>1186.8166666666668</v>
      </c>
      <c r="I35" s="38">
        <v>1118.0833333333337</v>
      </c>
      <c r="J35" s="38">
        <v>1343.1833333333336</v>
      </c>
      <c r="K35" s="38">
        <v>1411.9166666666667</v>
      </c>
      <c r="L35" s="38">
        <v>1455.7333333333336</v>
      </c>
      <c r="M35" s="28">
        <v>1368.1</v>
      </c>
      <c r="N35" s="28">
        <v>1255.55</v>
      </c>
      <c r="O35" s="39">
        <v>12944000</v>
      </c>
      <c r="P35" s="40">
        <v>6.8163063211751113E-2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5845.1</v>
      </c>
      <c r="F36" s="37">
        <v>5874.0333333333328</v>
      </c>
      <c r="G36" s="38">
        <v>5721.0666666666657</v>
      </c>
      <c r="H36" s="38">
        <v>5597.0333333333328</v>
      </c>
      <c r="I36" s="38">
        <v>5444.0666666666657</v>
      </c>
      <c r="J36" s="38">
        <v>5998.0666666666657</v>
      </c>
      <c r="K36" s="38">
        <v>6151.0333333333328</v>
      </c>
      <c r="L36" s="38">
        <v>6275.0666666666657</v>
      </c>
      <c r="M36" s="28">
        <v>6027</v>
      </c>
      <c r="N36" s="28">
        <v>5750</v>
      </c>
      <c r="O36" s="39">
        <v>6346500</v>
      </c>
      <c r="P36" s="40">
        <v>6.5022599318055666E-3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2251.9</v>
      </c>
      <c r="F37" s="37">
        <v>2258.8666666666663</v>
      </c>
      <c r="G37" s="38">
        <v>2221.7333333333327</v>
      </c>
      <c r="H37" s="38">
        <v>2191.5666666666662</v>
      </c>
      <c r="I37" s="38">
        <v>2154.4333333333325</v>
      </c>
      <c r="J37" s="38">
        <v>2289.0333333333328</v>
      </c>
      <c r="K37" s="38">
        <v>2326.166666666667</v>
      </c>
      <c r="L37" s="38">
        <v>2356.333333333333</v>
      </c>
      <c r="M37" s="28">
        <v>2296</v>
      </c>
      <c r="N37" s="28">
        <v>2228.6999999999998</v>
      </c>
      <c r="O37" s="39">
        <v>1800000</v>
      </c>
      <c r="P37" s="40">
        <v>5.1934997487016249E-3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366.6</v>
      </c>
      <c r="F38" s="37">
        <v>370.93333333333334</v>
      </c>
      <c r="G38" s="38">
        <v>358.41666666666669</v>
      </c>
      <c r="H38" s="38">
        <v>350.23333333333335</v>
      </c>
      <c r="I38" s="38">
        <v>337.7166666666667</v>
      </c>
      <c r="J38" s="38">
        <v>379.11666666666667</v>
      </c>
      <c r="K38" s="38">
        <v>391.63333333333333</v>
      </c>
      <c r="L38" s="38">
        <v>399.81666666666666</v>
      </c>
      <c r="M38" s="28">
        <v>383.45</v>
      </c>
      <c r="N38" s="28">
        <v>362.75</v>
      </c>
      <c r="O38" s="39">
        <v>7800000</v>
      </c>
      <c r="P38" s="40">
        <v>-1.4355034371209057E-2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237.95</v>
      </c>
      <c r="F39" s="37">
        <v>239.9</v>
      </c>
      <c r="G39" s="38">
        <v>229.3</v>
      </c>
      <c r="H39" s="38">
        <v>220.65</v>
      </c>
      <c r="I39" s="38">
        <v>210.05</v>
      </c>
      <c r="J39" s="38">
        <v>248.55</v>
      </c>
      <c r="K39" s="38">
        <v>259.14999999999998</v>
      </c>
      <c r="L39" s="38">
        <v>267.8</v>
      </c>
      <c r="M39" s="28">
        <v>250.5</v>
      </c>
      <c r="N39" s="28">
        <v>231.25</v>
      </c>
      <c r="O39" s="39">
        <v>42730200</v>
      </c>
      <c r="P39" s="40">
        <v>-1.1781040939117264E-3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155.19999999999999</v>
      </c>
      <c r="F40" s="37">
        <v>159.26666666666665</v>
      </c>
      <c r="G40" s="38">
        <v>148.08333333333331</v>
      </c>
      <c r="H40" s="38">
        <v>140.96666666666667</v>
      </c>
      <c r="I40" s="38">
        <v>129.78333333333333</v>
      </c>
      <c r="J40" s="38">
        <v>166.3833333333333</v>
      </c>
      <c r="K40" s="38">
        <v>177.56666666666663</v>
      </c>
      <c r="L40" s="38">
        <v>184.68333333333328</v>
      </c>
      <c r="M40" s="28">
        <v>170.45</v>
      </c>
      <c r="N40" s="28">
        <v>152.15</v>
      </c>
      <c r="O40" s="39">
        <v>115063650</v>
      </c>
      <c r="P40" s="40">
        <v>7.7930618731846327E-2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1510.5</v>
      </c>
      <c r="F41" s="37">
        <v>1518.2333333333333</v>
      </c>
      <c r="G41" s="38">
        <v>1482.8666666666668</v>
      </c>
      <c r="H41" s="38">
        <v>1455.2333333333333</v>
      </c>
      <c r="I41" s="38">
        <v>1419.8666666666668</v>
      </c>
      <c r="J41" s="38">
        <v>1545.8666666666668</v>
      </c>
      <c r="K41" s="38">
        <v>1581.2333333333331</v>
      </c>
      <c r="L41" s="38">
        <v>1608.8666666666668</v>
      </c>
      <c r="M41" s="28">
        <v>1553.6</v>
      </c>
      <c r="N41" s="28">
        <v>1490.6</v>
      </c>
      <c r="O41" s="39">
        <v>2407075</v>
      </c>
      <c r="P41" s="40">
        <v>1.6254499013119702E-2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90.9</v>
      </c>
      <c r="F42" s="37">
        <v>92.3</v>
      </c>
      <c r="G42" s="38">
        <v>87.6</v>
      </c>
      <c r="H42" s="38">
        <v>84.3</v>
      </c>
      <c r="I42" s="38">
        <v>79.599999999999994</v>
      </c>
      <c r="J42" s="38">
        <v>95.6</v>
      </c>
      <c r="K42" s="38">
        <v>100.30000000000001</v>
      </c>
      <c r="L42" s="38">
        <v>103.6</v>
      </c>
      <c r="M42" s="28">
        <v>97</v>
      </c>
      <c r="N42" s="28">
        <v>89</v>
      </c>
      <c r="O42" s="39">
        <v>108773100</v>
      </c>
      <c r="P42" s="40">
        <v>2.7846601314230314E-2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550.35</v>
      </c>
      <c r="F43" s="37">
        <v>552.44999999999993</v>
      </c>
      <c r="G43" s="38">
        <v>540.89999999999986</v>
      </c>
      <c r="H43" s="38">
        <v>531.44999999999993</v>
      </c>
      <c r="I43" s="38">
        <v>519.89999999999986</v>
      </c>
      <c r="J43" s="38">
        <v>561.89999999999986</v>
      </c>
      <c r="K43" s="38">
        <v>573.44999999999982</v>
      </c>
      <c r="L43" s="38">
        <v>582.89999999999986</v>
      </c>
      <c r="M43" s="28">
        <v>564</v>
      </c>
      <c r="N43" s="28">
        <v>543</v>
      </c>
      <c r="O43" s="39">
        <v>7176400</v>
      </c>
      <c r="P43" s="40">
        <v>4.0012311480455524E-3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872.25</v>
      </c>
      <c r="F44" s="37">
        <v>876.9</v>
      </c>
      <c r="G44" s="38">
        <v>844.4</v>
      </c>
      <c r="H44" s="38">
        <v>816.55</v>
      </c>
      <c r="I44" s="38">
        <v>784.05</v>
      </c>
      <c r="J44" s="38">
        <v>904.75</v>
      </c>
      <c r="K44" s="38">
        <v>937.25</v>
      </c>
      <c r="L44" s="38">
        <v>965.1</v>
      </c>
      <c r="M44" s="28">
        <v>909.4</v>
      </c>
      <c r="N44" s="28">
        <v>849.05</v>
      </c>
      <c r="O44" s="39">
        <v>6752000</v>
      </c>
      <c r="P44" s="40">
        <v>-1.1130638547158758E-2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772.75</v>
      </c>
      <c r="F45" s="37">
        <v>773.91666666666663</v>
      </c>
      <c r="G45" s="38">
        <v>759.48333333333323</v>
      </c>
      <c r="H45" s="38">
        <v>746.21666666666658</v>
      </c>
      <c r="I45" s="38">
        <v>731.78333333333319</v>
      </c>
      <c r="J45" s="38">
        <v>787.18333333333328</v>
      </c>
      <c r="K45" s="38">
        <v>801.61666666666667</v>
      </c>
      <c r="L45" s="38">
        <v>814.88333333333333</v>
      </c>
      <c r="M45" s="28">
        <v>788.35</v>
      </c>
      <c r="N45" s="28">
        <v>760.65</v>
      </c>
      <c r="O45" s="39">
        <v>45760550</v>
      </c>
      <c r="P45" s="40">
        <v>1.370007155183299E-2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76.099999999999994</v>
      </c>
      <c r="F46" s="37">
        <v>76.849999999999994</v>
      </c>
      <c r="G46" s="38">
        <v>73.599999999999994</v>
      </c>
      <c r="H46" s="38">
        <v>71.099999999999994</v>
      </c>
      <c r="I46" s="38">
        <v>67.849999999999994</v>
      </c>
      <c r="J46" s="38">
        <v>79.349999999999994</v>
      </c>
      <c r="K46" s="38">
        <v>82.6</v>
      </c>
      <c r="L46" s="38">
        <v>85.1</v>
      </c>
      <c r="M46" s="28">
        <v>80.099999999999994</v>
      </c>
      <c r="N46" s="28">
        <v>74.349999999999994</v>
      </c>
      <c r="O46" s="39">
        <v>83506500</v>
      </c>
      <c r="P46" s="40">
        <v>-1.31529966497084E-2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240.4</v>
      </c>
      <c r="F47" s="37">
        <v>240.93333333333331</v>
      </c>
      <c r="G47" s="38">
        <v>236.76666666666662</v>
      </c>
      <c r="H47" s="38">
        <v>233.13333333333333</v>
      </c>
      <c r="I47" s="38">
        <v>228.96666666666664</v>
      </c>
      <c r="J47" s="38">
        <v>244.56666666666661</v>
      </c>
      <c r="K47" s="38">
        <v>248.73333333333329</v>
      </c>
      <c r="L47" s="38">
        <v>252.36666666666659</v>
      </c>
      <c r="M47" s="28">
        <v>245.1</v>
      </c>
      <c r="N47" s="28">
        <v>237.3</v>
      </c>
      <c r="O47" s="39">
        <v>26583400</v>
      </c>
      <c r="P47" s="40">
        <v>-2.9147417051658967E-2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17005.900000000001</v>
      </c>
      <c r="F48" s="37">
        <v>17058.933333333334</v>
      </c>
      <c r="G48" s="38">
        <v>16719.966666666667</v>
      </c>
      <c r="H48" s="38">
        <v>16434.033333333333</v>
      </c>
      <c r="I48" s="38">
        <v>16095.066666666666</v>
      </c>
      <c r="J48" s="38">
        <v>17344.866666666669</v>
      </c>
      <c r="K48" s="38">
        <v>17683.833333333336</v>
      </c>
      <c r="L48" s="38">
        <v>17969.76666666667</v>
      </c>
      <c r="M48" s="28">
        <v>17397.900000000001</v>
      </c>
      <c r="N48" s="28">
        <v>16773</v>
      </c>
      <c r="O48" s="39">
        <v>147300</v>
      </c>
      <c r="P48" s="40">
        <v>-3.7199864727764627E-3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335.9</v>
      </c>
      <c r="F49" s="37">
        <v>338.23333333333335</v>
      </c>
      <c r="G49" s="38">
        <v>329.4666666666667</v>
      </c>
      <c r="H49" s="38">
        <v>323.03333333333336</v>
      </c>
      <c r="I49" s="38">
        <v>314.26666666666671</v>
      </c>
      <c r="J49" s="38">
        <v>344.66666666666669</v>
      </c>
      <c r="K49" s="38">
        <v>353.43333333333334</v>
      </c>
      <c r="L49" s="38">
        <v>359.86666666666667</v>
      </c>
      <c r="M49" s="28">
        <v>347</v>
      </c>
      <c r="N49" s="28">
        <v>331.8</v>
      </c>
      <c r="O49" s="39">
        <v>14731200</v>
      </c>
      <c r="P49" s="40">
        <v>2.8399095250062831E-2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4398.75</v>
      </c>
      <c r="F50" s="37">
        <v>4405.2833333333338</v>
      </c>
      <c r="G50" s="38">
        <v>4340.5666666666675</v>
      </c>
      <c r="H50" s="38">
        <v>4282.3833333333341</v>
      </c>
      <c r="I50" s="38">
        <v>4217.6666666666679</v>
      </c>
      <c r="J50" s="38">
        <v>4463.4666666666672</v>
      </c>
      <c r="K50" s="38">
        <v>4528.1833333333325</v>
      </c>
      <c r="L50" s="38">
        <v>4586.3666666666668</v>
      </c>
      <c r="M50" s="28">
        <v>4470</v>
      </c>
      <c r="N50" s="28">
        <v>4347.1000000000004</v>
      </c>
      <c r="O50" s="39">
        <v>1558200</v>
      </c>
      <c r="P50" s="40">
        <v>9.8252043980828874E-2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298</v>
      </c>
      <c r="F51" s="37">
        <v>299.26666666666665</v>
      </c>
      <c r="G51" s="38">
        <v>291.5333333333333</v>
      </c>
      <c r="H51" s="38">
        <v>285.06666666666666</v>
      </c>
      <c r="I51" s="38">
        <v>277.33333333333331</v>
      </c>
      <c r="J51" s="38">
        <v>305.73333333333329</v>
      </c>
      <c r="K51" s="38">
        <v>313.46666666666664</v>
      </c>
      <c r="L51" s="38">
        <v>319.93333333333328</v>
      </c>
      <c r="M51" s="28">
        <v>307</v>
      </c>
      <c r="N51" s="28">
        <v>292.8</v>
      </c>
      <c r="O51" s="39">
        <v>7636000</v>
      </c>
      <c r="P51" s="40">
        <v>-2.0272004105722351E-2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285.14999999999998</v>
      </c>
      <c r="F52" s="37">
        <v>290.58333333333331</v>
      </c>
      <c r="G52" s="38">
        <v>270.36666666666662</v>
      </c>
      <c r="H52" s="38">
        <v>255.58333333333331</v>
      </c>
      <c r="I52" s="38">
        <v>235.36666666666662</v>
      </c>
      <c r="J52" s="38">
        <v>305.36666666666662</v>
      </c>
      <c r="K52" s="38">
        <v>325.58333333333331</v>
      </c>
      <c r="L52" s="38">
        <v>340.36666666666662</v>
      </c>
      <c r="M52" s="28">
        <v>310.8</v>
      </c>
      <c r="N52" s="28">
        <v>275.8</v>
      </c>
      <c r="O52" s="39">
        <v>42184800</v>
      </c>
      <c r="P52" s="40">
        <v>7.0903699883975765E-3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543.4</v>
      </c>
      <c r="F53" s="37">
        <v>549.85</v>
      </c>
      <c r="G53" s="38">
        <v>516.70000000000005</v>
      </c>
      <c r="H53" s="38">
        <v>490</v>
      </c>
      <c r="I53" s="38">
        <v>456.85</v>
      </c>
      <c r="J53" s="38">
        <v>576.55000000000007</v>
      </c>
      <c r="K53" s="38">
        <v>609.69999999999993</v>
      </c>
      <c r="L53" s="38">
        <v>636.40000000000009</v>
      </c>
      <c r="M53" s="28">
        <v>583</v>
      </c>
      <c r="N53" s="28">
        <v>523.15</v>
      </c>
      <c r="O53" s="39">
        <v>3748875</v>
      </c>
      <c r="P53" s="40">
        <v>-1.712678936605317E-2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296.14999999999998</v>
      </c>
      <c r="F54" s="37">
        <v>301.3</v>
      </c>
      <c r="G54" s="38">
        <v>285.10000000000002</v>
      </c>
      <c r="H54" s="38">
        <v>274.05</v>
      </c>
      <c r="I54" s="38">
        <v>257.85000000000002</v>
      </c>
      <c r="J54" s="38">
        <v>312.35000000000002</v>
      </c>
      <c r="K54" s="38">
        <v>328.54999999999995</v>
      </c>
      <c r="L54" s="38">
        <v>339.6</v>
      </c>
      <c r="M54" s="28">
        <v>317.5</v>
      </c>
      <c r="N54" s="28">
        <v>290.25</v>
      </c>
      <c r="O54" s="39">
        <v>5571000</v>
      </c>
      <c r="P54" s="40">
        <v>-1.4592730167153092E-2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753.05</v>
      </c>
      <c r="F55" s="37">
        <v>756.93333333333339</v>
      </c>
      <c r="G55" s="38">
        <v>734.86666666666679</v>
      </c>
      <c r="H55" s="38">
        <v>716.68333333333339</v>
      </c>
      <c r="I55" s="38">
        <v>694.61666666666679</v>
      </c>
      <c r="J55" s="38">
        <v>775.11666666666679</v>
      </c>
      <c r="K55" s="38">
        <v>797.18333333333339</v>
      </c>
      <c r="L55" s="38">
        <v>815.36666666666679</v>
      </c>
      <c r="M55" s="28">
        <v>779</v>
      </c>
      <c r="N55" s="28">
        <v>738.75</v>
      </c>
      <c r="O55" s="39">
        <v>10421250</v>
      </c>
      <c r="P55" s="40">
        <v>0.16487355037026688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1035.8499999999999</v>
      </c>
      <c r="F56" s="37">
        <v>1031.7666666666667</v>
      </c>
      <c r="G56" s="38">
        <v>1023.0833333333333</v>
      </c>
      <c r="H56" s="38">
        <v>1010.3166666666666</v>
      </c>
      <c r="I56" s="38">
        <v>1001.6333333333332</v>
      </c>
      <c r="J56" s="38">
        <v>1044.5333333333333</v>
      </c>
      <c r="K56" s="38">
        <v>1053.2166666666667</v>
      </c>
      <c r="L56" s="38">
        <v>1065.9833333333333</v>
      </c>
      <c r="M56" s="28">
        <v>1040.45</v>
      </c>
      <c r="N56" s="28">
        <v>1019</v>
      </c>
      <c r="O56" s="39">
        <v>8461700</v>
      </c>
      <c r="P56" s="40">
        <v>-1.6470232698700515E-2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220.5</v>
      </c>
      <c r="F57" s="37">
        <v>220.96666666666667</v>
      </c>
      <c r="G57" s="38">
        <v>212.98333333333335</v>
      </c>
      <c r="H57" s="38">
        <v>205.46666666666667</v>
      </c>
      <c r="I57" s="38">
        <v>197.48333333333335</v>
      </c>
      <c r="J57" s="38">
        <v>228.48333333333335</v>
      </c>
      <c r="K57" s="38">
        <v>236.46666666666664</v>
      </c>
      <c r="L57" s="38">
        <v>243.98333333333335</v>
      </c>
      <c r="M57" s="28">
        <v>228.95</v>
      </c>
      <c r="N57" s="28">
        <v>213.45</v>
      </c>
      <c r="O57" s="39">
        <v>40080600</v>
      </c>
      <c r="P57" s="40">
        <v>0.26783579115185335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4331.1000000000004</v>
      </c>
      <c r="F58" s="37">
        <v>4338.8166666666666</v>
      </c>
      <c r="G58" s="38">
        <v>4269.6333333333332</v>
      </c>
      <c r="H58" s="38">
        <v>4208.166666666667</v>
      </c>
      <c r="I58" s="38">
        <v>4138.9833333333336</v>
      </c>
      <c r="J58" s="38">
        <v>4400.2833333333328</v>
      </c>
      <c r="K58" s="38">
        <v>4469.4666666666653</v>
      </c>
      <c r="L58" s="38">
        <v>4530.9333333333325</v>
      </c>
      <c r="M58" s="28">
        <v>4408</v>
      </c>
      <c r="N58" s="28">
        <v>4277.3500000000004</v>
      </c>
      <c r="O58" s="39">
        <v>890550</v>
      </c>
      <c r="P58" s="40">
        <v>-1.3951170901843548E-2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1460</v>
      </c>
      <c r="F59" s="37">
        <v>1459.8</v>
      </c>
      <c r="G59" s="38">
        <v>1443.1</v>
      </c>
      <c r="H59" s="38">
        <v>1426.2</v>
      </c>
      <c r="I59" s="38">
        <v>1409.5</v>
      </c>
      <c r="J59" s="38">
        <v>1476.6999999999998</v>
      </c>
      <c r="K59" s="38">
        <v>1493.4</v>
      </c>
      <c r="L59" s="38">
        <v>1510.2999999999997</v>
      </c>
      <c r="M59" s="28">
        <v>1476.5</v>
      </c>
      <c r="N59" s="28">
        <v>1442.9</v>
      </c>
      <c r="O59" s="39">
        <v>2159500</v>
      </c>
      <c r="P59" s="40">
        <v>-1.5477900111696186E-2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609.4</v>
      </c>
      <c r="F60" s="37">
        <v>615.4666666666667</v>
      </c>
      <c r="G60" s="38">
        <v>591.93333333333339</v>
      </c>
      <c r="H60" s="38">
        <v>574.4666666666667</v>
      </c>
      <c r="I60" s="38">
        <v>550.93333333333339</v>
      </c>
      <c r="J60" s="38">
        <v>632.93333333333339</v>
      </c>
      <c r="K60" s="38">
        <v>656.4666666666667</v>
      </c>
      <c r="L60" s="38">
        <v>673.93333333333339</v>
      </c>
      <c r="M60" s="28">
        <v>639</v>
      </c>
      <c r="N60" s="28">
        <v>598</v>
      </c>
      <c r="O60" s="39">
        <v>10258000</v>
      </c>
      <c r="P60" s="40">
        <v>2.3956877620283489E-2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897.65</v>
      </c>
      <c r="F61" s="37">
        <v>901.9</v>
      </c>
      <c r="G61" s="38">
        <v>887.8</v>
      </c>
      <c r="H61" s="38">
        <v>877.94999999999993</v>
      </c>
      <c r="I61" s="38">
        <v>863.84999999999991</v>
      </c>
      <c r="J61" s="38">
        <v>911.75</v>
      </c>
      <c r="K61" s="38">
        <v>925.85000000000014</v>
      </c>
      <c r="L61" s="38">
        <v>935.7</v>
      </c>
      <c r="M61" s="28">
        <v>916</v>
      </c>
      <c r="N61" s="28">
        <v>892.05</v>
      </c>
      <c r="O61" s="39">
        <v>2291800</v>
      </c>
      <c r="P61" s="40">
        <v>-5.5667724257282954E-2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332.9</v>
      </c>
      <c r="F62" s="37">
        <v>333.5</v>
      </c>
      <c r="G62" s="38">
        <v>328.65</v>
      </c>
      <c r="H62" s="38">
        <v>324.39999999999998</v>
      </c>
      <c r="I62" s="38">
        <v>319.54999999999995</v>
      </c>
      <c r="J62" s="38">
        <v>337.75</v>
      </c>
      <c r="K62" s="38">
        <v>342.6</v>
      </c>
      <c r="L62" s="38">
        <v>346.85</v>
      </c>
      <c r="M62" s="28">
        <v>338.35</v>
      </c>
      <c r="N62" s="28">
        <v>329.25</v>
      </c>
      <c r="O62" s="39">
        <v>4641000</v>
      </c>
      <c r="P62" s="40">
        <v>-3.6137071651090341E-2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154.94999999999999</v>
      </c>
      <c r="F63" s="37">
        <v>156.31666666666663</v>
      </c>
      <c r="G63" s="38">
        <v>151.28333333333327</v>
      </c>
      <c r="H63" s="38">
        <v>147.61666666666665</v>
      </c>
      <c r="I63" s="38">
        <v>142.58333333333329</v>
      </c>
      <c r="J63" s="38">
        <v>159.98333333333326</v>
      </c>
      <c r="K63" s="38">
        <v>165.01666666666662</v>
      </c>
      <c r="L63" s="38">
        <v>168.68333333333325</v>
      </c>
      <c r="M63" s="28">
        <v>161.35</v>
      </c>
      <c r="N63" s="28">
        <v>152.65</v>
      </c>
      <c r="O63" s="39">
        <v>8060000</v>
      </c>
      <c r="P63" s="40">
        <v>-1.7672151127361365E-2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1422</v>
      </c>
      <c r="F64" s="37">
        <v>1429.6666666666667</v>
      </c>
      <c r="G64" s="38">
        <v>1394.6333333333334</v>
      </c>
      <c r="H64" s="38">
        <v>1367.2666666666667</v>
      </c>
      <c r="I64" s="38">
        <v>1332.2333333333333</v>
      </c>
      <c r="J64" s="38">
        <v>1457.0333333333335</v>
      </c>
      <c r="K64" s="38">
        <v>1492.0666666666668</v>
      </c>
      <c r="L64" s="38">
        <v>1519.4333333333336</v>
      </c>
      <c r="M64" s="28">
        <v>1464.7</v>
      </c>
      <c r="N64" s="28">
        <v>1402.3</v>
      </c>
      <c r="O64" s="39">
        <v>1337400</v>
      </c>
      <c r="P64" s="40">
        <v>7.2300045187528245E-3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564.75</v>
      </c>
      <c r="F65" s="37">
        <v>564.66666666666663</v>
      </c>
      <c r="G65" s="38">
        <v>557.33333333333326</v>
      </c>
      <c r="H65" s="38">
        <v>549.91666666666663</v>
      </c>
      <c r="I65" s="38">
        <v>542.58333333333326</v>
      </c>
      <c r="J65" s="38">
        <v>572.08333333333326</v>
      </c>
      <c r="K65" s="38">
        <v>579.41666666666652</v>
      </c>
      <c r="L65" s="38">
        <v>586.83333333333326</v>
      </c>
      <c r="M65" s="28">
        <v>572</v>
      </c>
      <c r="N65" s="28">
        <v>557.25</v>
      </c>
      <c r="O65" s="39">
        <v>9537500</v>
      </c>
      <c r="P65" s="40">
        <v>1.1809473822333026E-3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1778.75</v>
      </c>
      <c r="F66" s="37">
        <v>1794.6833333333334</v>
      </c>
      <c r="G66" s="38">
        <v>1732.0666666666668</v>
      </c>
      <c r="H66" s="38">
        <v>1685.3833333333334</v>
      </c>
      <c r="I66" s="38">
        <v>1622.7666666666669</v>
      </c>
      <c r="J66" s="38">
        <v>1841.3666666666668</v>
      </c>
      <c r="K66" s="38">
        <v>1903.9833333333336</v>
      </c>
      <c r="L66" s="38">
        <v>1950.6666666666667</v>
      </c>
      <c r="M66" s="28">
        <v>1857.3</v>
      </c>
      <c r="N66" s="28">
        <v>1748</v>
      </c>
      <c r="O66" s="39">
        <v>1621500</v>
      </c>
      <c r="P66" s="40">
        <v>0.15821428571428572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1848.35</v>
      </c>
      <c r="F67" s="37">
        <v>1861.5666666666666</v>
      </c>
      <c r="G67" s="38">
        <v>1810.2333333333331</v>
      </c>
      <c r="H67" s="38">
        <v>1772.1166666666666</v>
      </c>
      <c r="I67" s="38">
        <v>1720.7833333333331</v>
      </c>
      <c r="J67" s="38">
        <v>1899.6833333333332</v>
      </c>
      <c r="K67" s="38">
        <v>1951.0166666666667</v>
      </c>
      <c r="L67" s="38">
        <v>1989.1333333333332</v>
      </c>
      <c r="M67" s="28">
        <v>1912.9</v>
      </c>
      <c r="N67" s="28">
        <v>1823.45</v>
      </c>
      <c r="O67" s="39">
        <v>1284500</v>
      </c>
      <c r="P67" s="40">
        <v>-9.0646094503375116E-3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196.85</v>
      </c>
      <c r="F68" s="37">
        <v>198.26666666666665</v>
      </c>
      <c r="G68" s="38">
        <v>191.8833333333333</v>
      </c>
      <c r="H68" s="38">
        <v>186.91666666666666</v>
      </c>
      <c r="I68" s="38">
        <v>180.5333333333333</v>
      </c>
      <c r="J68" s="38">
        <v>203.23333333333329</v>
      </c>
      <c r="K68" s="38">
        <v>209.61666666666662</v>
      </c>
      <c r="L68" s="38">
        <v>214.58333333333329</v>
      </c>
      <c r="M68" s="28">
        <v>204.65</v>
      </c>
      <c r="N68" s="28">
        <v>193.3</v>
      </c>
      <c r="O68" s="39">
        <v>14856800</v>
      </c>
      <c r="P68" s="40">
        <v>2.3336547733847638E-2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3365.35</v>
      </c>
      <c r="F69" s="37">
        <v>3375.35</v>
      </c>
      <c r="G69" s="38">
        <v>3307.45</v>
      </c>
      <c r="H69" s="38">
        <v>3249.5499999999997</v>
      </c>
      <c r="I69" s="38">
        <v>3181.6499999999996</v>
      </c>
      <c r="J69" s="38">
        <v>3433.25</v>
      </c>
      <c r="K69" s="38">
        <v>3501.1500000000005</v>
      </c>
      <c r="L69" s="38">
        <v>3559.05</v>
      </c>
      <c r="M69" s="28">
        <v>3443.25</v>
      </c>
      <c r="N69" s="28">
        <v>3317.45</v>
      </c>
      <c r="O69" s="39">
        <v>2583150</v>
      </c>
      <c r="P69" s="40">
        <v>4.549962083649303E-3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2802.95</v>
      </c>
      <c r="F70" s="37">
        <v>2802.15</v>
      </c>
      <c r="G70" s="38">
        <v>2721.8500000000004</v>
      </c>
      <c r="H70" s="38">
        <v>2640.7500000000005</v>
      </c>
      <c r="I70" s="38">
        <v>2560.4500000000007</v>
      </c>
      <c r="J70" s="38">
        <v>2883.25</v>
      </c>
      <c r="K70" s="38">
        <v>2963.55</v>
      </c>
      <c r="L70" s="38">
        <v>3044.6499999999996</v>
      </c>
      <c r="M70" s="28">
        <v>2882.45</v>
      </c>
      <c r="N70" s="28">
        <v>2721.05</v>
      </c>
      <c r="O70" s="39">
        <v>930625</v>
      </c>
      <c r="P70" s="40">
        <v>-2.8321587052988775E-2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349.95</v>
      </c>
      <c r="F71" s="37">
        <v>353.86666666666662</v>
      </c>
      <c r="G71" s="38">
        <v>339.48333333333323</v>
      </c>
      <c r="H71" s="38">
        <v>329.01666666666659</v>
      </c>
      <c r="I71" s="38">
        <v>314.63333333333321</v>
      </c>
      <c r="J71" s="38">
        <v>364.33333333333326</v>
      </c>
      <c r="K71" s="38">
        <v>378.71666666666658</v>
      </c>
      <c r="L71" s="38">
        <v>389.18333333333328</v>
      </c>
      <c r="M71" s="28">
        <v>368.25</v>
      </c>
      <c r="N71" s="28">
        <v>343.4</v>
      </c>
      <c r="O71" s="39">
        <v>46881450</v>
      </c>
      <c r="P71" s="40">
        <v>1.5439047925377935E-2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4366.25</v>
      </c>
      <c r="F72" s="37">
        <v>4367.4000000000005</v>
      </c>
      <c r="G72" s="38">
        <v>4332.9000000000015</v>
      </c>
      <c r="H72" s="38">
        <v>4299.5500000000011</v>
      </c>
      <c r="I72" s="38">
        <v>4265.050000000002</v>
      </c>
      <c r="J72" s="38">
        <v>4400.7500000000009</v>
      </c>
      <c r="K72" s="38">
        <v>4435.2499999999991</v>
      </c>
      <c r="L72" s="38">
        <v>4468.6000000000004</v>
      </c>
      <c r="M72" s="28">
        <v>4401.8999999999996</v>
      </c>
      <c r="N72" s="28">
        <v>4334.05</v>
      </c>
      <c r="O72" s="39">
        <v>2045750</v>
      </c>
      <c r="P72" s="40">
        <v>2.5114854517611024E-3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3313.6</v>
      </c>
      <c r="F73" s="37">
        <v>3314.7999999999997</v>
      </c>
      <c r="G73" s="38">
        <v>3249.6999999999994</v>
      </c>
      <c r="H73" s="38">
        <v>3185.7999999999997</v>
      </c>
      <c r="I73" s="38">
        <v>3120.6999999999994</v>
      </c>
      <c r="J73" s="38">
        <v>3378.6999999999994</v>
      </c>
      <c r="K73" s="38">
        <v>3443.7999999999997</v>
      </c>
      <c r="L73" s="38">
        <v>3507.6999999999994</v>
      </c>
      <c r="M73" s="28">
        <v>3379.9</v>
      </c>
      <c r="N73" s="28">
        <v>3250.9</v>
      </c>
      <c r="O73" s="39">
        <v>3109400</v>
      </c>
      <c r="P73" s="40">
        <v>-3.3034013605442177E-2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2006.5</v>
      </c>
      <c r="F74" s="37">
        <v>2034.1833333333332</v>
      </c>
      <c r="G74" s="38">
        <v>1940.4166666666665</v>
      </c>
      <c r="H74" s="38">
        <v>1874.3333333333333</v>
      </c>
      <c r="I74" s="38">
        <v>1780.5666666666666</v>
      </c>
      <c r="J74" s="38">
        <v>2100.2666666666664</v>
      </c>
      <c r="K74" s="38">
        <v>2194.0333333333333</v>
      </c>
      <c r="L74" s="38">
        <v>2260.1166666666663</v>
      </c>
      <c r="M74" s="28">
        <v>2127.9499999999998</v>
      </c>
      <c r="N74" s="28">
        <v>1968.1</v>
      </c>
      <c r="O74" s="39">
        <v>699050</v>
      </c>
      <c r="P74" s="40">
        <v>-3.1372549019607842E-3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182.65</v>
      </c>
      <c r="F75" s="37">
        <v>183.91666666666666</v>
      </c>
      <c r="G75" s="38">
        <v>178.23333333333332</v>
      </c>
      <c r="H75" s="38">
        <v>173.81666666666666</v>
      </c>
      <c r="I75" s="38">
        <v>168.13333333333333</v>
      </c>
      <c r="J75" s="38">
        <v>188.33333333333331</v>
      </c>
      <c r="K75" s="38">
        <v>194.01666666666665</v>
      </c>
      <c r="L75" s="38">
        <v>198.43333333333331</v>
      </c>
      <c r="M75" s="28">
        <v>189.6</v>
      </c>
      <c r="N75" s="28">
        <v>179.5</v>
      </c>
      <c r="O75" s="39">
        <v>24901200</v>
      </c>
      <c r="P75" s="40">
        <v>5.7861999132070017E-4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131.15</v>
      </c>
      <c r="F76" s="37">
        <v>131.58333333333334</v>
      </c>
      <c r="G76" s="38">
        <v>126.56666666666669</v>
      </c>
      <c r="H76" s="38">
        <v>121.98333333333335</v>
      </c>
      <c r="I76" s="38">
        <v>116.9666666666667</v>
      </c>
      <c r="J76" s="38">
        <v>136.16666666666669</v>
      </c>
      <c r="K76" s="38">
        <v>141.18333333333334</v>
      </c>
      <c r="L76" s="38">
        <v>145.76666666666668</v>
      </c>
      <c r="M76" s="28">
        <v>136.6</v>
      </c>
      <c r="N76" s="28">
        <v>127</v>
      </c>
      <c r="O76" s="39">
        <v>72955000</v>
      </c>
      <c r="P76" s="40">
        <v>1.2139289678135405E-2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108.85</v>
      </c>
      <c r="F77" s="37">
        <v>108.91666666666667</v>
      </c>
      <c r="G77" s="38">
        <v>107.08333333333334</v>
      </c>
      <c r="H77" s="38">
        <v>105.31666666666668</v>
      </c>
      <c r="I77" s="38">
        <v>103.48333333333335</v>
      </c>
      <c r="J77" s="38">
        <v>110.68333333333334</v>
      </c>
      <c r="K77" s="38">
        <v>112.51666666666668</v>
      </c>
      <c r="L77" s="38">
        <v>114.28333333333333</v>
      </c>
      <c r="M77" s="28">
        <v>110.75</v>
      </c>
      <c r="N77" s="28">
        <v>107.15</v>
      </c>
      <c r="O77" s="39">
        <v>14279200</v>
      </c>
      <c r="P77" s="40">
        <v>-1.2585400934915498E-2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96.65</v>
      </c>
      <c r="F78" s="37">
        <v>96.983333333333334</v>
      </c>
      <c r="G78" s="38">
        <v>95.216666666666669</v>
      </c>
      <c r="H78" s="38">
        <v>93.783333333333331</v>
      </c>
      <c r="I78" s="38">
        <v>92.016666666666666</v>
      </c>
      <c r="J78" s="38">
        <v>98.416666666666671</v>
      </c>
      <c r="K78" s="38">
        <v>100.18333333333335</v>
      </c>
      <c r="L78" s="38">
        <v>101.61666666666667</v>
      </c>
      <c r="M78" s="28">
        <v>98.75</v>
      </c>
      <c r="N78" s="28">
        <v>95.55</v>
      </c>
      <c r="O78" s="39">
        <v>46738200</v>
      </c>
      <c r="P78" s="40">
        <v>3.1294165152432871E-2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385</v>
      </c>
      <c r="F79" s="37">
        <v>387.36666666666662</v>
      </c>
      <c r="G79" s="38">
        <v>378.88333333333321</v>
      </c>
      <c r="H79" s="38">
        <v>372.76666666666659</v>
      </c>
      <c r="I79" s="38">
        <v>364.28333333333319</v>
      </c>
      <c r="J79" s="38">
        <v>393.48333333333323</v>
      </c>
      <c r="K79" s="38">
        <v>401.9666666666667</v>
      </c>
      <c r="L79" s="38">
        <v>408.08333333333326</v>
      </c>
      <c r="M79" s="28">
        <v>395.85</v>
      </c>
      <c r="N79" s="28">
        <v>381.25</v>
      </c>
      <c r="O79" s="39">
        <v>5827550</v>
      </c>
      <c r="P79" s="40">
        <v>-2.9930002413709873E-2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37.65</v>
      </c>
      <c r="F80" s="37">
        <v>37.9</v>
      </c>
      <c r="G80" s="38">
        <v>36.449999999999996</v>
      </c>
      <c r="H80" s="38">
        <v>35.25</v>
      </c>
      <c r="I80" s="38">
        <v>33.799999999999997</v>
      </c>
      <c r="J80" s="38">
        <v>39.099999999999994</v>
      </c>
      <c r="K80" s="38">
        <v>40.549999999999997</v>
      </c>
      <c r="L80" s="38">
        <v>41.749999999999993</v>
      </c>
      <c r="M80" s="28">
        <v>39.35</v>
      </c>
      <c r="N80" s="28">
        <v>36.700000000000003</v>
      </c>
      <c r="O80" s="39">
        <v>139545000</v>
      </c>
      <c r="P80" s="40">
        <v>-2.0375927973463909E-2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539.15</v>
      </c>
      <c r="F81" s="37">
        <v>545.16666666666663</v>
      </c>
      <c r="G81" s="38">
        <v>522.38333333333321</v>
      </c>
      <c r="H81" s="38">
        <v>505.61666666666656</v>
      </c>
      <c r="I81" s="38">
        <v>482.83333333333314</v>
      </c>
      <c r="J81" s="38">
        <v>561.93333333333328</v>
      </c>
      <c r="K81" s="38">
        <v>584.71666666666681</v>
      </c>
      <c r="L81" s="38">
        <v>601.48333333333335</v>
      </c>
      <c r="M81" s="28">
        <v>567.95000000000005</v>
      </c>
      <c r="N81" s="28">
        <v>528.4</v>
      </c>
      <c r="O81" s="39">
        <v>7151300</v>
      </c>
      <c r="P81" s="40">
        <v>-4.3438914027149325E-3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932.9</v>
      </c>
      <c r="F82" s="37">
        <v>927.41666666666663</v>
      </c>
      <c r="G82" s="38">
        <v>911.58333333333326</v>
      </c>
      <c r="H82" s="38">
        <v>890.26666666666665</v>
      </c>
      <c r="I82" s="38">
        <v>874.43333333333328</v>
      </c>
      <c r="J82" s="38">
        <v>948.73333333333323</v>
      </c>
      <c r="K82" s="38">
        <v>964.56666666666649</v>
      </c>
      <c r="L82" s="38">
        <v>985.88333333333321</v>
      </c>
      <c r="M82" s="28">
        <v>943.25</v>
      </c>
      <c r="N82" s="28">
        <v>906.1</v>
      </c>
      <c r="O82" s="39">
        <v>5326000</v>
      </c>
      <c r="P82" s="40">
        <v>1.8745218056618211E-2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1163.75</v>
      </c>
      <c r="F83" s="37">
        <v>1175.4000000000001</v>
      </c>
      <c r="G83" s="38">
        <v>1135.5000000000002</v>
      </c>
      <c r="H83" s="38">
        <v>1107.2500000000002</v>
      </c>
      <c r="I83" s="38">
        <v>1067.3500000000004</v>
      </c>
      <c r="J83" s="38">
        <v>1203.6500000000001</v>
      </c>
      <c r="K83" s="38">
        <v>1243.5499999999997</v>
      </c>
      <c r="L83" s="38">
        <v>1271.8</v>
      </c>
      <c r="M83" s="28">
        <v>1215.3</v>
      </c>
      <c r="N83" s="28">
        <v>1147.1500000000001</v>
      </c>
      <c r="O83" s="39">
        <v>4293350</v>
      </c>
      <c r="P83" s="40">
        <v>1.5786827551533433E-2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292.45</v>
      </c>
      <c r="F84" s="37">
        <v>294</v>
      </c>
      <c r="G84" s="38">
        <v>287.05</v>
      </c>
      <c r="H84" s="38">
        <v>281.65000000000003</v>
      </c>
      <c r="I84" s="38">
        <v>274.70000000000005</v>
      </c>
      <c r="J84" s="38">
        <v>299.39999999999998</v>
      </c>
      <c r="K84" s="38">
        <v>306.35000000000002</v>
      </c>
      <c r="L84" s="38">
        <v>311.74999999999994</v>
      </c>
      <c r="M84" s="28">
        <v>300.95</v>
      </c>
      <c r="N84" s="28">
        <v>288.60000000000002</v>
      </c>
      <c r="O84" s="39">
        <v>7404000</v>
      </c>
      <c r="P84" s="40">
        <v>1.3524479307546659E-3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1593.95</v>
      </c>
      <c r="F85" s="37">
        <v>1600.0333333333335</v>
      </c>
      <c r="G85" s="38">
        <v>1566.0666666666671</v>
      </c>
      <c r="H85" s="38">
        <v>1538.1833333333336</v>
      </c>
      <c r="I85" s="38">
        <v>1504.2166666666672</v>
      </c>
      <c r="J85" s="38">
        <v>1627.916666666667</v>
      </c>
      <c r="K85" s="38">
        <v>1661.8833333333337</v>
      </c>
      <c r="L85" s="38">
        <v>1689.7666666666669</v>
      </c>
      <c r="M85" s="28">
        <v>1634</v>
      </c>
      <c r="N85" s="28">
        <v>1572.15</v>
      </c>
      <c r="O85" s="39">
        <v>8970850</v>
      </c>
      <c r="P85" s="40">
        <v>1.8717298667673552E-2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474.5</v>
      </c>
      <c r="F86" s="37">
        <v>476.2833333333333</v>
      </c>
      <c r="G86" s="38">
        <v>463.06666666666661</v>
      </c>
      <c r="H86" s="38">
        <v>451.63333333333333</v>
      </c>
      <c r="I86" s="38">
        <v>438.41666666666663</v>
      </c>
      <c r="J86" s="38">
        <v>487.71666666666658</v>
      </c>
      <c r="K86" s="38">
        <v>500.93333333333328</v>
      </c>
      <c r="L86" s="38">
        <v>512.36666666666656</v>
      </c>
      <c r="M86" s="28">
        <v>489.5</v>
      </c>
      <c r="N86" s="28">
        <v>464.85</v>
      </c>
      <c r="O86" s="39">
        <v>3758750</v>
      </c>
      <c r="P86" s="40">
        <v>-0.16262879420774157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2362.15</v>
      </c>
      <c r="F87" s="37">
        <v>2426.5666666666671</v>
      </c>
      <c r="G87" s="38">
        <v>2250.1833333333343</v>
      </c>
      <c r="H87" s="38">
        <v>2138.2166666666672</v>
      </c>
      <c r="I87" s="38">
        <v>1961.8333333333344</v>
      </c>
      <c r="J87" s="38">
        <v>2538.5333333333342</v>
      </c>
      <c r="K87" s="38">
        <v>2714.9166666666665</v>
      </c>
      <c r="L87" s="38">
        <v>2826.8833333333341</v>
      </c>
      <c r="M87" s="28">
        <v>2602.9499999999998</v>
      </c>
      <c r="N87" s="28">
        <v>2314.6</v>
      </c>
      <c r="O87" s="39">
        <v>3342300</v>
      </c>
      <c r="P87" s="40">
        <v>-1.8932722789714689E-2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1199.3</v>
      </c>
      <c r="F88" s="37">
        <v>1199.5833333333333</v>
      </c>
      <c r="G88" s="38">
        <v>1178.0666666666666</v>
      </c>
      <c r="H88" s="38">
        <v>1156.8333333333333</v>
      </c>
      <c r="I88" s="38">
        <v>1135.3166666666666</v>
      </c>
      <c r="J88" s="38">
        <v>1220.8166666666666</v>
      </c>
      <c r="K88" s="38">
        <v>1242.3333333333335</v>
      </c>
      <c r="L88" s="38">
        <v>1263.5666666666666</v>
      </c>
      <c r="M88" s="28">
        <v>1221.0999999999999</v>
      </c>
      <c r="N88" s="28">
        <v>1178.3499999999999</v>
      </c>
      <c r="O88" s="39">
        <v>4150500</v>
      </c>
      <c r="P88" s="40">
        <v>4.4772507260406585E-3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1134.55</v>
      </c>
      <c r="F89" s="37">
        <v>1131.0833333333333</v>
      </c>
      <c r="G89" s="38">
        <v>1123.6666666666665</v>
      </c>
      <c r="H89" s="38">
        <v>1112.7833333333333</v>
      </c>
      <c r="I89" s="38">
        <v>1105.3666666666666</v>
      </c>
      <c r="J89" s="38">
        <v>1141.9666666666665</v>
      </c>
      <c r="K89" s="38">
        <v>1149.383333333333</v>
      </c>
      <c r="L89" s="38">
        <v>1160.2666666666664</v>
      </c>
      <c r="M89" s="28">
        <v>1138.5</v>
      </c>
      <c r="N89" s="28">
        <v>1120.2</v>
      </c>
      <c r="O89" s="39">
        <v>9981300</v>
      </c>
      <c r="P89" s="40">
        <v>-2.1479549821575624E-2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2673.6</v>
      </c>
      <c r="F90" s="37">
        <v>2683.2666666666669</v>
      </c>
      <c r="G90" s="38">
        <v>2627.0333333333338</v>
      </c>
      <c r="H90" s="38">
        <v>2580.4666666666667</v>
      </c>
      <c r="I90" s="38">
        <v>2524.2333333333336</v>
      </c>
      <c r="J90" s="38">
        <v>2729.8333333333339</v>
      </c>
      <c r="K90" s="38">
        <v>2786.0666666666666</v>
      </c>
      <c r="L90" s="38">
        <v>2832.6333333333341</v>
      </c>
      <c r="M90" s="28">
        <v>2739.5</v>
      </c>
      <c r="N90" s="28">
        <v>2636.7</v>
      </c>
      <c r="O90" s="39">
        <v>17788500</v>
      </c>
      <c r="P90" s="40">
        <v>1.4092456089343435E-2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1866.45</v>
      </c>
      <c r="F91" s="37">
        <v>1876.5333333333335</v>
      </c>
      <c r="G91" s="38">
        <v>1826.4666666666672</v>
      </c>
      <c r="H91" s="38">
        <v>1786.4833333333336</v>
      </c>
      <c r="I91" s="38">
        <v>1736.4166666666672</v>
      </c>
      <c r="J91" s="38">
        <v>1916.5166666666671</v>
      </c>
      <c r="K91" s="38">
        <v>1966.5833333333333</v>
      </c>
      <c r="L91" s="38">
        <v>2006.5666666666671</v>
      </c>
      <c r="M91" s="28">
        <v>1926.6</v>
      </c>
      <c r="N91" s="28">
        <v>1836.55</v>
      </c>
      <c r="O91" s="39">
        <v>1955400</v>
      </c>
      <c r="P91" s="40">
        <v>-2.9915165947313589E-2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1633.65</v>
      </c>
      <c r="F92" s="37">
        <v>1639.3833333333332</v>
      </c>
      <c r="G92" s="38">
        <v>1606.2666666666664</v>
      </c>
      <c r="H92" s="38">
        <v>1578.8833333333332</v>
      </c>
      <c r="I92" s="38">
        <v>1545.7666666666664</v>
      </c>
      <c r="J92" s="38">
        <v>1666.7666666666664</v>
      </c>
      <c r="K92" s="38">
        <v>1699.8833333333332</v>
      </c>
      <c r="L92" s="38">
        <v>1727.2666666666664</v>
      </c>
      <c r="M92" s="28">
        <v>1672.5</v>
      </c>
      <c r="N92" s="28">
        <v>1612</v>
      </c>
      <c r="O92" s="39">
        <v>63191150</v>
      </c>
      <c r="P92" s="40">
        <v>-1.1596596725768016E-2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516.4</v>
      </c>
      <c r="F93" s="37">
        <v>535.44999999999993</v>
      </c>
      <c r="G93" s="38">
        <v>484.44999999999982</v>
      </c>
      <c r="H93" s="38">
        <v>452.49999999999989</v>
      </c>
      <c r="I93" s="38">
        <v>401.49999999999977</v>
      </c>
      <c r="J93" s="38">
        <v>567.39999999999986</v>
      </c>
      <c r="K93" s="38">
        <v>618.40000000000009</v>
      </c>
      <c r="L93" s="38">
        <v>650.34999999999991</v>
      </c>
      <c r="M93" s="28">
        <v>586.45000000000005</v>
      </c>
      <c r="N93" s="28">
        <v>503.5</v>
      </c>
      <c r="O93" s="39">
        <v>21088100</v>
      </c>
      <c r="P93" s="40">
        <v>0.50739109922943859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2729.8</v>
      </c>
      <c r="F94" s="37">
        <v>2747.3500000000004</v>
      </c>
      <c r="G94" s="38">
        <v>2660.5500000000006</v>
      </c>
      <c r="H94" s="38">
        <v>2591.3000000000002</v>
      </c>
      <c r="I94" s="38">
        <v>2504.5000000000005</v>
      </c>
      <c r="J94" s="38">
        <v>2816.6000000000008</v>
      </c>
      <c r="K94" s="38">
        <v>2903.4</v>
      </c>
      <c r="L94" s="38">
        <v>2972.650000000001</v>
      </c>
      <c r="M94" s="28">
        <v>2834.15</v>
      </c>
      <c r="N94" s="28">
        <v>2678.1</v>
      </c>
      <c r="O94" s="39">
        <v>2584500</v>
      </c>
      <c r="P94" s="40">
        <v>0.12393998695368558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469.15</v>
      </c>
      <c r="F95" s="37">
        <v>470.08333333333331</v>
      </c>
      <c r="G95" s="38">
        <v>456.26666666666665</v>
      </c>
      <c r="H95" s="38">
        <v>443.38333333333333</v>
      </c>
      <c r="I95" s="38">
        <v>429.56666666666666</v>
      </c>
      <c r="J95" s="38">
        <v>482.96666666666664</v>
      </c>
      <c r="K95" s="38">
        <v>496.78333333333336</v>
      </c>
      <c r="L95" s="38">
        <v>509.66666666666663</v>
      </c>
      <c r="M95" s="28">
        <v>483.9</v>
      </c>
      <c r="N95" s="28">
        <v>457.2</v>
      </c>
      <c r="O95" s="39">
        <v>24725400</v>
      </c>
      <c r="P95" s="40">
        <v>4.6075085324232086E-3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118.95</v>
      </c>
      <c r="F96" s="37">
        <v>119.98333333333335</v>
      </c>
      <c r="G96" s="38">
        <v>114.81666666666669</v>
      </c>
      <c r="H96" s="38">
        <v>110.68333333333334</v>
      </c>
      <c r="I96" s="38">
        <v>105.51666666666668</v>
      </c>
      <c r="J96" s="38">
        <v>124.1166666666667</v>
      </c>
      <c r="K96" s="38">
        <v>129.28333333333336</v>
      </c>
      <c r="L96" s="38">
        <v>133.41666666666671</v>
      </c>
      <c r="M96" s="28">
        <v>125.15</v>
      </c>
      <c r="N96" s="28">
        <v>115.85</v>
      </c>
      <c r="O96" s="39">
        <v>21830400</v>
      </c>
      <c r="P96" s="40">
        <v>-1.2377850162866449E-2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236.25</v>
      </c>
      <c r="F97" s="37">
        <v>236.53333333333333</v>
      </c>
      <c r="G97" s="38">
        <v>230.56666666666666</v>
      </c>
      <c r="H97" s="38">
        <v>224.88333333333333</v>
      </c>
      <c r="I97" s="38">
        <v>218.91666666666666</v>
      </c>
      <c r="J97" s="38">
        <v>242.21666666666667</v>
      </c>
      <c r="K97" s="38">
        <v>248.18333333333331</v>
      </c>
      <c r="L97" s="38">
        <v>253.86666666666667</v>
      </c>
      <c r="M97" s="28">
        <v>242.5</v>
      </c>
      <c r="N97" s="28">
        <v>230.85</v>
      </c>
      <c r="O97" s="39">
        <v>20285100</v>
      </c>
      <c r="P97" s="40">
        <v>3.4726859890476828E-3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2587.8000000000002</v>
      </c>
      <c r="F98" s="37">
        <v>2590.666666666667</v>
      </c>
      <c r="G98" s="38">
        <v>2560.6833333333338</v>
      </c>
      <c r="H98" s="38">
        <v>2533.5666666666671</v>
      </c>
      <c r="I98" s="38">
        <v>2503.5833333333339</v>
      </c>
      <c r="J98" s="38">
        <v>2617.7833333333338</v>
      </c>
      <c r="K98" s="38">
        <v>2647.7666666666673</v>
      </c>
      <c r="L98" s="38">
        <v>2674.8833333333337</v>
      </c>
      <c r="M98" s="28">
        <v>2620.65</v>
      </c>
      <c r="N98" s="28">
        <v>2563.5500000000002</v>
      </c>
      <c r="O98" s="39">
        <v>7734000</v>
      </c>
      <c r="P98" s="40">
        <v>8.3704920597668774E-3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39286.75</v>
      </c>
      <c r="F99" s="37">
        <v>39395.433333333334</v>
      </c>
      <c r="G99" s="38">
        <v>38763.066666666666</v>
      </c>
      <c r="H99" s="38">
        <v>38239.383333333331</v>
      </c>
      <c r="I99" s="38">
        <v>37607.016666666663</v>
      </c>
      <c r="J99" s="38">
        <v>39919.116666666669</v>
      </c>
      <c r="K99" s="38">
        <v>40551.483333333337</v>
      </c>
      <c r="L99" s="38">
        <v>41075.166666666672</v>
      </c>
      <c r="M99" s="28">
        <v>40027.800000000003</v>
      </c>
      <c r="N99" s="28">
        <v>38871.75</v>
      </c>
      <c r="O99" s="39">
        <v>32415</v>
      </c>
      <c r="P99" s="40">
        <v>-1.0983981693363844E-2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118.15</v>
      </c>
      <c r="F100" s="37">
        <v>119.71666666666668</v>
      </c>
      <c r="G100" s="38">
        <v>113.23333333333336</v>
      </c>
      <c r="H100" s="38">
        <v>108.31666666666668</v>
      </c>
      <c r="I100" s="38">
        <v>101.83333333333336</v>
      </c>
      <c r="J100" s="38">
        <v>124.63333333333337</v>
      </c>
      <c r="K100" s="38">
        <v>131.11666666666667</v>
      </c>
      <c r="L100" s="38">
        <v>136.03333333333336</v>
      </c>
      <c r="M100" s="28">
        <v>126.2</v>
      </c>
      <c r="N100" s="28">
        <v>114.8</v>
      </c>
      <c r="O100" s="39">
        <v>41860000</v>
      </c>
      <c r="P100" s="40">
        <v>1.6907977844718685E-2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852.45</v>
      </c>
      <c r="F101" s="37">
        <v>852.61666666666679</v>
      </c>
      <c r="G101" s="38">
        <v>826.03333333333353</v>
      </c>
      <c r="H101" s="38">
        <v>799.61666666666679</v>
      </c>
      <c r="I101" s="38">
        <v>773.03333333333353</v>
      </c>
      <c r="J101" s="38">
        <v>879.03333333333353</v>
      </c>
      <c r="K101" s="38">
        <v>905.61666666666679</v>
      </c>
      <c r="L101" s="38">
        <v>932.03333333333353</v>
      </c>
      <c r="M101" s="28">
        <v>879.2</v>
      </c>
      <c r="N101" s="28">
        <v>826.2</v>
      </c>
      <c r="O101" s="39">
        <v>91515900</v>
      </c>
      <c r="P101" s="40">
        <v>-8.3100725176384782E-2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1127.4000000000001</v>
      </c>
      <c r="F102" s="37">
        <v>1129.45</v>
      </c>
      <c r="G102" s="38">
        <v>1106.95</v>
      </c>
      <c r="H102" s="38">
        <v>1086.5</v>
      </c>
      <c r="I102" s="38">
        <v>1064</v>
      </c>
      <c r="J102" s="38">
        <v>1149.9000000000001</v>
      </c>
      <c r="K102" s="38">
        <v>1172.4000000000001</v>
      </c>
      <c r="L102" s="38">
        <v>1192.8500000000001</v>
      </c>
      <c r="M102" s="28">
        <v>1151.95</v>
      </c>
      <c r="N102" s="28">
        <v>1109</v>
      </c>
      <c r="O102" s="39">
        <v>3360475</v>
      </c>
      <c r="P102" s="40">
        <v>-4.099454214675561E-2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403.7</v>
      </c>
      <c r="F103" s="37">
        <v>418.56666666666661</v>
      </c>
      <c r="G103" s="38">
        <v>377.73333333333323</v>
      </c>
      <c r="H103" s="38">
        <v>351.76666666666665</v>
      </c>
      <c r="I103" s="38">
        <v>310.93333333333328</v>
      </c>
      <c r="J103" s="38">
        <v>444.53333333333319</v>
      </c>
      <c r="K103" s="38">
        <v>485.36666666666656</v>
      </c>
      <c r="L103" s="38">
        <v>511.33333333333314</v>
      </c>
      <c r="M103" s="28">
        <v>459.4</v>
      </c>
      <c r="N103" s="28">
        <v>392.6</v>
      </c>
      <c r="O103" s="39">
        <v>14032500</v>
      </c>
      <c r="P103" s="40">
        <v>0.10058823529411764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6.7</v>
      </c>
      <c r="F104" s="37">
        <v>6.833333333333333</v>
      </c>
      <c r="G104" s="38">
        <v>6.4666666666666659</v>
      </c>
      <c r="H104" s="38">
        <v>6.2333333333333325</v>
      </c>
      <c r="I104" s="38">
        <v>5.8666666666666654</v>
      </c>
      <c r="J104" s="38">
        <v>7.0666666666666664</v>
      </c>
      <c r="K104" s="38">
        <v>7.4333333333333336</v>
      </c>
      <c r="L104" s="38">
        <v>7.666666666666667</v>
      </c>
      <c r="M104" s="28">
        <v>7.2</v>
      </c>
      <c r="N104" s="28">
        <v>6.6</v>
      </c>
      <c r="O104" s="39">
        <v>602840000</v>
      </c>
      <c r="P104" s="40">
        <v>8.5490104227661321E-3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84.5</v>
      </c>
      <c r="F105" s="37">
        <v>85.533333333333346</v>
      </c>
      <c r="G105" s="38">
        <v>80.766666666666694</v>
      </c>
      <c r="H105" s="38">
        <v>77.033333333333346</v>
      </c>
      <c r="I105" s="38">
        <v>72.266666666666694</v>
      </c>
      <c r="J105" s="38">
        <v>89.266666666666694</v>
      </c>
      <c r="K105" s="38">
        <v>94.033333333333346</v>
      </c>
      <c r="L105" s="38">
        <v>97.766666666666694</v>
      </c>
      <c r="M105" s="28">
        <v>90.3</v>
      </c>
      <c r="N105" s="28">
        <v>81.8</v>
      </c>
      <c r="O105" s="39">
        <v>122400000</v>
      </c>
      <c r="P105" s="40">
        <v>-1.2823614807645777E-2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56.75</v>
      </c>
      <c r="F106" s="37">
        <v>57.316666666666663</v>
      </c>
      <c r="G106" s="38">
        <v>54.683333333333323</v>
      </c>
      <c r="H106" s="38">
        <v>52.61666666666666</v>
      </c>
      <c r="I106" s="38">
        <v>49.98333333333332</v>
      </c>
      <c r="J106" s="38">
        <v>59.383333333333326</v>
      </c>
      <c r="K106" s="38">
        <v>62.016666666666666</v>
      </c>
      <c r="L106" s="38">
        <v>64.083333333333329</v>
      </c>
      <c r="M106" s="28">
        <v>59.95</v>
      </c>
      <c r="N106" s="28">
        <v>55.25</v>
      </c>
      <c r="O106" s="39">
        <v>162495000</v>
      </c>
      <c r="P106" s="40">
        <v>-2.3966123074150823E-2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44980</v>
      </c>
      <c r="E107" s="37">
        <v>137.30000000000001</v>
      </c>
      <c r="F107" s="37">
        <v>137.78333333333333</v>
      </c>
      <c r="G107" s="38">
        <v>134.41666666666666</v>
      </c>
      <c r="H107" s="38">
        <v>131.53333333333333</v>
      </c>
      <c r="I107" s="38">
        <v>128.16666666666666</v>
      </c>
      <c r="J107" s="38">
        <v>140.66666666666666</v>
      </c>
      <c r="K107" s="38">
        <v>144.03333333333333</v>
      </c>
      <c r="L107" s="38">
        <v>146.91666666666666</v>
      </c>
      <c r="M107" s="28">
        <v>141.15</v>
      </c>
      <c r="N107" s="28">
        <v>134.9</v>
      </c>
      <c r="O107" s="39">
        <v>38977500</v>
      </c>
      <c r="P107" s="40">
        <v>-1.4973464746019712E-2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423.15</v>
      </c>
      <c r="F108" s="37">
        <v>424.55</v>
      </c>
      <c r="G108" s="38">
        <v>416.1</v>
      </c>
      <c r="H108" s="38">
        <v>409.05</v>
      </c>
      <c r="I108" s="38">
        <v>400.6</v>
      </c>
      <c r="J108" s="38">
        <v>431.6</v>
      </c>
      <c r="K108" s="38">
        <v>440.04999999999995</v>
      </c>
      <c r="L108" s="38">
        <v>447.1</v>
      </c>
      <c r="M108" s="28">
        <v>433</v>
      </c>
      <c r="N108" s="28">
        <v>417.5</v>
      </c>
      <c r="O108" s="39">
        <v>7470375</v>
      </c>
      <c r="P108" s="40">
        <v>8.726327515781656E-3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327.55</v>
      </c>
      <c r="F109" s="37">
        <v>324.0333333333333</v>
      </c>
      <c r="G109" s="38">
        <v>315.31666666666661</v>
      </c>
      <c r="H109" s="38">
        <v>303.08333333333331</v>
      </c>
      <c r="I109" s="38">
        <v>294.36666666666662</v>
      </c>
      <c r="J109" s="38">
        <v>336.26666666666659</v>
      </c>
      <c r="K109" s="38">
        <v>344.98333333333329</v>
      </c>
      <c r="L109" s="38">
        <v>357.21666666666658</v>
      </c>
      <c r="M109" s="28">
        <v>332.75</v>
      </c>
      <c r="N109" s="28">
        <v>311.8</v>
      </c>
      <c r="O109" s="39">
        <v>28022000</v>
      </c>
      <c r="P109" s="40">
        <v>-3.5918255005848755E-2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44980</v>
      </c>
      <c r="E110" s="37">
        <v>194.95</v>
      </c>
      <c r="F110" s="37">
        <v>196</v>
      </c>
      <c r="G110" s="38">
        <v>187.45</v>
      </c>
      <c r="H110" s="38">
        <v>179.95</v>
      </c>
      <c r="I110" s="38">
        <v>171.39999999999998</v>
      </c>
      <c r="J110" s="38">
        <v>203.5</v>
      </c>
      <c r="K110" s="38">
        <v>212.05</v>
      </c>
      <c r="L110" s="38">
        <v>219.55</v>
      </c>
      <c r="M110" s="28">
        <v>204.55</v>
      </c>
      <c r="N110" s="28">
        <v>188.5</v>
      </c>
      <c r="O110" s="39">
        <v>14723300</v>
      </c>
      <c r="P110" s="40">
        <v>-3.337259521005104E-3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4449.45</v>
      </c>
      <c r="F111" s="37">
        <v>4488.833333333333</v>
      </c>
      <c r="G111" s="38">
        <v>4361.6166666666659</v>
      </c>
      <c r="H111" s="38">
        <v>4273.7833333333328</v>
      </c>
      <c r="I111" s="38">
        <v>4146.5666666666657</v>
      </c>
      <c r="J111" s="38">
        <v>4576.6666666666661</v>
      </c>
      <c r="K111" s="38">
        <v>4703.8833333333332</v>
      </c>
      <c r="L111" s="38">
        <v>4791.7166666666662</v>
      </c>
      <c r="M111" s="28">
        <v>4616.05</v>
      </c>
      <c r="N111" s="28">
        <v>4401</v>
      </c>
      <c r="O111" s="39">
        <v>315300</v>
      </c>
      <c r="P111" s="40">
        <v>2.8625954198473282E-3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2086.6999999999998</v>
      </c>
      <c r="F112" s="37">
        <v>2103.5833333333335</v>
      </c>
      <c r="G112" s="38">
        <v>2047.166666666667</v>
      </c>
      <c r="H112" s="38">
        <v>2007.6333333333337</v>
      </c>
      <c r="I112" s="38">
        <v>1951.2166666666672</v>
      </c>
      <c r="J112" s="38">
        <v>2143.1166666666668</v>
      </c>
      <c r="K112" s="38">
        <v>2199.5333333333338</v>
      </c>
      <c r="L112" s="38">
        <v>2239.0666666666666</v>
      </c>
      <c r="M112" s="28">
        <v>2160</v>
      </c>
      <c r="N112" s="28">
        <v>2064.0500000000002</v>
      </c>
      <c r="O112" s="39">
        <v>2317200</v>
      </c>
      <c r="P112" s="40">
        <v>-1.8092530369604549E-3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1048.3</v>
      </c>
      <c r="F113" s="37">
        <v>1056.5</v>
      </c>
      <c r="G113" s="38">
        <v>986.09999999999991</v>
      </c>
      <c r="H113" s="38">
        <v>923.89999999999986</v>
      </c>
      <c r="I113" s="38">
        <v>853.49999999999977</v>
      </c>
      <c r="J113" s="38">
        <v>1118.7</v>
      </c>
      <c r="K113" s="38">
        <v>1189.1000000000001</v>
      </c>
      <c r="L113" s="38">
        <v>1251.3000000000002</v>
      </c>
      <c r="M113" s="28">
        <v>1126.9000000000001</v>
      </c>
      <c r="N113" s="28">
        <v>994.3</v>
      </c>
      <c r="O113" s="39">
        <v>26562600</v>
      </c>
      <c r="P113" s="40">
        <v>5.0911815287166479E-3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144.15</v>
      </c>
      <c r="F114" s="37">
        <v>146.5</v>
      </c>
      <c r="G114" s="38">
        <v>138.5</v>
      </c>
      <c r="H114" s="38">
        <v>132.85</v>
      </c>
      <c r="I114" s="38">
        <v>124.85</v>
      </c>
      <c r="J114" s="38">
        <v>152.15</v>
      </c>
      <c r="K114" s="38">
        <v>160.15</v>
      </c>
      <c r="L114" s="38">
        <v>165.8</v>
      </c>
      <c r="M114" s="28">
        <v>154.5</v>
      </c>
      <c r="N114" s="28">
        <v>140.85</v>
      </c>
      <c r="O114" s="39">
        <v>28344400</v>
      </c>
      <c r="P114" s="40">
        <v>5.811644193582105E-2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1556.6</v>
      </c>
      <c r="F115" s="37">
        <v>1552.3</v>
      </c>
      <c r="G115" s="38">
        <v>1540.3</v>
      </c>
      <c r="H115" s="38">
        <v>1524</v>
      </c>
      <c r="I115" s="38">
        <v>1512</v>
      </c>
      <c r="J115" s="38">
        <v>1568.6</v>
      </c>
      <c r="K115" s="38">
        <v>1580.6</v>
      </c>
      <c r="L115" s="38">
        <v>1596.8999999999999</v>
      </c>
      <c r="M115" s="28">
        <v>1564.3</v>
      </c>
      <c r="N115" s="28">
        <v>1536</v>
      </c>
      <c r="O115" s="39">
        <v>34832800</v>
      </c>
      <c r="P115" s="40">
        <v>-6.9561647584728365E-3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44980</v>
      </c>
      <c r="E116" s="37">
        <v>431.1</v>
      </c>
      <c r="F116" s="37">
        <v>435.36666666666662</v>
      </c>
      <c r="G116" s="38">
        <v>421.73333333333323</v>
      </c>
      <c r="H116" s="38">
        <v>412.36666666666662</v>
      </c>
      <c r="I116" s="38">
        <v>398.73333333333323</v>
      </c>
      <c r="J116" s="38">
        <v>444.73333333333323</v>
      </c>
      <c r="K116" s="38">
        <v>458.36666666666656</v>
      </c>
      <c r="L116" s="38">
        <v>467.73333333333323</v>
      </c>
      <c r="M116" s="28">
        <v>449</v>
      </c>
      <c r="N116" s="28">
        <v>426</v>
      </c>
      <c r="O116" s="39">
        <v>4422000</v>
      </c>
      <c r="P116" s="40">
        <v>-8.9645898700134469E-3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80.25</v>
      </c>
      <c r="F117" s="37">
        <v>80.566666666666677</v>
      </c>
      <c r="G117" s="38">
        <v>78.583333333333357</v>
      </c>
      <c r="H117" s="38">
        <v>76.916666666666686</v>
      </c>
      <c r="I117" s="38">
        <v>74.933333333333366</v>
      </c>
      <c r="J117" s="38">
        <v>82.233333333333348</v>
      </c>
      <c r="K117" s="38">
        <v>84.216666666666669</v>
      </c>
      <c r="L117" s="38">
        <v>85.88333333333334</v>
      </c>
      <c r="M117" s="28">
        <v>82.55</v>
      </c>
      <c r="N117" s="28">
        <v>78.900000000000006</v>
      </c>
      <c r="O117" s="39">
        <v>76869000</v>
      </c>
      <c r="P117" s="40">
        <v>1.480241987385764E-2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852.5</v>
      </c>
      <c r="F118" s="37">
        <v>852.2166666666667</v>
      </c>
      <c r="G118" s="38">
        <v>847.28333333333342</v>
      </c>
      <c r="H118" s="38">
        <v>842.06666666666672</v>
      </c>
      <c r="I118" s="38">
        <v>837.13333333333344</v>
      </c>
      <c r="J118" s="38">
        <v>857.43333333333339</v>
      </c>
      <c r="K118" s="38">
        <v>862.36666666666679</v>
      </c>
      <c r="L118" s="38">
        <v>867.58333333333337</v>
      </c>
      <c r="M118" s="28">
        <v>857.15</v>
      </c>
      <c r="N118" s="28">
        <v>847</v>
      </c>
      <c r="O118" s="39">
        <v>1742650</v>
      </c>
      <c r="P118" s="40">
        <v>1.707132018209408E-2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628.1</v>
      </c>
      <c r="F119" s="37">
        <v>632.73333333333323</v>
      </c>
      <c r="G119" s="38">
        <v>611.46666666666647</v>
      </c>
      <c r="H119" s="38">
        <v>594.83333333333326</v>
      </c>
      <c r="I119" s="38">
        <v>573.56666666666649</v>
      </c>
      <c r="J119" s="38">
        <v>649.36666666666645</v>
      </c>
      <c r="K119" s="38">
        <v>670.6333333333331</v>
      </c>
      <c r="L119" s="38">
        <v>687.26666666666642</v>
      </c>
      <c r="M119" s="28">
        <v>654</v>
      </c>
      <c r="N119" s="28">
        <v>616.1</v>
      </c>
      <c r="O119" s="39">
        <v>13749750</v>
      </c>
      <c r="P119" s="40">
        <v>1.9595120685180378E-2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356</v>
      </c>
      <c r="F120" s="37">
        <v>347.26666666666665</v>
      </c>
      <c r="G120" s="38">
        <v>334.38333333333333</v>
      </c>
      <c r="H120" s="38">
        <v>312.76666666666665</v>
      </c>
      <c r="I120" s="38">
        <v>299.88333333333333</v>
      </c>
      <c r="J120" s="38">
        <v>368.88333333333333</v>
      </c>
      <c r="K120" s="38">
        <v>381.76666666666665</v>
      </c>
      <c r="L120" s="38">
        <v>403.38333333333333</v>
      </c>
      <c r="M120" s="28">
        <v>360.15</v>
      </c>
      <c r="N120" s="28">
        <v>325.64999999999998</v>
      </c>
      <c r="O120" s="39">
        <v>59404800</v>
      </c>
      <c r="P120" s="40">
        <v>0.11851539434837621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611.95000000000005</v>
      </c>
      <c r="F121" s="37">
        <v>607.33333333333337</v>
      </c>
      <c r="G121" s="38">
        <v>587.56666666666672</v>
      </c>
      <c r="H121" s="38">
        <v>563.18333333333339</v>
      </c>
      <c r="I121" s="38">
        <v>543.41666666666674</v>
      </c>
      <c r="J121" s="38">
        <v>631.7166666666667</v>
      </c>
      <c r="K121" s="38">
        <v>651.48333333333335</v>
      </c>
      <c r="L121" s="38">
        <v>675.86666666666667</v>
      </c>
      <c r="M121" s="28">
        <v>627.1</v>
      </c>
      <c r="N121" s="28">
        <v>582.95000000000005</v>
      </c>
      <c r="O121" s="39">
        <v>21685000</v>
      </c>
      <c r="P121" s="40">
        <v>4.8027547876517855E-2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44980</v>
      </c>
      <c r="E122" s="37">
        <v>2683.5</v>
      </c>
      <c r="F122" s="37">
        <v>2706.6666666666665</v>
      </c>
      <c r="G122" s="38">
        <v>2627.9833333333331</v>
      </c>
      <c r="H122" s="38">
        <v>2572.4666666666667</v>
      </c>
      <c r="I122" s="38">
        <v>2493.7833333333333</v>
      </c>
      <c r="J122" s="38">
        <v>2762.1833333333329</v>
      </c>
      <c r="K122" s="38">
        <v>2840.8666666666663</v>
      </c>
      <c r="L122" s="38">
        <v>2896.3833333333328</v>
      </c>
      <c r="M122" s="28">
        <v>2785.35</v>
      </c>
      <c r="N122" s="28">
        <v>2651.15</v>
      </c>
      <c r="O122" s="39">
        <v>494750</v>
      </c>
      <c r="P122" s="40">
        <v>3.0410542321338066E-3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730.45</v>
      </c>
      <c r="F123" s="37">
        <v>730.53333333333342</v>
      </c>
      <c r="G123" s="38">
        <v>720.36666666666679</v>
      </c>
      <c r="H123" s="38">
        <v>710.28333333333342</v>
      </c>
      <c r="I123" s="38">
        <v>700.11666666666679</v>
      </c>
      <c r="J123" s="38">
        <v>740.61666666666679</v>
      </c>
      <c r="K123" s="38">
        <v>750.78333333333353</v>
      </c>
      <c r="L123" s="38">
        <v>760.86666666666679</v>
      </c>
      <c r="M123" s="28">
        <v>740.7</v>
      </c>
      <c r="N123" s="28">
        <v>720.45</v>
      </c>
      <c r="O123" s="39">
        <v>23895000</v>
      </c>
      <c r="P123" s="40">
        <v>9.3521897810218985E-3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459.25</v>
      </c>
      <c r="F124" s="37">
        <v>468.83333333333331</v>
      </c>
      <c r="G124" s="38">
        <v>433.66666666666663</v>
      </c>
      <c r="H124" s="38">
        <v>408.08333333333331</v>
      </c>
      <c r="I124" s="38">
        <v>372.91666666666663</v>
      </c>
      <c r="J124" s="38">
        <v>494.41666666666663</v>
      </c>
      <c r="K124" s="38">
        <v>529.58333333333326</v>
      </c>
      <c r="L124" s="38">
        <v>555.16666666666663</v>
      </c>
      <c r="M124" s="28">
        <v>504</v>
      </c>
      <c r="N124" s="28">
        <v>443.25</v>
      </c>
      <c r="O124" s="39">
        <v>14386250</v>
      </c>
      <c r="P124" s="40">
        <v>4.8273977593587758E-2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1751.9</v>
      </c>
      <c r="F125" s="37">
        <v>1757.1333333333332</v>
      </c>
      <c r="G125" s="38">
        <v>1722.0166666666664</v>
      </c>
      <c r="H125" s="38">
        <v>1692.1333333333332</v>
      </c>
      <c r="I125" s="38">
        <v>1657.0166666666664</v>
      </c>
      <c r="J125" s="38">
        <v>1787.0166666666664</v>
      </c>
      <c r="K125" s="38">
        <v>1822.1333333333332</v>
      </c>
      <c r="L125" s="38">
        <v>1852.0166666666664</v>
      </c>
      <c r="M125" s="28">
        <v>1792.25</v>
      </c>
      <c r="N125" s="28">
        <v>1727.25</v>
      </c>
      <c r="O125" s="39">
        <v>41108800</v>
      </c>
      <c r="P125" s="40">
        <v>-2.2810470566981392E-2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86.55</v>
      </c>
      <c r="F126" s="37">
        <v>87.016666666666666</v>
      </c>
      <c r="G126" s="38">
        <v>83.533333333333331</v>
      </c>
      <c r="H126" s="38">
        <v>80.516666666666666</v>
      </c>
      <c r="I126" s="38">
        <v>77.033333333333331</v>
      </c>
      <c r="J126" s="38">
        <v>90.033333333333331</v>
      </c>
      <c r="K126" s="38">
        <v>93.516666666666652</v>
      </c>
      <c r="L126" s="38">
        <v>96.533333333333331</v>
      </c>
      <c r="M126" s="28">
        <v>90.5</v>
      </c>
      <c r="N126" s="28">
        <v>84</v>
      </c>
      <c r="O126" s="39">
        <v>60558264</v>
      </c>
      <c r="P126" s="40">
        <v>1.7696460707858429E-2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2029.35</v>
      </c>
      <c r="F127" s="37">
        <v>2049.7833333333333</v>
      </c>
      <c r="G127" s="38">
        <v>1992.8166666666666</v>
      </c>
      <c r="H127" s="38">
        <v>1956.2833333333333</v>
      </c>
      <c r="I127" s="38">
        <v>1899.3166666666666</v>
      </c>
      <c r="J127" s="38">
        <v>2086.3166666666666</v>
      </c>
      <c r="K127" s="38">
        <v>2143.2833333333328</v>
      </c>
      <c r="L127" s="38">
        <v>2179.8166666666666</v>
      </c>
      <c r="M127" s="28">
        <v>2106.75</v>
      </c>
      <c r="N127" s="28">
        <v>2013.25</v>
      </c>
      <c r="O127" s="39">
        <v>1183250</v>
      </c>
      <c r="P127" s="40">
        <v>5.0610432852386235E-2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336.15</v>
      </c>
      <c r="F128" s="37">
        <v>339.09999999999997</v>
      </c>
      <c r="G128" s="38">
        <v>328.54999999999995</v>
      </c>
      <c r="H128" s="38">
        <v>320.95</v>
      </c>
      <c r="I128" s="38">
        <v>310.39999999999998</v>
      </c>
      <c r="J128" s="38">
        <v>346.69999999999993</v>
      </c>
      <c r="K128" s="38">
        <v>357.25</v>
      </c>
      <c r="L128" s="38">
        <v>364.84999999999991</v>
      </c>
      <c r="M128" s="28">
        <v>349.65</v>
      </c>
      <c r="N128" s="28">
        <v>331.5</v>
      </c>
      <c r="O128" s="39">
        <v>9347800</v>
      </c>
      <c r="P128" s="40">
        <v>-4.6882009869896817E-2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387.05</v>
      </c>
      <c r="F129" s="37">
        <v>391.15000000000003</v>
      </c>
      <c r="G129" s="38">
        <v>371.70000000000005</v>
      </c>
      <c r="H129" s="38">
        <v>356.35</v>
      </c>
      <c r="I129" s="38">
        <v>336.90000000000003</v>
      </c>
      <c r="J129" s="38">
        <v>406.50000000000006</v>
      </c>
      <c r="K129" s="38">
        <v>425.95</v>
      </c>
      <c r="L129" s="38">
        <v>441.30000000000007</v>
      </c>
      <c r="M129" s="28">
        <v>410.6</v>
      </c>
      <c r="N129" s="28">
        <v>375.8</v>
      </c>
      <c r="O129" s="39">
        <v>10452000</v>
      </c>
      <c r="P129" s="40">
        <v>-6.961011215951575E-2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2151.1</v>
      </c>
      <c r="F130" s="37">
        <v>2156.5499999999997</v>
      </c>
      <c r="G130" s="38">
        <v>2089.0499999999993</v>
      </c>
      <c r="H130" s="38">
        <v>2026.9999999999995</v>
      </c>
      <c r="I130" s="38">
        <v>1959.4999999999991</v>
      </c>
      <c r="J130" s="38">
        <v>2218.5999999999995</v>
      </c>
      <c r="K130" s="38">
        <v>2286.1000000000004</v>
      </c>
      <c r="L130" s="38">
        <v>2348.1499999999996</v>
      </c>
      <c r="M130" s="28">
        <v>2224.0500000000002</v>
      </c>
      <c r="N130" s="28">
        <v>2094.5</v>
      </c>
      <c r="O130" s="39">
        <v>8742000</v>
      </c>
      <c r="P130" s="40">
        <v>5.2783698833050327E-2</v>
      </c>
    </row>
    <row r="131" spans="1:16" ht="12.75" customHeight="1">
      <c r="A131" s="28">
        <v>121</v>
      </c>
      <c r="B131" s="29" t="s">
        <v>86</v>
      </c>
      <c r="C131" s="30" t="s">
        <v>873</v>
      </c>
      <c r="D131" s="31">
        <v>44980</v>
      </c>
      <c r="E131" s="37">
        <v>4404.55</v>
      </c>
      <c r="F131" s="37">
        <v>4401.8</v>
      </c>
      <c r="G131" s="38">
        <v>4343.6500000000005</v>
      </c>
      <c r="H131" s="38">
        <v>4282.75</v>
      </c>
      <c r="I131" s="38">
        <v>4224.6000000000004</v>
      </c>
      <c r="J131" s="38">
        <v>4462.7000000000007</v>
      </c>
      <c r="K131" s="38">
        <v>4520.8500000000004</v>
      </c>
      <c r="L131" s="38">
        <v>4581.7500000000009</v>
      </c>
      <c r="M131" s="28">
        <v>4459.95</v>
      </c>
      <c r="N131" s="28">
        <v>4340.8999999999996</v>
      </c>
      <c r="O131" s="39">
        <v>1624800</v>
      </c>
      <c r="P131" s="40">
        <v>-1.5630679752817157E-2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3321.45</v>
      </c>
      <c r="F132" s="37">
        <v>3322.7166666666667</v>
      </c>
      <c r="G132" s="38">
        <v>3262.8833333333332</v>
      </c>
      <c r="H132" s="38">
        <v>3204.3166666666666</v>
      </c>
      <c r="I132" s="38">
        <v>3144.4833333333331</v>
      </c>
      <c r="J132" s="38">
        <v>3381.2833333333333</v>
      </c>
      <c r="K132" s="38">
        <v>3441.1166666666663</v>
      </c>
      <c r="L132" s="38">
        <v>3499.6833333333334</v>
      </c>
      <c r="M132" s="28">
        <v>3382.55</v>
      </c>
      <c r="N132" s="28">
        <v>3264.15</v>
      </c>
      <c r="O132" s="39">
        <v>1187800</v>
      </c>
      <c r="P132" s="40">
        <v>5.0539083557951485E-4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739.9</v>
      </c>
      <c r="F133" s="37">
        <v>741.66666666666663</v>
      </c>
      <c r="G133" s="38">
        <v>729.0333333333333</v>
      </c>
      <c r="H133" s="38">
        <v>718.16666666666663</v>
      </c>
      <c r="I133" s="38">
        <v>705.5333333333333</v>
      </c>
      <c r="J133" s="38">
        <v>752.5333333333333</v>
      </c>
      <c r="K133" s="38">
        <v>765.16666666666674</v>
      </c>
      <c r="L133" s="38">
        <v>776.0333333333333</v>
      </c>
      <c r="M133" s="28">
        <v>754.3</v>
      </c>
      <c r="N133" s="28">
        <v>730.8</v>
      </c>
      <c r="O133" s="39">
        <v>5808900</v>
      </c>
      <c r="P133" s="40">
        <v>9.3043863535666807E-3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1357.8</v>
      </c>
      <c r="F134" s="37">
        <v>1362.8166666666666</v>
      </c>
      <c r="G134" s="38">
        <v>1325.0833333333333</v>
      </c>
      <c r="H134" s="38">
        <v>1292.3666666666666</v>
      </c>
      <c r="I134" s="38">
        <v>1254.6333333333332</v>
      </c>
      <c r="J134" s="38">
        <v>1395.5333333333333</v>
      </c>
      <c r="K134" s="38">
        <v>1433.2666666666669</v>
      </c>
      <c r="L134" s="38">
        <v>1465.9833333333333</v>
      </c>
      <c r="M134" s="28">
        <v>1400.55</v>
      </c>
      <c r="N134" s="28">
        <v>1330.1</v>
      </c>
      <c r="O134" s="39">
        <v>12233900</v>
      </c>
      <c r="P134" s="40">
        <v>-2.1992165640738668E-2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234.6</v>
      </c>
      <c r="F135" s="37">
        <v>235.43333333333331</v>
      </c>
      <c r="G135" s="38">
        <v>225.51666666666662</v>
      </c>
      <c r="H135" s="38">
        <v>216.43333333333331</v>
      </c>
      <c r="I135" s="38">
        <v>206.51666666666662</v>
      </c>
      <c r="J135" s="38">
        <v>244.51666666666662</v>
      </c>
      <c r="K135" s="38">
        <v>254.43333333333331</v>
      </c>
      <c r="L135" s="38">
        <v>263.51666666666665</v>
      </c>
      <c r="M135" s="28">
        <v>245.35</v>
      </c>
      <c r="N135" s="28">
        <v>226.35</v>
      </c>
      <c r="O135" s="39">
        <v>24996000</v>
      </c>
      <c r="P135" s="40">
        <v>3.357591796228912E-2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113.25</v>
      </c>
      <c r="F136" s="37">
        <v>114.3</v>
      </c>
      <c r="G136" s="38">
        <v>110.19999999999999</v>
      </c>
      <c r="H136" s="38">
        <v>107.14999999999999</v>
      </c>
      <c r="I136" s="38">
        <v>103.04999999999998</v>
      </c>
      <c r="J136" s="38">
        <v>117.35</v>
      </c>
      <c r="K136" s="38">
        <v>121.44999999999999</v>
      </c>
      <c r="L136" s="38">
        <v>124.5</v>
      </c>
      <c r="M136" s="28">
        <v>118.4</v>
      </c>
      <c r="N136" s="28">
        <v>111.25</v>
      </c>
      <c r="O136" s="39">
        <v>43140000</v>
      </c>
      <c r="P136" s="40">
        <v>3.2600890420795635E-2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506.45</v>
      </c>
      <c r="F137" s="37">
        <v>504.51666666666665</v>
      </c>
      <c r="G137" s="38">
        <v>501.08333333333331</v>
      </c>
      <c r="H137" s="38">
        <v>495.71666666666664</v>
      </c>
      <c r="I137" s="38">
        <v>492.2833333333333</v>
      </c>
      <c r="J137" s="38">
        <v>509.88333333333333</v>
      </c>
      <c r="K137" s="38">
        <v>513.31666666666672</v>
      </c>
      <c r="L137" s="38">
        <v>518.68333333333339</v>
      </c>
      <c r="M137" s="28">
        <v>507.95</v>
      </c>
      <c r="N137" s="28">
        <v>499.15</v>
      </c>
      <c r="O137" s="39">
        <v>6141600</v>
      </c>
      <c r="P137" s="40">
        <v>-2.9210925644916539E-2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8817.15</v>
      </c>
      <c r="F138" s="37">
        <v>8872.7333333333318</v>
      </c>
      <c r="G138" s="38">
        <v>8675.5666666666639</v>
      </c>
      <c r="H138" s="38">
        <v>8533.9833333333318</v>
      </c>
      <c r="I138" s="38">
        <v>8336.8166666666639</v>
      </c>
      <c r="J138" s="38">
        <v>9014.3166666666639</v>
      </c>
      <c r="K138" s="38">
        <v>9211.4833333333318</v>
      </c>
      <c r="L138" s="38">
        <v>9353.0666666666639</v>
      </c>
      <c r="M138" s="28">
        <v>9069.9</v>
      </c>
      <c r="N138" s="28">
        <v>8731.15</v>
      </c>
      <c r="O138" s="39">
        <v>2314200</v>
      </c>
      <c r="P138" s="40">
        <v>-2.0485905358503344E-2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772.4</v>
      </c>
      <c r="F139" s="37">
        <v>772.4</v>
      </c>
      <c r="G139" s="38">
        <v>755.65</v>
      </c>
      <c r="H139" s="38">
        <v>738.9</v>
      </c>
      <c r="I139" s="38">
        <v>722.15</v>
      </c>
      <c r="J139" s="38">
        <v>789.15</v>
      </c>
      <c r="K139" s="38">
        <v>805.9</v>
      </c>
      <c r="L139" s="38">
        <v>822.65</v>
      </c>
      <c r="M139" s="28">
        <v>789.15</v>
      </c>
      <c r="N139" s="28">
        <v>755.65</v>
      </c>
      <c r="O139" s="39">
        <v>14162500</v>
      </c>
      <c r="P139" s="40">
        <v>-4.5372203732569408E-2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44980</v>
      </c>
      <c r="E140" s="37">
        <v>1491.95</v>
      </c>
      <c r="F140" s="37">
        <v>1503.5500000000002</v>
      </c>
      <c r="G140" s="38">
        <v>1465.4500000000003</v>
      </c>
      <c r="H140" s="38">
        <v>1438.95</v>
      </c>
      <c r="I140" s="38">
        <v>1400.8500000000001</v>
      </c>
      <c r="J140" s="38">
        <v>1530.0500000000004</v>
      </c>
      <c r="K140" s="38">
        <v>1568.1500000000003</v>
      </c>
      <c r="L140" s="38">
        <v>1594.6500000000005</v>
      </c>
      <c r="M140" s="28">
        <v>1541.65</v>
      </c>
      <c r="N140" s="28">
        <v>1477.05</v>
      </c>
      <c r="O140" s="39">
        <v>1041200</v>
      </c>
      <c r="P140" s="40">
        <v>-6.2319884726224781E-2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1304.55</v>
      </c>
      <c r="F141" s="37">
        <v>1315.1833333333334</v>
      </c>
      <c r="G141" s="38">
        <v>1280.4166666666667</v>
      </c>
      <c r="H141" s="38">
        <v>1256.2833333333333</v>
      </c>
      <c r="I141" s="38">
        <v>1221.5166666666667</v>
      </c>
      <c r="J141" s="38">
        <v>1339.3166666666668</v>
      </c>
      <c r="K141" s="38">
        <v>1374.0833333333333</v>
      </c>
      <c r="L141" s="38">
        <v>1398.2166666666669</v>
      </c>
      <c r="M141" s="28">
        <v>1349.95</v>
      </c>
      <c r="N141" s="28">
        <v>1291.05</v>
      </c>
      <c r="O141" s="39">
        <v>1019200</v>
      </c>
      <c r="P141" s="40">
        <v>1.9607843137254902E-2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737.1</v>
      </c>
      <c r="F142" s="37">
        <v>769.61666666666667</v>
      </c>
      <c r="G142" s="38">
        <v>679.13333333333333</v>
      </c>
      <c r="H142" s="38">
        <v>621.16666666666663</v>
      </c>
      <c r="I142" s="38">
        <v>530.68333333333328</v>
      </c>
      <c r="J142" s="38">
        <v>827.58333333333337</v>
      </c>
      <c r="K142" s="38">
        <v>918.06666666666672</v>
      </c>
      <c r="L142" s="38">
        <v>976.03333333333342</v>
      </c>
      <c r="M142" s="28">
        <v>860.1</v>
      </c>
      <c r="N142" s="28">
        <v>711.65</v>
      </c>
      <c r="O142" s="39">
        <v>3517800</v>
      </c>
      <c r="P142" s="40">
        <v>4.2975525149354404E-2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876.85</v>
      </c>
      <c r="F143" s="37">
        <v>879.6</v>
      </c>
      <c r="G143" s="38">
        <v>862.85</v>
      </c>
      <c r="H143" s="38">
        <v>848.85</v>
      </c>
      <c r="I143" s="38">
        <v>832.1</v>
      </c>
      <c r="J143" s="38">
        <v>893.6</v>
      </c>
      <c r="K143" s="38">
        <v>910.35</v>
      </c>
      <c r="L143" s="38">
        <v>924.35</v>
      </c>
      <c r="M143" s="28">
        <v>896.35</v>
      </c>
      <c r="N143" s="28">
        <v>865.6</v>
      </c>
      <c r="O143" s="39">
        <v>2172000</v>
      </c>
      <c r="P143" s="40">
        <v>1.3437849944008958E-2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44980</v>
      </c>
      <c r="E144" s="37">
        <v>74.55</v>
      </c>
      <c r="F144" s="37">
        <v>74.833333333333329</v>
      </c>
      <c r="G144" s="38">
        <v>72.766666666666652</v>
      </c>
      <c r="H144" s="38">
        <v>70.98333333333332</v>
      </c>
      <c r="I144" s="38">
        <v>68.916666666666643</v>
      </c>
      <c r="J144" s="38">
        <v>76.61666666666666</v>
      </c>
      <c r="K144" s="38">
        <v>78.683333333333351</v>
      </c>
      <c r="L144" s="38">
        <v>80.466666666666669</v>
      </c>
      <c r="M144" s="28">
        <v>76.900000000000006</v>
      </c>
      <c r="N144" s="28">
        <v>73.05</v>
      </c>
      <c r="O144" s="39">
        <v>68978250</v>
      </c>
      <c r="P144" s="40">
        <v>1.7645328889324577E-3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2076.8000000000002</v>
      </c>
      <c r="F145" s="37">
        <v>2078.1833333333334</v>
      </c>
      <c r="G145" s="38">
        <v>2049.8666666666668</v>
      </c>
      <c r="H145" s="38">
        <v>2022.9333333333334</v>
      </c>
      <c r="I145" s="38">
        <v>1994.6166666666668</v>
      </c>
      <c r="J145" s="38">
        <v>2105.1166666666668</v>
      </c>
      <c r="K145" s="38">
        <v>2133.4333333333334</v>
      </c>
      <c r="L145" s="38">
        <v>2160.3666666666668</v>
      </c>
      <c r="M145" s="28">
        <v>2106.5</v>
      </c>
      <c r="N145" s="28">
        <v>2051.25</v>
      </c>
      <c r="O145" s="39">
        <v>1325500</v>
      </c>
      <c r="P145" s="40">
        <v>8.7902888237756382E-3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92051.9</v>
      </c>
      <c r="F146" s="37">
        <v>92064.433333333334</v>
      </c>
      <c r="G146" s="38">
        <v>90692.916666666672</v>
      </c>
      <c r="H146" s="38">
        <v>89333.933333333334</v>
      </c>
      <c r="I146" s="38">
        <v>87962.416666666672</v>
      </c>
      <c r="J146" s="38">
        <v>93423.416666666672</v>
      </c>
      <c r="K146" s="38">
        <v>94794.933333333334</v>
      </c>
      <c r="L146" s="38">
        <v>96153.916666666672</v>
      </c>
      <c r="M146" s="28">
        <v>93435.95</v>
      </c>
      <c r="N146" s="28">
        <v>90705.45</v>
      </c>
      <c r="O146" s="39">
        <v>53590</v>
      </c>
      <c r="P146" s="40">
        <v>7.5202105658958452E-3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1012.9</v>
      </c>
      <c r="F147" s="37">
        <v>1023.6666666666666</v>
      </c>
      <c r="G147" s="38">
        <v>988.0333333333333</v>
      </c>
      <c r="H147" s="38">
        <v>963.16666666666663</v>
      </c>
      <c r="I147" s="38">
        <v>927.5333333333333</v>
      </c>
      <c r="J147" s="38">
        <v>1048.5333333333333</v>
      </c>
      <c r="K147" s="38">
        <v>1084.1666666666667</v>
      </c>
      <c r="L147" s="38">
        <v>1109.0333333333333</v>
      </c>
      <c r="M147" s="28">
        <v>1059.3</v>
      </c>
      <c r="N147" s="28">
        <v>998.8</v>
      </c>
      <c r="O147" s="39">
        <v>6334350</v>
      </c>
      <c r="P147" s="40">
        <v>2.619620422346966E-2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82.1</v>
      </c>
      <c r="F148" s="37">
        <v>82.333333333333329</v>
      </c>
      <c r="G148" s="38">
        <v>79.766666666666652</v>
      </c>
      <c r="H148" s="38">
        <v>77.433333333333323</v>
      </c>
      <c r="I148" s="38">
        <v>74.866666666666646</v>
      </c>
      <c r="J148" s="38">
        <v>84.666666666666657</v>
      </c>
      <c r="K148" s="38">
        <v>87.233333333333348</v>
      </c>
      <c r="L148" s="38">
        <v>89.566666666666663</v>
      </c>
      <c r="M148" s="28">
        <v>84.9</v>
      </c>
      <c r="N148" s="28">
        <v>80</v>
      </c>
      <c r="O148" s="39">
        <v>66577500</v>
      </c>
      <c r="P148" s="40">
        <v>-1.8139586328945911E-2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3629.15</v>
      </c>
      <c r="F149" s="37">
        <v>3640.4833333333336</v>
      </c>
      <c r="G149" s="38">
        <v>3545.416666666667</v>
      </c>
      <c r="H149" s="38">
        <v>3461.6833333333334</v>
      </c>
      <c r="I149" s="38">
        <v>3366.6166666666668</v>
      </c>
      <c r="J149" s="38">
        <v>3724.2166666666672</v>
      </c>
      <c r="K149" s="38">
        <v>3819.2833333333338</v>
      </c>
      <c r="L149" s="38">
        <v>3903.0166666666673</v>
      </c>
      <c r="M149" s="28">
        <v>3735.55</v>
      </c>
      <c r="N149" s="28">
        <v>3556.75</v>
      </c>
      <c r="O149" s="39">
        <v>1354500</v>
      </c>
      <c r="P149" s="40">
        <v>4.9694856146469048E-2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3994.3</v>
      </c>
      <c r="F150" s="37">
        <v>3995.1166666666663</v>
      </c>
      <c r="G150" s="38">
        <v>3928.1333333333328</v>
      </c>
      <c r="H150" s="38">
        <v>3861.9666666666662</v>
      </c>
      <c r="I150" s="38">
        <v>3794.9833333333327</v>
      </c>
      <c r="J150" s="38">
        <v>4061.2833333333328</v>
      </c>
      <c r="K150" s="38">
        <v>4128.2666666666664</v>
      </c>
      <c r="L150" s="38">
        <v>4194.4333333333325</v>
      </c>
      <c r="M150" s="28">
        <v>4062.1</v>
      </c>
      <c r="N150" s="28">
        <v>3928.95</v>
      </c>
      <c r="O150" s="39">
        <v>459000</v>
      </c>
      <c r="P150" s="40">
        <v>0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19201.5</v>
      </c>
      <c r="F151" s="37">
        <v>19192.350000000002</v>
      </c>
      <c r="G151" s="38">
        <v>19066.700000000004</v>
      </c>
      <c r="H151" s="38">
        <v>18931.900000000001</v>
      </c>
      <c r="I151" s="38">
        <v>18806.250000000004</v>
      </c>
      <c r="J151" s="38">
        <v>19327.150000000005</v>
      </c>
      <c r="K151" s="38">
        <v>19452.800000000007</v>
      </c>
      <c r="L151" s="38">
        <v>19587.600000000006</v>
      </c>
      <c r="M151" s="28">
        <v>19318</v>
      </c>
      <c r="N151" s="28">
        <v>19057.55</v>
      </c>
      <c r="O151" s="39">
        <v>261560</v>
      </c>
      <c r="P151" s="40">
        <v>5.1117183732518889E-2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121.3</v>
      </c>
      <c r="F152" s="37">
        <v>122.15000000000002</v>
      </c>
      <c r="G152" s="38">
        <v>118.55000000000004</v>
      </c>
      <c r="H152" s="38">
        <v>115.80000000000003</v>
      </c>
      <c r="I152" s="38">
        <v>112.20000000000005</v>
      </c>
      <c r="J152" s="38">
        <v>124.90000000000003</v>
      </c>
      <c r="K152" s="38">
        <v>128.50000000000003</v>
      </c>
      <c r="L152" s="38">
        <v>131.25000000000003</v>
      </c>
      <c r="M152" s="28">
        <v>125.75</v>
      </c>
      <c r="N152" s="28">
        <v>119.4</v>
      </c>
      <c r="O152" s="39">
        <v>41197500</v>
      </c>
      <c r="P152" s="40">
        <v>-1.526884065874141E-3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170.9</v>
      </c>
      <c r="F153" s="37">
        <v>171.25</v>
      </c>
      <c r="G153" s="38">
        <v>167.8</v>
      </c>
      <c r="H153" s="38">
        <v>164.70000000000002</v>
      </c>
      <c r="I153" s="38">
        <v>161.25000000000003</v>
      </c>
      <c r="J153" s="38">
        <v>174.35</v>
      </c>
      <c r="K153" s="38">
        <v>177.79999999999998</v>
      </c>
      <c r="L153" s="38">
        <v>180.89999999999998</v>
      </c>
      <c r="M153" s="28">
        <v>174.7</v>
      </c>
      <c r="N153" s="28">
        <v>168.15</v>
      </c>
      <c r="O153" s="39">
        <v>61303500</v>
      </c>
      <c r="P153" s="40">
        <v>-2.0134839650145772E-2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827.55</v>
      </c>
      <c r="F154" s="37">
        <v>831.65</v>
      </c>
      <c r="G154" s="38">
        <v>808.9</v>
      </c>
      <c r="H154" s="38">
        <v>790.25</v>
      </c>
      <c r="I154" s="38">
        <v>767.5</v>
      </c>
      <c r="J154" s="38">
        <v>850.3</v>
      </c>
      <c r="K154" s="38">
        <v>873.05</v>
      </c>
      <c r="L154" s="38">
        <v>891.69999999999993</v>
      </c>
      <c r="M154" s="28">
        <v>854.4</v>
      </c>
      <c r="N154" s="28">
        <v>813</v>
      </c>
      <c r="O154" s="39">
        <v>5912200</v>
      </c>
      <c r="P154" s="40">
        <v>-6.4673311184939089E-2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44980</v>
      </c>
      <c r="E155" s="37">
        <v>3042.9</v>
      </c>
      <c r="F155" s="37">
        <v>3056.2333333333336</v>
      </c>
      <c r="G155" s="38">
        <v>3010.666666666667</v>
      </c>
      <c r="H155" s="38">
        <v>2978.4333333333334</v>
      </c>
      <c r="I155" s="38">
        <v>2932.8666666666668</v>
      </c>
      <c r="J155" s="38">
        <v>3088.4666666666672</v>
      </c>
      <c r="K155" s="38">
        <v>3134.0333333333338</v>
      </c>
      <c r="L155" s="38">
        <v>3166.2666666666673</v>
      </c>
      <c r="M155" s="28">
        <v>3101.8</v>
      </c>
      <c r="N155" s="28">
        <v>3024</v>
      </c>
      <c r="O155" s="39">
        <v>436200</v>
      </c>
      <c r="P155" s="40">
        <v>-5.4719562243502051E-3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144.6</v>
      </c>
      <c r="F156" s="37">
        <v>144.56666666666666</v>
      </c>
      <c r="G156" s="38">
        <v>142.73333333333332</v>
      </c>
      <c r="H156" s="38">
        <v>140.86666666666665</v>
      </c>
      <c r="I156" s="38">
        <v>139.0333333333333</v>
      </c>
      <c r="J156" s="38">
        <v>146.43333333333334</v>
      </c>
      <c r="K156" s="38">
        <v>148.26666666666671</v>
      </c>
      <c r="L156" s="38">
        <v>150.13333333333335</v>
      </c>
      <c r="M156" s="28">
        <v>146.4</v>
      </c>
      <c r="N156" s="28">
        <v>142.69999999999999</v>
      </c>
      <c r="O156" s="39">
        <v>34241900</v>
      </c>
      <c r="P156" s="40">
        <v>-8.4979423868312753E-2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40487.050000000003</v>
      </c>
      <c r="F157" s="37">
        <v>40508.966666666667</v>
      </c>
      <c r="G157" s="38">
        <v>39867.933333333334</v>
      </c>
      <c r="H157" s="38">
        <v>39248.816666666666</v>
      </c>
      <c r="I157" s="38">
        <v>38607.783333333333</v>
      </c>
      <c r="J157" s="38">
        <v>41128.083333333336</v>
      </c>
      <c r="K157" s="38">
        <v>41769.116666666676</v>
      </c>
      <c r="L157" s="38">
        <v>42388.233333333337</v>
      </c>
      <c r="M157" s="28">
        <v>41150</v>
      </c>
      <c r="N157" s="28">
        <v>39889.85</v>
      </c>
      <c r="O157" s="39">
        <v>107310</v>
      </c>
      <c r="P157" s="40">
        <v>5.1988197274132359E-3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848.1</v>
      </c>
      <c r="F158" s="37">
        <v>854.05000000000007</v>
      </c>
      <c r="G158" s="38">
        <v>825.20000000000016</v>
      </c>
      <c r="H158" s="38">
        <v>802.30000000000007</v>
      </c>
      <c r="I158" s="38">
        <v>773.45000000000016</v>
      </c>
      <c r="J158" s="38">
        <v>876.95000000000016</v>
      </c>
      <c r="K158" s="38">
        <v>905.80000000000007</v>
      </c>
      <c r="L158" s="38">
        <v>928.70000000000016</v>
      </c>
      <c r="M158" s="28">
        <v>882.9</v>
      </c>
      <c r="N158" s="28">
        <v>831.15</v>
      </c>
      <c r="O158" s="39">
        <v>4982450</v>
      </c>
      <c r="P158" s="40">
        <v>-2.2550712127751404E-2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44980</v>
      </c>
      <c r="E159" s="37">
        <v>4650.8</v>
      </c>
      <c r="F159" s="37">
        <v>4645.7666666666664</v>
      </c>
      <c r="G159" s="38">
        <v>4596.5333333333328</v>
      </c>
      <c r="H159" s="38">
        <v>4542.2666666666664</v>
      </c>
      <c r="I159" s="38">
        <v>4493.0333333333328</v>
      </c>
      <c r="J159" s="38">
        <v>4700.0333333333328</v>
      </c>
      <c r="K159" s="38">
        <v>4749.2666666666664</v>
      </c>
      <c r="L159" s="38">
        <v>4803.5333333333328</v>
      </c>
      <c r="M159" s="28">
        <v>4695</v>
      </c>
      <c r="N159" s="28">
        <v>4591.5</v>
      </c>
      <c r="O159" s="39">
        <v>756700</v>
      </c>
      <c r="P159" s="40">
        <v>-5.9770114942528738E-3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217.05</v>
      </c>
      <c r="F160" s="37">
        <v>217.54999999999998</v>
      </c>
      <c r="G160" s="38">
        <v>214.34999999999997</v>
      </c>
      <c r="H160" s="38">
        <v>211.64999999999998</v>
      </c>
      <c r="I160" s="38">
        <v>208.44999999999996</v>
      </c>
      <c r="J160" s="38">
        <v>220.24999999999997</v>
      </c>
      <c r="K160" s="38">
        <v>223.44999999999996</v>
      </c>
      <c r="L160" s="38">
        <v>226.14999999999998</v>
      </c>
      <c r="M160" s="28">
        <v>220.75</v>
      </c>
      <c r="N160" s="28">
        <v>214.85</v>
      </c>
      <c r="O160" s="39">
        <v>11550000</v>
      </c>
      <c r="P160" s="40">
        <v>7.0625163484174733E-3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136.85</v>
      </c>
      <c r="F161" s="37">
        <v>138.91666666666666</v>
      </c>
      <c r="G161" s="38">
        <v>133.0333333333333</v>
      </c>
      <c r="H161" s="38">
        <v>129.21666666666664</v>
      </c>
      <c r="I161" s="38">
        <v>123.33333333333329</v>
      </c>
      <c r="J161" s="38">
        <v>142.73333333333332</v>
      </c>
      <c r="K161" s="38">
        <v>148.6166666666667</v>
      </c>
      <c r="L161" s="38">
        <v>152.43333333333334</v>
      </c>
      <c r="M161" s="28">
        <v>144.80000000000001</v>
      </c>
      <c r="N161" s="28">
        <v>135.1</v>
      </c>
      <c r="O161" s="39">
        <v>59985000</v>
      </c>
      <c r="P161" s="40">
        <v>5.5082103512783202E-3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2326</v>
      </c>
      <c r="F162" s="37">
        <v>2320.25</v>
      </c>
      <c r="G162" s="38">
        <v>2289</v>
      </c>
      <c r="H162" s="38">
        <v>2252</v>
      </c>
      <c r="I162" s="38">
        <v>2220.75</v>
      </c>
      <c r="J162" s="38">
        <v>2357.25</v>
      </c>
      <c r="K162" s="38">
        <v>2388.5</v>
      </c>
      <c r="L162" s="38">
        <v>2425.5</v>
      </c>
      <c r="M162" s="28">
        <v>2351.5</v>
      </c>
      <c r="N162" s="28">
        <v>2283.25</v>
      </c>
      <c r="O162" s="39">
        <v>2508250</v>
      </c>
      <c r="P162" s="40">
        <v>-2.7433113609926327E-2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3031.2</v>
      </c>
      <c r="F163" s="37">
        <v>3038.0499999999997</v>
      </c>
      <c r="G163" s="38">
        <v>2983.1499999999996</v>
      </c>
      <c r="H163" s="38">
        <v>2935.1</v>
      </c>
      <c r="I163" s="38">
        <v>2880.2</v>
      </c>
      <c r="J163" s="38">
        <v>3086.0999999999995</v>
      </c>
      <c r="K163" s="38">
        <v>3141</v>
      </c>
      <c r="L163" s="38">
        <v>3189.0499999999993</v>
      </c>
      <c r="M163" s="28">
        <v>3092.95</v>
      </c>
      <c r="N163" s="28">
        <v>2990</v>
      </c>
      <c r="O163" s="39">
        <v>2005250</v>
      </c>
      <c r="P163" s="40">
        <v>-3.0811986466892219E-2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50.65</v>
      </c>
      <c r="F164" s="37">
        <v>51.300000000000004</v>
      </c>
      <c r="G164" s="38">
        <v>47.95000000000001</v>
      </c>
      <c r="H164" s="38">
        <v>45.250000000000007</v>
      </c>
      <c r="I164" s="38">
        <v>41.900000000000013</v>
      </c>
      <c r="J164" s="38">
        <v>54.000000000000007</v>
      </c>
      <c r="K164" s="38">
        <v>57.35</v>
      </c>
      <c r="L164" s="38">
        <v>60.050000000000004</v>
      </c>
      <c r="M164" s="28">
        <v>54.65</v>
      </c>
      <c r="N164" s="28">
        <v>48.6</v>
      </c>
      <c r="O164" s="39">
        <v>240080000</v>
      </c>
      <c r="P164" s="40">
        <v>2.2069341325522785E-2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2989</v>
      </c>
      <c r="F165" s="37">
        <v>2993.3666666666668</v>
      </c>
      <c r="G165" s="38">
        <v>2928.4333333333334</v>
      </c>
      <c r="H165" s="38">
        <v>2867.8666666666668</v>
      </c>
      <c r="I165" s="38">
        <v>2802.9333333333334</v>
      </c>
      <c r="J165" s="38">
        <v>3053.9333333333334</v>
      </c>
      <c r="K165" s="38">
        <v>3118.8666666666668</v>
      </c>
      <c r="L165" s="38">
        <v>3179.4333333333334</v>
      </c>
      <c r="M165" s="28">
        <v>3058.3</v>
      </c>
      <c r="N165" s="28">
        <v>2932.8</v>
      </c>
      <c r="O165" s="39">
        <v>812100</v>
      </c>
      <c r="P165" s="40">
        <v>-8.5781830462681521E-2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217.6</v>
      </c>
      <c r="F166" s="37">
        <v>218.88333333333333</v>
      </c>
      <c r="G166" s="38">
        <v>213.61666666666665</v>
      </c>
      <c r="H166" s="38">
        <v>209.63333333333333</v>
      </c>
      <c r="I166" s="38">
        <v>204.36666666666665</v>
      </c>
      <c r="J166" s="38">
        <v>222.86666666666665</v>
      </c>
      <c r="K166" s="38">
        <v>228.1333333333333</v>
      </c>
      <c r="L166" s="38">
        <v>232.11666666666665</v>
      </c>
      <c r="M166" s="28">
        <v>224.15</v>
      </c>
      <c r="N166" s="28">
        <v>214.9</v>
      </c>
      <c r="O166" s="39">
        <v>30048300</v>
      </c>
      <c r="P166" s="40">
        <v>8.5862035320519073E-2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1659.25</v>
      </c>
      <c r="F167" s="37">
        <v>1674.8666666666668</v>
      </c>
      <c r="G167" s="38">
        <v>1623.6833333333336</v>
      </c>
      <c r="H167" s="38">
        <v>1588.1166666666668</v>
      </c>
      <c r="I167" s="38">
        <v>1536.9333333333336</v>
      </c>
      <c r="J167" s="38">
        <v>1710.4333333333336</v>
      </c>
      <c r="K167" s="38">
        <v>1761.616666666667</v>
      </c>
      <c r="L167" s="38">
        <v>1797.1833333333336</v>
      </c>
      <c r="M167" s="28">
        <v>1726.05</v>
      </c>
      <c r="N167" s="28">
        <v>1639.3</v>
      </c>
      <c r="O167" s="39">
        <v>2625964</v>
      </c>
      <c r="P167" s="40">
        <v>-2.4345985180704674E-2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44980</v>
      </c>
      <c r="E168" s="37">
        <v>169</v>
      </c>
      <c r="F168" s="37">
        <v>170.78333333333333</v>
      </c>
      <c r="G168" s="38">
        <v>164.56666666666666</v>
      </c>
      <c r="H168" s="38">
        <v>160.13333333333333</v>
      </c>
      <c r="I168" s="38">
        <v>153.91666666666666</v>
      </c>
      <c r="J168" s="38">
        <v>175.21666666666667</v>
      </c>
      <c r="K168" s="38">
        <v>181.43333333333331</v>
      </c>
      <c r="L168" s="38">
        <v>185.86666666666667</v>
      </c>
      <c r="M168" s="28">
        <v>177</v>
      </c>
      <c r="N168" s="28">
        <v>166.35</v>
      </c>
      <c r="O168" s="39">
        <v>10710000</v>
      </c>
      <c r="P168" s="40">
        <v>3.6936631650288036E-2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673.2</v>
      </c>
      <c r="F169" s="37">
        <v>676.9</v>
      </c>
      <c r="G169" s="38">
        <v>657.9</v>
      </c>
      <c r="H169" s="38">
        <v>642.6</v>
      </c>
      <c r="I169" s="38">
        <v>623.6</v>
      </c>
      <c r="J169" s="38">
        <v>692.19999999999993</v>
      </c>
      <c r="K169" s="38">
        <v>711.19999999999993</v>
      </c>
      <c r="L169" s="38">
        <v>726.49999999999989</v>
      </c>
      <c r="M169" s="28">
        <v>695.9</v>
      </c>
      <c r="N169" s="28">
        <v>661.6</v>
      </c>
      <c r="O169" s="39">
        <v>3781650</v>
      </c>
      <c r="P169" s="40">
        <v>-1.3087843833185448E-2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148.75</v>
      </c>
      <c r="F170" s="37">
        <v>150.70000000000002</v>
      </c>
      <c r="G170" s="38">
        <v>141.70000000000005</v>
      </c>
      <c r="H170" s="38">
        <v>134.65000000000003</v>
      </c>
      <c r="I170" s="38">
        <v>125.65000000000006</v>
      </c>
      <c r="J170" s="38">
        <v>157.75000000000003</v>
      </c>
      <c r="K170" s="38">
        <v>166.74999999999997</v>
      </c>
      <c r="L170" s="38">
        <v>173.8</v>
      </c>
      <c r="M170" s="28">
        <v>159.69999999999999</v>
      </c>
      <c r="N170" s="28">
        <v>143.65</v>
      </c>
      <c r="O170" s="39">
        <v>30090000</v>
      </c>
      <c r="P170" s="40">
        <v>-7.7493816982687549E-3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118.15</v>
      </c>
      <c r="F171" s="37">
        <v>119.38333333333333</v>
      </c>
      <c r="G171" s="38">
        <v>115.21666666666665</v>
      </c>
      <c r="H171" s="38">
        <v>112.28333333333333</v>
      </c>
      <c r="I171" s="38">
        <v>108.11666666666666</v>
      </c>
      <c r="J171" s="38">
        <v>122.31666666666665</v>
      </c>
      <c r="K171" s="38">
        <v>126.48333333333333</v>
      </c>
      <c r="L171" s="38">
        <v>129.41666666666663</v>
      </c>
      <c r="M171" s="28">
        <v>123.55</v>
      </c>
      <c r="N171" s="28">
        <v>116.45</v>
      </c>
      <c r="O171" s="39">
        <v>54192000</v>
      </c>
      <c r="P171" s="40">
        <v>-1.7683465959328027E-3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2348.4499999999998</v>
      </c>
      <c r="F172" s="37">
        <v>2351.1333333333332</v>
      </c>
      <c r="G172" s="38">
        <v>2310.4666666666662</v>
      </c>
      <c r="H172" s="38">
        <v>2272.4833333333331</v>
      </c>
      <c r="I172" s="38">
        <v>2231.8166666666662</v>
      </c>
      <c r="J172" s="38">
        <v>2389.1166666666663</v>
      </c>
      <c r="K172" s="38">
        <v>2429.7833333333333</v>
      </c>
      <c r="L172" s="38">
        <v>2467.7666666666664</v>
      </c>
      <c r="M172" s="28">
        <v>2391.8000000000002</v>
      </c>
      <c r="N172" s="28">
        <v>2313.15</v>
      </c>
      <c r="O172" s="39">
        <v>41244750</v>
      </c>
      <c r="P172" s="40">
        <v>-1.8741450068399453E-2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89.5</v>
      </c>
      <c r="F173" s="37">
        <v>89.883333333333326</v>
      </c>
      <c r="G173" s="38">
        <v>86.916666666666657</v>
      </c>
      <c r="H173" s="38">
        <v>84.333333333333329</v>
      </c>
      <c r="I173" s="38">
        <v>81.36666666666666</v>
      </c>
      <c r="J173" s="38">
        <v>92.466666666666654</v>
      </c>
      <c r="K173" s="38">
        <v>95.433333333333323</v>
      </c>
      <c r="L173" s="38">
        <v>98.016666666666652</v>
      </c>
      <c r="M173" s="28">
        <v>92.85</v>
      </c>
      <c r="N173" s="28">
        <v>87.3</v>
      </c>
      <c r="O173" s="39">
        <v>111712000</v>
      </c>
      <c r="P173" s="40">
        <v>1.0127314814814815E-2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740.6</v>
      </c>
      <c r="F174" s="37">
        <v>737.78333333333342</v>
      </c>
      <c r="G174" s="38">
        <v>727.76666666666688</v>
      </c>
      <c r="H174" s="38">
        <v>714.93333333333351</v>
      </c>
      <c r="I174" s="38">
        <v>704.91666666666697</v>
      </c>
      <c r="J174" s="38">
        <v>750.61666666666679</v>
      </c>
      <c r="K174" s="38">
        <v>760.63333333333344</v>
      </c>
      <c r="L174" s="38">
        <v>773.4666666666667</v>
      </c>
      <c r="M174" s="28">
        <v>747.8</v>
      </c>
      <c r="N174" s="28">
        <v>724.95</v>
      </c>
      <c r="O174" s="39">
        <v>8099200</v>
      </c>
      <c r="P174" s="40">
        <v>-6.6826435616185828E-2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1113.5999999999999</v>
      </c>
      <c r="F175" s="37">
        <v>1142.2333333333333</v>
      </c>
      <c r="G175" s="38">
        <v>1046.2166666666667</v>
      </c>
      <c r="H175" s="38">
        <v>978.83333333333326</v>
      </c>
      <c r="I175" s="38">
        <v>882.81666666666661</v>
      </c>
      <c r="J175" s="38">
        <v>1209.6166666666668</v>
      </c>
      <c r="K175" s="38">
        <v>1305.6333333333337</v>
      </c>
      <c r="L175" s="38">
        <v>1373.0166666666669</v>
      </c>
      <c r="M175" s="28">
        <v>1238.25</v>
      </c>
      <c r="N175" s="28">
        <v>1074.8499999999999</v>
      </c>
      <c r="O175" s="39">
        <v>7623000</v>
      </c>
      <c r="P175" s="40">
        <v>0.20355239786856127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530.25</v>
      </c>
      <c r="F176" s="37">
        <v>533.91666666666663</v>
      </c>
      <c r="G176" s="38">
        <v>499.08333333333326</v>
      </c>
      <c r="H176" s="38">
        <v>467.91666666666663</v>
      </c>
      <c r="I176" s="38">
        <v>433.08333333333326</v>
      </c>
      <c r="J176" s="38">
        <v>565.08333333333326</v>
      </c>
      <c r="K176" s="38">
        <v>599.91666666666652</v>
      </c>
      <c r="L176" s="38">
        <v>631.08333333333326</v>
      </c>
      <c r="M176" s="28">
        <v>568.75</v>
      </c>
      <c r="N176" s="28">
        <v>502.75</v>
      </c>
      <c r="O176" s="39">
        <v>85951500</v>
      </c>
      <c r="P176" s="40">
        <v>6.8490340866711422E-2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23830.9</v>
      </c>
      <c r="F177" s="37">
        <v>23907.833333333332</v>
      </c>
      <c r="G177" s="38">
        <v>23342.716666666664</v>
      </c>
      <c r="H177" s="38">
        <v>22854.533333333333</v>
      </c>
      <c r="I177" s="38">
        <v>22289.416666666664</v>
      </c>
      <c r="J177" s="38">
        <v>24396.016666666663</v>
      </c>
      <c r="K177" s="38">
        <v>24961.133333333331</v>
      </c>
      <c r="L177" s="38">
        <v>25449.316666666662</v>
      </c>
      <c r="M177" s="28">
        <v>24472.95</v>
      </c>
      <c r="N177" s="28">
        <v>23419.65</v>
      </c>
      <c r="O177" s="39">
        <v>281925</v>
      </c>
      <c r="P177" s="40">
        <v>-2.7677185721676149E-2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2958.35</v>
      </c>
      <c r="F178" s="37">
        <v>2986.7166666666667</v>
      </c>
      <c r="G178" s="38">
        <v>2881.5333333333333</v>
      </c>
      <c r="H178" s="38">
        <v>2804.7166666666667</v>
      </c>
      <c r="I178" s="38">
        <v>2699.5333333333333</v>
      </c>
      <c r="J178" s="38">
        <v>3063.5333333333333</v>
      </c>
      <c r="K178" s="38">
        <v>3168.7166666666667</v>
      </c>
      <c r="L178" s="38">
        <v>3245.5333333333333</v>
      </c>
      <c r="M178" s="28">
        <v>3091.9</v>
      </c>
      <c r="N178" s="28">
        <v>2909.9</v>
      </c>
      <c r="O178" s="39">
        <v>2047650</v>
      </c>
      <c r="P178" s="40">
        <v>0.10787085255170362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2227.35</v>
      </c>
      <c r="F179" s="37">
        <v>2222.7666666666664</v>
      </c>
      <c r="G179" s="38">
        <v>2190.583333333333</v>
      </c>
      <c r="H179" s="38">
        <v>2153.8166666666666</v>
      </c>
      <c r="I179" s="38">
        <v>2121.6333333333332</v>
      </c>
      <c r="J179" s="38">
        <v>2259.5333333333328</v>
      </c>
      <c r="K179" s="38">
        <v>2291.7166666666662</v>
      </c>
      <c r="L179" s="38">
        <v>2328.4833333333327</v>
      </c>
      <c r="M179" s="28">
        <v>2254.9499999999998</v>
      </c>
      <c r="N179" s="28">
        <v>2186</v>
      </c>
      <c r="O179" s="39">
        <v>4218750</v>
      </c>
      <c r="P179" s="40">
        <v>-7.9453399885443088E-2</v>
      </c>
    </row>
    <row r="180" spans="1:16" ht="12.75" customHeight="1">
      <c r="A180" s="28">
        <v>170</v>
      </c>
      <c r="B180" s="29" t="s">
        <v>63</v>
      </c>
      <c r="C180" s="30" t="s">
        <v>874</v>
      </c>
      <c r="D180" s="31">
        <v>44980</v>
      </c>
      <c r="E180" s="37">
        <v>1303.9000000000001</v>
      </c>
      <c r="F180" s="37">
        <v>1320.65</v>
      </c>
      <c r="G180" s="38">
        <v>1266.6000000000001</v>
      </c>
      <c r="H180" s="38">
        <v>1229.3</v>
      </c>
      <c r="I180" s="38">
        <v>1175.25</v>
      </c>
      <c r="J180" s="38">
        <v>1357.9500000000003</v>
      </c>
      <c r="K180" s="38">
        <v>1412.0000000000005</v>
      </c>
      <c r="L180" s="38">
        <v>1449.3000000000004</v>
      </c>
      <c r="M180" s="28">
        <v>1374.7</v>
      </c>
      <c r="N180" s="28">
        <v>1283.3499999999999</v>
      </c>
      <c r="O180" s="39">
        <v>4600800</v>
      </c>
      <c r="P180" s="40">
        <v>3.1397174254317113E-3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1010.65</v>
      </c>
      <c r="F181" s="37">
        <v>1018.5666666666666</v>
      </c>
      <c r="G181" s="38">
        <v>993.88333333333321</v>
      </c>
      <c r="H181" s="38">
        <v>977.11666666666656</v>
      </c>
      <c r="I181" s="38">
        <v>952.43333333333317</v>
      </c>
      <c r="J181" s="38">
        <v>1035.3333333333333</v>
      </c>
      <c r="K181" s="38">
        <v>1060.0166666666667</v>
      </c>
      <c r="L181" s="38">
        <v>1076.7833333333333</v>
      </c>
      <c r="M181" s="28">
        <v>1043.25</v>
      </c>
      <c r="N181" s="28">
        <v>1001.8</v>
      </c>
      <c r="O181" s="39">
        <v>15378300</v>
      </c>
      <c r="P181" s="40">
        <v>1.0487098109562578E-2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453.8</v>
      </c>
      <c r="F182" s="37">
        <v>456.7</v>
      </c>
      <c r="G182" s="38">
        <v>442.59999999999997</v>
      </c>
      <c r="H182" s="38">
        <v>431.4</v>
      </c>
      <c r="I182" s="38">
        <v>417.29999999999995</v>
      </c>
      <c r="J182" s="38">
        <v>467.9</v>
      </c>
      <c r="K182" s="38">
        <v>482</v>
      </c>
      <c r="L182" s="38">
        <v>493.2</v>
      </c>
      <c r="M182" s="28">
        <v>470.8</v>
      </c>
      <c r="N182" s="28">
        <v>445.5</v>
      </c>
      <c r="O182" s="39">
        <v>8604000</v>
      </c>
      <c r="P182" s="40">
        <v>-2.9769959404600813E-2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566.54999999999995</v>
      </c>
      <c r="F183" s="37">
        <v>571.38333333333333</v>
      </c>
      <c r="G183" s="38">
        <v>558.06666666666661</v>
      </c>
      <c r="H183" s="38">
        <v>549.58333333333326</v>
      </c>
      <c r="I183" s="38">
        <v>536.26666666666654</v>
      </c>
      <c r="J183" s="38">
        <v>579.86666666666667</v>
      </c>
      <c r="K183" s="38">
        <v>593.18333333333351</v>
      </c>
      <c r="L183" s="38">
        <v>601.66666666666674</v>
      </c>
      <c r="M183" s="28">
        <v>584.70000000000005</v>
      </c>
      <c r="N183" s="28">
        <v>562.9</v>
      </c>
      <c r="O183" s="39">
        <v>2351000</v>
      </c>
      <c r="P183" s="40">
        <v>-4.5085296506904952E-2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961.2</v>
      </c>
      <c r="F184" s="37">
        <v>966.65</v>
      </c>
      <c r="G184" s="38">
        <v>940.55</v>
      </c>
      <c r="H184" s="38">
        <v>919.9</v>
      </c>
      <c r="I184" s="38">
        <v>893.8</v>
      </c>
      <c r="J184" s="38">
        <v>987.3</v>
      </c>
      <c r="K184" s="38">
        <v>1013.4000000000001</v>
      </c>
      <c r="L184" s="38">
        <v>1034.05</v>
      </c>
      <c r="M184" s="28">
        <v>992.75</v>
      </c>
      <c r="N184" s="28">
        <v>946</v>
      </c>
      <c r="O184" s="39">
        <v>6122500</v>
      </c>
      <c r="P184" s="40">
        <v>3.6885245901639345E-3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44980</v>
      </c>
      <c r="E185" s="37">
        <v>1207</v>
      </c>
      <c r="F185" s="37">
        <v>1215.95</v>
      </c>
      <c r="G185" s="38">
        <v>1172.75</v>
      </c>
      <c r="H185" s="38">
        <v>1138.5</v>
      </c>
      <c r="I185" s="38">
        <v>1095.3</v>
      </c>
      <c r="J185" s="38">
        <v>1250.2</v>
      </c>
      <c r="K185" s="38">
        <v>1293.4000000000003</v>
      </c>
      <c r="L185" s="38">
        <v>1327.65</v>
      </c>
      <c r="M185" s="28">
        <v>1259.1500000000001</v>
      </c>
      <c r="N185" s="28">
        <v>1181.7</v>
      </c>
      <c r="O185" s="39">
        <v>2598000</v>
      </c>
      <c r="P185" s="40">
        <v>2.5458851391355831E-2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743.25</v>
      </c>
      <c r="F186" s="37">
        <v>743.41666666666663</v>
      </c>
      <c r="G186" s="38">
        <v>734.23333333333323</v>
      </c>
      <c r="H186" s="38">
        <v>725.21666666666658</v>
      </c>
      <c r="I186" s="38">
        <v>716.03333333333319</v>
      </c>
      <c r="J186" s="38">
        <v>752.43333333333328</v>
      </c>
      <c r="K186" s="38">
        <v>761.61666666666667</v>
      </c>
      <c r="L186" s="38">
        <v>770.63333333333333</v>
      </c>
      <c r="M186" s="28">
        <v>752.6</v>
      </c>
      <c r="N186" s="28">
        <v>734.4</v>
      </c>
      <c r="O186" s="39">
        <v>9729900</v>
      </c>
      <c r="P186" s="40">
        <v>-1.3054591929888625E-2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449.3</v>
      </c>
      <c r="F187" s="37">
        <v>451.40000000000003</v>
      </c>
      <c r="G187" s="38">
        <v>438.10000000000008</v>
      </c>
      <c r="H187" s="38">
        <v>426.90000000000003</v>
      </c>
      <c r="I187" s="38">
        <v>413.60000000000008</v>
      </c>
      <c r="J187" s="38">
        <v>462.60000000000008</v>
      </c>
      <c r="K187" s="38">
        <v>475.90000000000003</v>
      </c>
      <c r="L187" s="38">
        <v>487.10000000000008</v>
      </c>
      <c r="M187" s="28">
        <v>464.7</v>
      </c>
      <c r="N187" s="28">
        <v>440.2</v>
      </c>
      <c r="O187" s="39">
        <v>75584850</v>
      </c>
      <c r="P187" s="40">
        <v>-2.3041644410881697E-2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206.55</v>
      </c>
      <c r="F188" s="37">
        <v>205.73333333333335</v>
      </c>
      <c r="G188" s="38">
        <v>194.51666666666671</v>
      </c>
      <c r="H188" s="38">
        <v>182.48333333333335</v>
      </c>
      <c r="I188" s="38">
        <v>171.26666666666671</v>
      </c>
      <c r="J188" s="38">
        <v>217.76666666666671</v>
      </c>
      <c r="K188" s="38">
        <v>228.98333333333335</v>
      </c>
      <c r="L188" s="38">
        <v>241.01666666666671</v>
      </c>
      <c r="M188" s="28">
        <v>216.95</v>
      </c>
      <c r="N188" s="28">
        <v>193.7</v>
      </c>
      <c r="O188" s="39">
        <v>105475500</v>
      </c>
      <c r="P188" s="40">
        <v>1.8843320075634086E-2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122.35</v>
      </c>
      <c r="F189" s="37">
        <v>122.41666666666667</v>
      </c>
      <c r="G189" s="38">
        <v>119.58333333333334</v>
      </c>
      <c r="H189" s="38">
        <v>116.81666666666668</v>
      </c>
      <c r="I189" s="38">
        <v>113.98333333333335</v>
      </c>
      <c r="J189" s="38">
        <v>125.18333333333334</v>
      </c>
      <c r="K189" s="38">
        <v>128.01666666666668</v>
      </c>
      <c r="L189" s="38">
        <v>130.78333333333333</v>
      </c>
      <c r="M189" s="28">
        <v>125.25</v>
      </c>
      <c r="N189" s="28">
        <v>119.65</v>
      </c>
      <c r="O189" s="39">
        <v>166831500</v>
      </c>
      <c r="P189" s="40">
        <v>-2.6102870352533232E-2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3427.75</v>
      </c>
      <c r="F190" s="37">
        <v>3414.4166666666665</v>
      </c>
      <c r="G190" s="38">
        <v>3391.9333333333329</v>
      </c>
      <c r="H190" s="38">
        <v>3356.1166666666663</v>
      </c>
      <c r="I190" s="38">
        <v>3333.6333333333328</v>
      </c>
      <c r="J190" s="38">
        <v>3450.2333333333331</v>
      </c>
      <c r="K190" s="38">
        <v>3472.7166666666667</v>
      </c>
      <c r="L190" s="38">
        <v>3508.5333333333333</v>
      </c>
      <c r="M190" s="28">
        <v>3436.9</v>
      </c>
      <c r="N190" s="28">
        <v>3378.6</v>
      </c>
      <c r="O190" s="39">
        <v>10085775</v>
      </c>
      <c r="P190" s="40">
        <v>8.9104404453469645E-3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1029.2</v>
      </c>
      <c r="F191" s="37">
        <v>1026.9166666666667</v>
      </c>
      <c r="G191" s="38">
        <v>1011.9833333333336</v>
      </c>
      <c r="H191" s="38">
        <v>994.76666666666688</v>
      </c>
      <c r="I191" s="38">
        <v>979.83333333333371</v>
      </c>
      <c r="J191" s="38">
        <v>1044.1333333333334</v>
      </c>
      <c r="K191" s="38">
        <v>1059.0666666666664</v>
      </c>
      <c r="L191" s="38">
        <v>1076.2833333333333</v>
      </c>
      <c r="M191" s="28">
        <v>1041.8499999999999</v>
      </c>
      <c r="N191" s="28">
        <v>1009.7</v>
      </c>
      <c r="O191" s="39">
        <v>11995200</v>
      </c>
      <c r="P191" s="40">
        <v>-1.0199029606891771E-2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2353.6999999999998</v>
      </c>
      <c r="F192" s="37">
        <v>2361.8166666666666</v>
      </c>
      <c r="G192" s="38">
        <v>2302.083333333333</v>
      </c>
      <c r="H192" s="38">
        <v>2250.4666666666662</v>
      </c>
      <c r="I192" s="38">
        <v>2190.7333333333327</v>
      </c>
      <c r="J192" s="38">
        <v>2413.4333333333334</v>
      </c>
      <c r="K192" s="38">
        <v>2473.166666666667</v>
      </c>
      <c r="L192" s="38">
        <v>2524.7833333333338</v>
      </c>
      <c r="M192" s="28">
        <v>2421.5500000000002</v>
      </c>
      <c r="N192" s="28">
        <v>2310.1999999999998</v>
      </c>
      <c r="O192" s="39">
        <v>7485375</v>
      </c>
      <c r="P192" s="40">
        <v>-5.9262948207171318E-3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1526.45</v>
      </c>
      <c r="F193" s="37">
        <v>1522.9666666666665</v>
      </c>
      <c r="G193" s="38">
        <v>1513.9833333333329</v>
      </c>
      <c r="H193" s="38">
        <v>1501.5166666666664</v>
      </c>
      <c r="I193" s="38">
        <v>1492.5333333333328</v>
      </c>
      <c r="J193" s="38">
        <v>1535.4333333333329</v>
      </c>
      <c r="K193" s="38">
        <v>1544.4166666666665</v>
      </c>
      <c r="L193" s="38">
        <v>1556.883333333333</v>
      </c>
      <c r="M193" s="28">
        <v>1531.95</v>
      </c>
      <c r="N193" s="28">
        <v>1510.5</v>
      </c>
      <c r="O193" s="39">
        <v>1659000</v>
      </c>
      <c r="P193" s="40">
        <v>7.5918615244457942E-3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442</v>
      </c>
      <c r="F194" s="37">
        <v>445.95</v>
      </c>
      <c r="G194" s="38">
        <v>431.25</v>
      </c>
      <c r="H194" s="38">
        <v>420.5</v>
      </c>
      <c r="I194" s="38">
        <v>405.8</v>
      </c>
      <c r="J194" s="38">
        <v>456.7</v>
      </c>
      <c r="K194" s="38">
        <v>471.39999999999992</v>
      </c>
      <c r="L194" s="38">
        <v>482.15</v>
      </c>
      <c r="M194" s="28">
        <v>460.65</v>
      </c>
      <c r="N194" s="28">
        <v>435.2</v>
      </c>
      <c r="O194" s="39">
        <v>3331500</v>
      </c>
      <c r="P194" s="40">
        <v>1.2306289881494986E-2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1221.25</v>
      </c>
      <c r="F195" s="37">
        <v>1231.4166666666667</v>
      </c>
      <c r="G195" s="38">
        <v>1192.0333333333335</v>
      </c>
      <c r="H195" s="38">
        <v>1162.8166666666668</v>
      </c>
      <c r="I195" s="38">
        <v>1123.4333333333336</v>
      </c>
      <c r="J195" s="38">
        <v>1260.6333333333334</v>
      </c>
      <c r="K195" s="38">
        <v>1300.0166666666667</v>
      </c>
      <c r="L195" s="38">
        <v>1329.2333333333333</v>
      </c>
      <c r="M195" s="28">
        <v>1270.8</v>
      </c>
      <c r="N195" s="28">
        <v>1202.2</v>
      </c>
      <c r="O195" s="39">
        <v>4892000</v>
      </c>
      <c r="P195" s="40">
        <v>-4.5872991106256825E-2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1017.35</v>
      </c>
      <c r="F196" s="37">
        <v>1025.1833333333332</v>
      </c>
      <c r="G196" s="38">
        <v>993.01666666666642</v>
      </c>
      <c r="H196" s="38">
        <v>968.68333333333328</v>
      </c>
      <c r="I196" s="38">
        <v>936.51666666666654</v>
      </c>
      <c r="J196" s="38">
        <v>1049.5166666666664</v>
      </c>
      <c r="K196" s="38">
        <v>1081.6833333333329</v>
      </c>
      <c r="L196" s="38">
        <v>1106.0166666666662</v>
      </c>
      <c r="M196" s="28">
        <v>1057.3499999999999</v>
      </c>
      <c r="N196" s="28">
        <v>1000.85</v>
      </c>
      <c r="O196" s="39">
        <v>7889000</v>
      </c>
      <c r="P196" s="40">
        <v>7.5994635672776041E-3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1578.55</v>
      </c>
      <c r="F197" s="37">
        <v>1579.9000000000003</v>
      </c>
      <c r="G197" s="38">
        <v>1555.8000000000006</v>
      </c>
      <c r="H197" s="38">
        <v>1533.0500000000004</v>
      </c>
      <c r="I197" s="38">
        <v>1508.9500000000007</v>
      </c>
      <c r="J197" s="38">
        <v>1602.6500000000005</v>
      </c>
      <c r="K197" s="38">
        <v>1626.7500000000005</v>
      </c>
      <c r="L197" s="38">
        <v>1649.5000000000005</v>
      </c>
      <c r="M197" s="28">
        <v>1604</v>
      </c>
      <c r="N197" s="28">
        <v>1557.15</v>
      </c>
      <c r="O197" s="39">
        <v>1230400</v>
      </c>
      <c r="P197" s="40">
        <v>-4.0548970679975045E-2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7158</v>
      </c>
      <c r="F198" s="37">
        <v>7155.6500000000005</v>
      </c>
      <c r="G198" s="38">
        <v>7026.4500000000007</v>
      </c>
      <c r="H198" s="38">
        <v>6894.9000000000005</v>
      </c>
      <c r="I198" s="38">
        <v>6765.7000000000007</v>
      </c>
      <c r="J198" s="38">
        <v>7287.2000000000007</v>
      </c>
      <c r="K198" s="38">
        <v>7416.4</v>
      </c>
      <c r="L198" s="38">
        <v>7547.9500000000007</v>
      </c>
      <c r="M198" s="28">
        <v>7284.85</v>
      </c>
      <c r="N198" s="28">
        <v>7024.1</v>
      </c>
      <c r="O198" s="39">
        <v>1862300</v>
      </c>
      <c r="P198" s="40">
        <v>1.7427884615384616E-2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743.55</v>
      </c>
      <c r="F199" s="37">
        <v>750.1</v>
      </c>
      <c r="G199" s="38">
        <v>726.40000000000009</v>
      </c>
      <c r="H199" s="38">
        <v>709.25000000000011</v>
      </c>
      <c r="I199" s="38">
        <v>685.55000000000018</v>
      </c>
      <c r="J199" s="38">
        <v>767.25</v>
      </c>
      <c r="K199" s="38">
        <v>790.95</v>
      </c>
      <c r="L199" s="38">
        <v>808.09999999999991</v>
      </c>
      <c r="M199" s="28">
        <v>773.8</v>
      </c>
      <c r="N199" s="28">
        <v>732.95</v>
      </c>
      <c r="O199" s="39">
        <v>16092700</v>
      </c>
      <c r="P199" s="40">
        <v>5.850329081010807E-3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329.3</v>
      </c>
      <c r="F200" s="37">
        <v>330.65000000000003</v>
      </c>
      <c r="G200" s="38">
        <v>321.45000000000005</v>
      </c>
      <c r="H200" s="38">
        <v>313.60000000000002</v>
      </c>
      <c r="I200" s="38">
        <v>304.40000000000003</v>
      </c>
      <c r="J200" s="38">
        <v>338.50000000000006</v>
      </c>
      <c r="K200" s="38">
        <v>347.7</v>
      </c>
      <c r="L200" s="38">
        <v>355.55000000000007</v>
      </c>
      <c r="M200" s="28">
        <v>339.85</v>
      </c>
      <c r="N200" s="28">
        <v>322.8</v>
      </c>
      <c r="O200" s="39">
        <v>30358000</v>
      </c>
      <c r="P200" s="40">
        <v>-1.8239441174568268E-2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798</v>
      </c>
      <c r="F201" s="37">
        <v>802.33333333333337</v>
      </c>
      <c r="G201" s="38">
        <v>784.2166666666667</v>
      </c>
      <c r="H201" s="38">
        <v>770.43333333333328</v>
      </c>
      <c r="I201" s="38">
        <v>752.31666666666661</v>
      </c>
      <c r="J201" s="38">
        <v>816.11666666666679</v>
      </c>
      <c r="K201" s="38">
        <v>834.23333333333335</v>
      </c>
      <c r="L201" s="38">
        <v>848.01666666666688</v>
      </c>
      <c r="M201" s="28">
        <v>820.45</v>
      </c>
      <c r="N201" s="28">
        <v>788.55</v>
      </c>
      <c r="O201" s="39">
        <v>6477600</v>
      </c>
      <c r="P201" s="40">
        <v>-2.3781535401030833E-2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1353.45</v>
      </c>
      <c r="F202" s="37">
        <v>1366.2666666666667</v>
      </c>
      <c r="G202" s="38">
        <v>1314.3333333333333</v>
      </c>
      <c r="H202" s="38">
        <v>1275.2166666666667</v>
      </c>
      <c r="I202" s="38">
        <v>1223.2833333333333</v>
      </c>
      <c r="J202" s="38">
        <v>1405.3833333333332</v>
      </c>
      <c r="K202" s="38">
        <v>1457.3166666666666</v>
      </c>
      <c r="L202" s="38">
        <v>1496.4333333333332</v>
      </c>
      <c r="M202" s="28">
        <v>1418.2</v>
      </c>
      <c r="N202" s="28">
        <v>1327.15</v>
      </c>
      <c r="O202" s="39">
        <v>1031100</v>
      </c>
      <c r="P202" s="40">
        <v>0.11633194391815081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404.6</v>
      </c>
      <c r="F203" s="37">
        <v>404.06666666666666</v>
      </c>
      <c r="G203" s="38">
        <v>401.13333333333333</v>
      </c>
      <c r="H203" s="38">
        <v>397.66666666666669</v>
      </c>
      <c r="I203" s="38">
        <v>394.73333333333335</v>
      </c>
      <c r="J203" s="38">
        <v>407.5333333333333</v>
      </c>
      <c r="K203" s="38">
        <v>410.46666666666658</v>
      </c>
      <c r="L203" s="38">
        <v>413.93333333333328</v>
      </c>
      <c r="M203" s="28">
        <v>407</v>
      </c>
      <c r="N203" s="28">
        <v>400.6</v>
      </c>
      <c r="O203" s="39">
        <v>36651000</v>
      </c>
      <c r="P203" s="40">
        <v>-3.4229249011857706E-2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222</v>
      </c>
      <c r="F204" s="37">
        <v>222.51666666666665</v>
      </c>
      <c r="G204" s="38">
        <v>215.98333333333329</v>
      </c>
      <c r="H204" s="38">
        <v>209.96666666666664</v>
      </c>
      <c r="I204" s="38">
        <v>203.43333333333328</v>
      </c>
      <c r="J204" s="38">
        <v>228.5333333333333</v>
      </c>
      <c r="K204" s="38">
        <v>235.06666666666666</v>
      </c>
      <c r="L204" s="38">
        <v>241.08333333333331</v>
      </c>
      <c r="M204" s="28">
        <v>229.05</v>
      </c>
      <c r="N204" s="28">
        <v>216.5</v>
      </c>
      <c r="O204" s="39">
        <v>78576000</v>
      </c>
      <c r="P204" s="40">
        <v>-1.3632597725389772E-2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44980</v>
      </c>
      <c r="E205" s="37">
        <v>436.55</v>
      </c>
      <c r="F205" s="37">
        <v>438.36666666666662</v>
      </c>
      <c r="G205" s="38">
        <v>430.48333333333323</v>
      </c>
      <c r="H205" s="38">
        <v>424.41666666666663</v>
      </c>
      <c r="I205" s="38">
        <v>416.53333333333325</v>
      </c>
      <c r="J205" s="38">
        <v>444.43333333333322</v>
      </c>
      <c r="K205" s="38">
        <v>452.31666666666655</v>
      </c>
      <c r="L205" s="38">
        <v>458.38333333333321</v>
      </c>
      <c r="M205" s="28">
        <v>446.25</v>
      </c>
      <c r="N205" s="28">
        <v>432.3</v>
      </c>
      <c r="O205" s="39">
        <v>8793000</v>
      </c>
      <c r="P205" s="40">
        <v>-1.8287781350482316E-2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44959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0" t="s">
        <v>16</v>
      </c>
      <c r="B8" s="372"/>
      <c r="C8" s="376" t="s">
        <v>20</v>
      </c>
      <c r="D8" s="376" t="s">
        <v>21</v>
      </c>
      <c r="E8" s="367" t="s">
        <v>22</v>
      </c>
      <c r="F8" s="368"/>
      <c r="G8" s="369"/>
      <c r="H8" s="367" t="s">
        <v>23</v>
      </c>
      <c r="I8" s="368"/>
      <c r="J8" s="369"/>
      <c r="K8" s="23"/>
      <c r="L8" s="50"/>
      <c r="M8" s="50"/>
      <c r="N8" s="1"/>
      <c r="O8" s="1"/>
    </row>
    <row r="9" spans="1:15" ht="36" customHeight="1">
      <c r="A9" s="374"/>
      <c r="B9" s="375"/>
      <c r="C9" s="375"/>
      <c r="D9" s="37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17616.3</v>
      </c>
      <c r="D10" s="259">
        <v>17647.3</v>
      </c>
      <c r="E10" s="259">
        <v>17322.399999999998</v>
      </c>
      <c r="F10" s="259">
        <v>17028.5</v>
      </c>
      <c r="G10" s="259">
        <v>16703.599999999999</v>
      </c>
      <c r="H10" s="259">
        <v>17941.199999999997</v>
      </c>
      <c r="I10" s="259">
        <v>18266.099999999999</v>
      </c>
      <c r="J10" s="259">
        <v>18559.999999999996</v>
      </c>
      <c r="K10" s="259">
        <v>17972.2</v>
      </c>
      <c r="L10" s="259">
        <v>17353.400000000001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40513</v>
      </c>
      <c r="D11" s="259">
        <v>40673.049999999996</v>
      </c>
      <c r="E11" s="259">
        <v>39330.44999999999</v>
      </c>
      <c r="F11" s="259">
        <v>38147.899999999994</v>
      </c>
      <c r="G11" s="259">
        <v>36805.299999999988</v>
      </c>
      <c r="H11" s="259">
        <v>41855.599999999991</v>
      </c>
      <c r="I11" s="259">
        <v>43198.2</v>
      </c>
      <c r="J11" s="259">
        <v>44380.749999999993</v>
      </c>
      <c r="K11" s="259">
        <v>42015.65</v>
      </c>
      <c r="L11" s="259">
        <v>39490.5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2772.35</v>
      </c>
      <c r="D12" s="232">
        <v>2786.3166666666671</v>
      </c>
      <c r="E12" s="232">
        <v>2714.3833333333341</v>
      </c>
      <c r="F12" s="232">
        <v>2656.416666666667</v>
      </c>
      <c r="G12" s="232">
        <v>2584.483333333334</v>
      </c>
      <c r="H12" s="232">
        <v>2844.2833333333342</v>
      </c>
      <c r="I12" s="232">
        <v>2916.2166666666676</v>
      </c>
      <c r="J12" s="232">
        <v>2974.1833333333343</v>
      </c>
      <c r="K12" s="232">
        <v>2858.25</v>
      </c>
      <c r="L12" s="232">
        <v>2728.35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5009.45</v>
      </c>
      <c r="D13" s="232">
        <v>5024.6499999999996</v>
      </c>
      <c r="E13" s="232">
        <v>4915.3999999999996</v>
      </c>
      <c r="F13" s="232">
        <v>4821.3500000000004</v>
      </c>
      <c r="G13" s="232">
        <v>4712.1000000000004</v>
      </c>
      <c r="H13" s="232">
        <v>5118.6999999999989</v>
      </c>
      <c r="I13" s="232">
        <v>5227.9499999999989</v>
      </c>
      <c r="J13" s="232">
        <v>5321.9999999999982</v>
      </c>
      <c r="K13" s="232">
        <v>5133.8999999999996</v>
      </c>
      <c r="L13" s="232">
        <v>4930.6000000000004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30018.25</v>
      </c>
      <c r="D14" s="232">
        <v>29920.216666666664</v>
      </c>
      <c r="E14" s="232">
        <v>29757.033333333326</v>
      </c>
      <c r="F14" s="232">
        <v>29495.816666666662</v>
      </c>
      <c r="G14" s="232">
        <v>29332.633333333324</v>
      </c>
      <c r="H14" s="232">
        <v>30181.433333333327</v>
      </c>
      <c r="I14" s="232">
        <v>30344.616666666669</v>
      </c>
      <c r="J14" s="232">
        <v>30605.833333333328</v>
      </c>
      <c r="K14" s="232">
        <v>30083.4</v>
      </c>
      <c r="L14" s="232">
        <v>29659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4313.6499999999996</v>
      </c>
      <c r="D15" s="232">
        <v>4338.9833333333327</v>
      </c>
      <c r="E15" s="232">
        <v>4224.5166666666655</v>
      </c>
      <c r="F15" s="232">
        <v>4135.3833333333332</v>
      </c>
      <c r="G15" s="232">
        <v>4020.9166666666661</v>
      </c>
      <c r="H15" s="232">
        <v>4428.116666666665</v>
      </c>
      <c r="I15" s="232">
        <v>4542.5833333333321</v>
      </c>
      <c r="J15" s="232">
        <v>4631.7166666666644</v>
      </c>
      <c r="K15" s="232">
        <v>4453.45</v>
      </c>
      <c r="L15" s="232">
        <v>4249.8500000000004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8554.7000000000007</v>
      </c>
      <c r="D16" s="232">
        <v>8586.2833333333347</v>
      </c>
      <c r="E16" s="232">
        <v>8370.966666666669</v>
      </c>
      <c r="F16" s="232">
        <v>8187.2333333333336</v>
      </c>
      <c r="G16" s="232">
        <v>7971.9166666666679</v>
      </c>
      <c r="H16" s="232">
        <v>8770.0166666666701</v>
      </c>
      <c r="I16" s="232">
        <v>8985.3333333333358</v>
      </c>
      <c r="J16" s="232">
        <v>9169.0666666666712</v>
      </c>
      <c r="K16" s="232">
        <v>8801.6</v>
      </c>
      <c r="L16" s="232">
        <v>8402.5499999999993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2789.1</v>
      </c>
      <c r="D17" s="232">
        <v>2835.1666666666665</v>
      </c>
      <c r="E17" s="232">
        <v>2707.7833333333328</v>
      </c>
      <c r="F17" s="232">
        <v>2626.4666666666662</v>
      </c>
      <c r="G17" s="232">
        <v>2499.0833333333326</v>
      </c>
      <c r="H17" s="232">
        <v>2916.4833333333331</v>
      </c>
      <c r="I17" s="232">
        <v>3043.8666666666672</v>
      </c>
      <c r="J17" s="232">
        <v>3125.1833333333334</v>
      </c>
      <c r="K17" s="231">
        <v>2962.55</v>
      </c>
      <c r="L17" s="231">
        <v>2753.85</v>
      </c>
      <c r="M17" s="231">
        <v>6.2310999999999996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1846.45</v>
      </c>
      <c r="D18" s="232">
        <v>1868.3166666666666</v>
      </c>
      <c r="E18" s="232">
        <v>1728.1333333333332</v>
      </c>
      <c r="F18" s="232">
        <v>1609.8166666666666</v>
      </c>
      <c r="G18" s="232">
        <v>1469.6333333333332</v>
      </c>
      <c r="H18" s="232">
        <v>1986.6333333333332</v>
      </c>
      <c r="I18" s="232">
        <v>2126.8166666666666</v>
      </c>
      <c r="J18" s="232">
        <v>2245.1333333333332</v>
      </c>
      <c r="K18" s="231">
        <v>2008.5</v>
      </c>
      <c r="L18" s="231">
        <v>1750</v>
      </c>
      <c r="M18" s="231">
        <v>48.400219999999997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611.85</v>
      </c>
      <c r="D19" s="232">
        <v>615.04999999999995</v>
      </c>
      <c r="E19" s="232">
        <v>597.09999999999991</v>
      </c>
      <c r="F19" s="232">
        <v>582.34999999999991</v>
      </c>
      <c r="G19" s="232">
        <v>564.39999999999986</v>
      </c>
      <c r="H19" s="232">
        <v>629.79999999999995</v>
      </c>
      <c r="I19" s="232">
        <v>647.75</v>
      </c>
      <c r="J19" s="232">
        <v>662.5</v>
      </c>
      <c r="K19" s="231">
        <v>633</v>
      </c>
      <c r="L19" s="231">
        <v>600.29999999999995</v>
      </c>
      <c r="M19" s="231">
        <v>10.69083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20700.45</v>
      </c>
      <c r="D20" s="232">
        <v>20844.033333333336</v>
      </c>
      <c r="E20" s="232">
        <v>20442.216666666674</v>
      </c>
      <c r="F20" s="232">
        <v>20183.983333333337</v>
      </c>
      <c r="G20" s="232">
        <v>19782.166666666675</v>
      </c>
      <c r="H20" s="232">
        <v>21102.266666666674</v>
      </c>
      <c r="I20" s="232">
        <v>21504.083333333332</v>
      </c>
      <c r="J20" s="232">
        <v>21762.316666666673</v>
      </c>
      <c r="K20" s="231">
        <v>21245.85</v>
      </c>
      <c r="L20" s="231">
        <v>20585.8</v>
      </c>
      <c r="M20" s="231">
        <v>0.10839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2135.35</v>
      </c>
      <c r="D21" s="232">
        <v>2362.4333333333334</v>
      </c>
      <c r="E21" s="232">
        <v>1714.1166666666668</v>
      </c>
      <c r="F21" s="232">
        <v>1292.8833333333334</v>
      </c>
      <c r="G21" s="232">
        <v>644.56666666666683</v>
      </c>
      <c r="H21" s="232">
        <v>2783.666666666667</v>
      </c>
      <c r="I21" s="232">
        <v>3431.9833333333336</v>
      </c>
      <c r="J21" s="232">
        <v>3853.2166666666667</v>
      </c>
      <c r="K21" s="231">
        <v>3010.75</v>
      </c>
      <c r="L21" s="231">
        <v>1941.2</v>
      </c>
      <c r="M21" s="231">
        <v>135.25314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1155.3499999999999</v>
      </c>
      <c r="D22" s="232">
        <v>1180.6333333333332</v>
      </c>
      <c r="E22" s="232">
        <v>1076.2666666666664</v>
      </c>
      <c r="F22" s="232">
        <v>997.18333333333317</v>
      </c>
      <c r="G22" s="232">
        <v>892.81666666666638</v>
      </c>
      <c r="H22" s="232">
        <v>1259.7166666666665</v>
      </c>
      <c r="I22" s="232">
        <v>1364.0833333333333</v>
      </c>
      <c r="J22" s="232">
        <v>1443.1666666666665</v>
      </c>
      <c r="K22" s="231">
        <v>1285</v>
      </c>
      <c r="L22" s="231">
        <v>1101.55</v>
      </c>
      <c r="M22" s="231">
        <v>59.288820000000001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495.15</v>
      </c>
      <c r="D23" s="232">
        <v>527.88333333333333</v>
      </c>
      <c r="E23" s="232">
        <v>426.76666666666665</v>
      </c>
      <c r="F23" s="232">
        <v>358.38333333333333</v>
      </c>
      <c r="G23" s="232">
        <v>257.26666666666665</v>
      </c>
      <c r="H23" s="232">
        <v>596.26666666666665</v>
      </c>
      <c r="I23" s="232">
        <v>697.38333333333321</v>
      </c>
      <c r="J23" s="232">
        <v>765.76666666666665</v>
      </c>
      <c r="K23" s="231">
        <v>629</v>
      </c>
      <c r="L23" s="231">
        <v>459.5</v>
      </c>
      <c r="M23" s="231">
        <v>465.5772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1897.4</v>
      </c>
      <c r="D24" s="232">
        <v>1931.2</v>
      </c>
      <c r="E24" s="232">
        <v>1863.6000000000001</v>
      </c>
      <c r="F24" s="232">
        <v>1829.8000000000002</v>
      </c>
      <c r="G24" s="232">
        <v>1762.2000000000003</v>
      </c>
      <c r="H24" s="232">
        <v>1965</v>
      </c>
      <c r="I24" s="232">
        <v>2032.6</v>
      </c>
      <c r="J24" s="232">
        <v>2066.3999999999996</v>
      </c>
      <c r="K24" s="231">
        <v>1998.8</v>
      </c>
      <c r="L24" s="231">
        <v>1897.4</v>
      </c>
      <c r="M24" s="231">
        <v>15.704000000000001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1723.5</v>
      </c>
      <c r="D25" s="232">
        <v>1715.0333333333335</v>
      </c>
      <c r="E25" s="232">
        <v>1605.0666666666671</v>
      </c>
      <c r="F25" s="232">
        <v>1486.6333333333334</v>
      </c>
      <c r="G25" s="232">
        <v>1376.666666666667</v>
      </c>
      <c r="H25" s="232">
        <v>1833.4666666666672</v>
      </c>
      <c r="I25" s="232">
        <v>1943.4333333333338</v>
      </c>
      <c r="J25" s="232">
        <v>2061.8666666666672</v>
      </c>
      <c r="K25" s="231">
        <v>1825</v>
      </c>
      <c r="L25" s="231">
        <v>1596.6</v>
      </c>
      <c r="M25" s="231">
        <v>21.479890000000001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443.15</v>
      </c>
      <c r="D26" s="232">
        <v>458.33333333333331</v>
      </c>
      <c r="E26" s="232">
        <v>427.96666666666664</v>
      </c>
      <c r="F26" s="232">
        <v>412.7833333333333</v>
      </c>
      <c r="G26" s="232">
        <v>382.41666666666663</v>
      </c>
      <c r="H26" s="232">
        <v>473.51666666666665</v>
      </c>
      <c r="I26" s="232">
        <v>503.88333333333333</v>
      </c>
      <c r="J26" s="232">
        <v>519.06666666666661</v>
      </c>
      <c r="K26" s="231">
        <v>488.7</v>
      </c>
      <c r="L26" s="231">
        <v>443.15</v>
      </c>
      <c r="M26" s="231">
        <v>104.04689999999999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136.44999999999999</v>
      </c>
      <c r="D27" s="232">
        <v>137.81666666666666</v>
      </c>
      <c r="E27" s="232">
        <v>132.33333333333331</v>
      </c>
      <c r="F27" s="232">
        <v>128.21666666666664</v>
      </c>
      <c r="G27" s="232">
        <v>122.73333333333329</v>
      </c>
      <c r="H27" s="232">
        <v>141.93333333333334</v>
      </c>
      <c r="I27" s="232">
        <v>147.41666666666669</v>
      </c>
      <c r="J27" s="232">
        <v>151.53333333333336</v>
      </c>
      <c r="K27" s="231">
        <v>143.30000000000001</v>
      </c>
      <c r="L27" s="231">
        <v>133.69999999999999</v>
      </c>
      <c r="M27" s="231">
        <v>23.479939999999999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251.85</v>
      </c>
      <c r="D28" s="232">
        <v>254.75</v>
      </c>
      <c r="E28" s="232">
        <v>244</v>
      </c>
      <c r="F28" s="232">
        <v>236.15</v>
      </c>
      <c r="G28" s="232">
        <v>225.4</v>
      </c>
      <c r="H28" s="232">
        <v>262.60000000000002</v>
      </c>
      <c r="I28" s="232">
        <v>273.35000000000002</v>
      </c>
      <c r="J28" s="232">
        <v>281.2</v>
      </c>
      <c r="K28" s="231">
        <v>265.5</v>
      </c>
      <c r="L28" s="231">
        <v>246.9</v>
      </c>
      <c r="M28" s="231">
        <v>45.662280000000003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3030.45</v>
      </c>
      <c r="D29" s="232">
        <v>3028.9166666666665</v>
      </c>
      <c r="E29" s="232">
        <v>3012.833333333333</v>
      </c>
      <c r="F29" s="232">
        <v>2995.2166666666667</v>
      </c>
      <c r="G29" s="232">
        <v>2979.1333333333332</v>
      </c>
      <c r="H29" s="232">
        <v>3046.5333333333328</v>
      </c>
      <c r="I29" s="232">
        <v>3062.6166666666659</v>
      </c>
      <c r="J29" s="232">
        <v>3080.2333333333327</v>
      </c>
      <c r="K29" s="231">
        <v>3045</v>
      </c>
      <c r="L29" s="231">
        <v>3011.3</v>
      </c>
      <c r="M29" s="231">
        <v>0.31174000000000002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334.1</v>
      </c>
      <c r="D30" s="232">
        <v>355.76666666666665</v>
      </c>
      <c r="E30" s="232">
        <v>298.83333333333331</v>
      </c>
      <c r="F30" s="232">
        <v>263.56666666666666</v>
      </c>
      <c r="G30" s="232">
        <v>206.63333333333333</v>
      </c>
      <c r="H30" s="232">
        <v>391.0333333333333</v>
      </c>
      <c r="I30" s="232">
        <v>447.9666666666667</v>
      </c>
      <c r="J30" s="232">
        <v>483.23333333333329</v>
      </c>
      <c r="K30" s="231">
        <v>412.7</v>
      </c>
      <c r="L30" s="231">
        <v>320.5</v>
      </c>
      <c r="M30" s="231">
        <v>782.82914000000005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4262.6499999999996</v>
      </c>
      <c r="D31" s="232">
        <v>4275.3833333333332</v>
      </c>
      <c r="E31" s="232">
        <v>4198.7666666666664</v>
      </c>
      <c r="F31" s="232">
        <v>4134.8833333333332</v>
      </c>
      <c r="G31" s="232">
        <v>4058.2666666666664</v>
      </c>
      <c r="H31" s="232">
        <v>4339.2666666666664</v>
      </c>
      <c r="I31" s="232">
        <v>4415.8833333333332</v>
      </c>
      <c r="J31" s="232">
        <v>4479.7666666666664</v>
      </c>
      <c r="K31" s="231">
        <v>4352</v>
      </c>
      <c r="L31" s="231">
        <v>4211.5</v>
      </c>
      <c r="M31" s="231">
        <v>3.2133099999999999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147.69999999999999</v>
      </c>
      <c r="D32" s="232">
        <v>148.71666666666667</v>
      </c>
      <c r="E32" s="232">
        <v>143.98333333333335</v>
      </c>
      <c r="F32" s="232">
        <v>140.26666666666668</v>
      </c>
      <c r="G32" s="232">
        <v>135.53333333333336</v>
      </c>
      <c r="H32" s="232">
        <v>152.43333333333334</v>
      </c>
      <c r="I32" s="232">
        <v>157.16666666666663</v>
      </c>
      <c r="J32" s="232">
        <v>160.88333333333333</v>
      </c>
      <c r="K32" s="231">
        <v>153.44999999999999</v>
      </c>
      <c r="L32" s="231">
        <v>145</v>
      </c>
      <c r="M32" s="231">
        <v>155.09907000000001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2743.75</v>
      </c>
      <c r="D33" s="232">
        <v>2742.1833333333329</v>
      </c>
      <c r="E33" s="232">
        <v>2706.3666666666659</v>
      </c>
      <c r="F33" s="232">
        <v>2668.9833333333331</v>
      </c>
      <c r="G33" s="232">
        <v>2633.1666666666661</v>
      </c>
      <c r="H33" s="232">
        <v>2779.5666666666657</v>
      </c>
      <c r="I33" s="232">
        <v>2815.3833333333323</v>
      </c>
      <c r="J33" s="232">
        <v>2852.7666666666655</v>
      </c>
      <c r="K33" s="231">
        <v>2778</v>
      </c>
      <c r="L33" s="231">
        <v>2704.8</v>
      </c>
      <c r="M33" s="231">
        <v>11.76872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2003.75</v>
      </c>
      <c r="D34" s="232">
        <v>2020.95</v>
      </c>
      <c r="E34" s="232">
        <v>1955.8000000000002</v>
      </c>
      <c r="F34" s="232">
        <v>1907.8500000000001</v>
      </c>
      <c r="G34" s="232">
        <v>1842.7000000000003</v>
      </c>
      <c r="H34" s="232">
        <v>2068.9</v>
      </c>
      <c r="I34" s="232">
        <v>2134.0500000000002</v>
      </c>
      <c r="J34" s="232">
        <v>2182</v>
      </c>
      <c r="K34" s="231">
        <v>2086.1</v>
      </c>
      <c r="L34" s="231">
        <v>1973</v>
      </c>
      <c r="M34" s="231">
        <v>3.17028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412.7</v>
      </c>
      <c r="D35" s="232">
        <v>415.7833333333333</v>
      </c>
      <c r="E35" s="232">
        <v>405.56666666666661</v>
      </c>
      <c r="F35" s="232">
        <v>398.43333333333328</v>
      </c>
      <c r="G35" s="232">
        <v>388.21666666666658</v>
      </c>
      <c r="H35" s="232">
        <v>422.91666666666663</v>
      </c>
      <c r="I35" s="232">
        <v>433.13333333333333</v>
      </c>
      <c r="J35" s="232">
        <v>440.26666666666665</v>
      </c>
      <c r="K35" s="231">
        <v>426</v>
      </c>
      <c r="L35" s="231">
        <v>408.65</v>
      </c>
      <c r="M35" s="231">
        <v>26.012129999999999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3551.35</v>
      </c>
      <c r="D36" s="232">
        <v>3533.6833333333329</v>
      </c>
      <c r="E36" s="232">
        <v>3487.3666666666659</v>
      </c>
      <c r="F36" s="232">
        <v>3423.3833333333328</v>
      </c>
      <c r="G36" s="232">
        <v>3377.0666666666657</v>
      </c>
      <c r="H36" s="232">
        <v>3597.6666666666661</v>
      </c>
      <c r="I36" s="232">
        <v>3643.9833333333327</v>
      </c>
      <c r="J36" s="232">
        <v>3707.9666666666662</v>
      </c>
      <c r="K36" s="231">
        <v>3580</v>
      </c>
      <c r="L36" s="231">
        <v>3469.7</v>
      </c>
      <c r="M36" s="231">
        <v>3.6169799999999999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857.25</v>
      </c>
      <c r="D37" s="232">
        <v>861.91666666666663</v>
      </c>
      <c r="E37" s="232">
        <v>828.63333333333321</v>
      </c>
      <c r="F37" s="232">
        <v>800.01666666666654</v>
      </c>
      <c r="G37" s="232">
        <v>766.73333333333312</v>
      </c>
      <c r="H37" s="232">
        <v>890.5333333333333</v>
      </c>
      <c r="I37" s="232">
        <v>923.81666666666683</v>
      </c>
      <c r="J37" s="232">
        <v>952.43333333333339</v>
      </c>
      <c r="K37" s="231">
        <v>895.2</v>
      </c>
      <c r="L37" s="231">
        <v>833.3</v>
      </c>
      <c r="M37" s="231">
        <v>124.09819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3811.3</v>
      </c>
      <c r="D38" s="232">
        <v>3819.2666666666669</v>
      </c>
      <c r="E38" s="232">
        <v>3752.1333333333337</v>
      </c>
      <c r="F38" s="232">
        <v>3692.9666666666667</v>
      </c>
      <c r="G38" s="232">
        <v>3625.8333333333335</v>
      </c>
      <c r="H38" s="232">
        <v>3878.4333333333338</v>
      </c>
      <c r="I38" s="232">
        <v>3945.5666666666671</v>
      </c>
      <c r="J38" s="232">
        <v>4004.733333333334</v>
      </c>
      <c r="K38" s="231">
        <v>3886.4</v>
      </c>
      <c r="L38" s="231">
        <v>3760.1</v>
      </c>
      <c r="M38" s="231">
        <v>3.2821199999999999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5817.2</v>
      </c>
      <c r="D39" s="232">
        <v>5835.5</v>
      </c>
      <c r="E39" s="232">
        <v>5690.6</v>
      </c>
      <c r="F39" s="232">
        <v>5564</v>
      </c>
      <c r="G39" s="232">
        <v>5419.1</v>
      </c>
      <c r="H39" s="232">
        <v>5962.1</v>
      </c>
      <c r="I39" s="232">
        <v>6107</v>
      </c>
      <c r="J39" s="232">
        <v>6233.6</v>
      </c>
      <c r="K39" s="231">
        <v>5980.4</v>
      </c>
      <c r="L39" s="231">
        <v>5708.9</v>
      </c>
      <c r="M39" s="231">
        <v>26.348659999999999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1268.3</v>
      </c>
      <c r="D40" s="232">
        <v>1291.7166666666667</v>
      </c>
      <c r="E40" s="232">
        <v>1223.4333333333334</v>
      </c>
      <c r="F40" s="232">
        <v>1178.5666666666666</v>
      </c>
      <c r="G40" s="232">
        <v>1110.2833333333333</v>
      </c>
      <c r="H40" s="232">
        <v>1336.5833333333335</v>
      </c>
      <c r="I40" s="232">
        <v>1404.8666666666668</v>
      </c>
      <c r="J40" s="232">
        <v>1449.7333333333336</v>
      </c>
      <c r="K40" s="231">
        <v>1360</v>
      </c>
      <c r="L40" s="231">
        <v>1246.8499999999999</v>
      </c>
      <c r="M40" s="231">
        <v>47.616639999999997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6082.2</v>
      </c>
      <c r="D41" s="232">
        <v>6022.4000000000005</v>
      </c>
      <c r="E41" s="232">
        <v>5944.8000000000011</v>
      </c>
      <c r="F41" s="232">
        <v>5807.4000000000005</v>
      </c>
      <c r="G41" s="232">
        <v>5729.8000000000011</v>
      </c>
      <c r="H41" s="232">
        <v>6159.8000000000011</v>
      </c>
      <c r="I41" s="232">
        <v>6237.4000000000015</v>
      </c>
      <c r="J41" s="232">
        <v>6374.8000000000011</v>
      </c>
      <c r="K41" s="231">
        <v>6100</v>
      </c>
      <c r="L41" s="231">
        <v>5885</v>
      </c>
      <c r="M41" s="231">
        <v>1.03912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2249.9</v>
      </c>
      <c r="D42" s="232">
        <v>2250.9833333333331</v>
      </c>
      <c r="E42" s="232">
        <v>2221.9666666666662</v>
      </c>
      <c r="F42" s="232">
        <v>2194.0333333333333</v>
      </c>
      <c r="G42" s="232">
        <v>2165.0166666666664</v>
      </c>
      <c r="H42" s="232">
        <v>2278.9166666666661</v>
      </c>
      <c r="I42" s="232">
        <v>2307.9333333333334</v>
      </c>
      <c r="J42" s="232">
        <v>2335.8666666666659</v>
      </c>
      <c r="K42" s="231">
        <v>2280</v>
      </c>
      <c r="L42" s="231">
        <v>2223.0500000000002</v>
      </c>
      <c r="M42" s="231">
        <v>1.82168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237.05</v>
      </c>
      <c r="D43" s="232">
        <v>238.69999999999996</v>
      </c>
      <c r="E43" s="232">
        <v>228.54999999999993</v>
      </c>
      <c r="F43" s="232">
        <v>220.04999999999995</v>
      </c>
      <c r="G43" s="232">
        <v>209.89999999999992</v>
      </c>
      <c r="H43" s="232">
        <v>247.19999999999993</v>
      </c>
      <c r="I43" s="232">
        <v>257.34999999999997</v>
      </c>
      <c r="J43" s="232">
        <v>265.84999999999991</v>
      </c>
      <c r="K43" s="231">
        <v>248.85</v>
      </c>
      <c r="L43" s="231">
        <v>230.2</v>
      </c>
      <c r="M43" s="231">
        <v>61.128259999999997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154.6</v>
      </c>
      <c r="D44" s="232">
        <v>158.53333333333333</v>
      </c>
      <c r="E44" s="232">
        <v>147.16666666666666</v>
      </c>
      <c r="F44" s="232">
        <v>139.73333333333332</v>
      </c>
      <c r="G44" s="232">
        <v>128.36666666666665</v>
      </c>
      <c r="H44" s="232">
        <v>165.96666666666667</v>
      </c>
      <c r="I44" s="232">
        <v>177.33333333333334</v>
      </c>
      <c r="J44" s="232">
        <v>184.76666666666668</v>
      </c>
      <c r="K44" s="231">
        <v>169.9</v>
      </c>
      <c r="L44" s="231">
        <v>151.1</v>
      </c>
      <c r="M44" s="231">
        <v>705.95393999999999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79.7</v>
      </c>
      <c r="D45" s="232">
        <v>81.083333333333329</v>
      </c>
      <c r="E45" s="232">
        <v>76.416666666666657</v>
      </c>
      <c r="F45" s="232">
        <v>73.133333333333326</v>
      </c>
      <c r="G45" s="232">
        <v>68.466666666666654</v>
      </c>
      <c r="H45" s="232">
        <v>84.36666666666666</v>
      </c>
      <c r="I45" s="232">
        <v>89.033333333333317</v>
      </c>
      <c r="J45" s="232">
        <v>92.316666666666663</v>
      </c>
      <c r="K45" s="231">
        <v>85.75</v>
      </c>
      <c r="L45" s="231">
        <v>77.8</v>
      </c>
      <c r="M45" s="231">
        <v>254.89250999999999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1500.4</v>
      </c>
      <c r="D46" s="232">
        <v>1509.1166666666668</v>
      </c>
      <c r="E46" s="232">
        <v>1472.5833333333335</v>
      </c>
      <c r="F46" s="232">
        <v>1444.7666666666667</v>
      </c>
      <c r="G46" s="232">
        <v>1408.2333333333333</v>
      </c>
      <c r="H46" s="232">
        <v>1536.9333333333336</v>
      </c>
      <c r="I46" s="232">
        <v>1573.4666666666669</v>
      </c>
      <c r="J46" s="232">
        <v>1601.2833333333338</v>
      </c>
      <c r="K46" s="231">
        <v>1545.65</v>
      </c>
      <c r="L46" s="231">
        <v>1481.3</v>
      </c>
      <c r="M46" s="231">
        <v>2.2400899999999999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549.75</v>
      </c>
      <c r="D47" s="232">
        <v>552.19999999999993</v>
      </c>
      <c r="E47" s="232">
        <v>541.54999999999984</v>
      </c>
      <c r="F47" s="232">
        <v>533.34999999999991</v>
      </c>
      <c r="G47" s="232">
        <v>522.69999999999982</v>
      </c>
      <c r="H47" s="232">
        <v>560.39999999999986</v>
      </c>
      <c r="I47" s="232">
        <v>571.04999999999995</v>
      </c>
      <c r="J47" s="232">
        <v>579.24999999999989</v>
      </c>
      <c r="K47" s="231">
        <v>562.85</v>
      </c>
      <c r="L47" s="231">
        <v>544</v>
      </c>
      <c r="M47" s="231">
        <v>5.3675699999999997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90.95</v>
      </c>
      <c r="D48" s="232">
        <v>92.416666666666671</v>
      </c>
      <c r="E48" s="232">
        <v>87.583333333333343</v>
      </c>
      <c r="F48" s="232">
        <v>84.216666666666669</v>
      </c>
      <c r="G48" s="232">
        <v>79.38333333333334</v>
      </c>
      <c r="H48" s="232">
        <v>95.783333333333346</v>
      </c>
      <c r="I48" s="232">
        <v>100.61666666666669</v>
      </c>
      <c r="J48" s="232">
        <v>103.98333333333335</v>
      </c>
      <c r="K48" s="231">
        <v>97.25</v>
      </c>
      <c r="L48" s="231">
        <v>89.05</v>
      </c>
      <c r="M48" s="231">
        <v>440.92961000000003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868.15</v>
      </c>
      <c r="D49" s="232">
        <v>872.33333333333337</v>
      </c>
      <c r="E49" s="232">
        <v>840.86666666666679</v>
      </c>
      <c r="F49" s="232">
        <v>813.58333333333337</v>
      </c>
      <c r="G49" s="232">
        <v>782.11666666666679</v>
      </c>
      <c r="H49" s="232">
        <v>899.61666666666679</v>
      </c>
      <c r="I49" s="232">
        <v>931.08333333333326</v>
      </c>
      <c r="J49" s="232">
        <v>958.36666666666679</v>
      </c>
      <c r="K49" s="231">
        <v>903.8</v>
      </c>
      <c r="L49" s="231">
        <v>845.05</v>
      </c>
      <c r="M49" s="231">
        <v>15.102980000000001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75.599999999999994</v>
      </c>
      <c r="D50" s="232">
        <v>76.400000000000006</v>
      </c>
      <c r="E50" s="232">
        <v>73.100000000000009</v>
      </c>
      <c r="F50" s="232">
        <v>70.600000000000009</v>
      </c>
      <c r="G50" s="232">
        <v>67.300000000000011</v>
      </c>
      <c r="H50" s="232">
        <v>78.900000000000006</v>
      </c>
      <c r="I50" s="232">
        <v>82.200000000000017</v>
      </c>
      <c r="J50" s="232">
        <v>84.7</v>
      </c>
      <c r="K50" s="231">
        <v>79.7</v>
      </c>
      <c r="L50" s="231">
        <v>73.900000000000006</v>
      </c>
      <c r="M50" s="231">
        <v>258.71134999999998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334.7</v>
      </c>
      <c r="D51" s="232">
        <v>336.46666666666664</v>
      </c>
      <c r="E51" s="232">
        <v>328.23333333333329</v>
      </c>
      <c r="F51" s="232">
        <v>321.76666666666665</v>
      </c>
      <c r="G51" s="232">
        <v>313.5333333333333</v>
      </c>
      <c r="H51" s="232">
        <v>342.93333333333328</v>
      </c>
      <c r="I51" s="232">
        <v>351.16666666666663</v>
      </c>
      <c r="J51" s="232">
        <v>357.63333333333327</v>
      </c>
      <c r="K51" s="231">
        <v>344.7</v>
      </c>
      <c r="L51" s="231">
        <v>330</v>
      </c>
      <c r="M51" s="231">
        <v>41.791130000000003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769.1</v>
      </c>
      <c r="D52" s="232">
        <v>770.11666666666667</v>
      </c>
      <c r="E52" s="232">
        <v>755.58333333333337</v>
      </c>
      <c r="F52" s="232">
        <v>742.06666666666672</v>
      </c>
      <c r="G52" s="232">
        <v>727.53333333333342</v>
      </c>
      <c r="H52" s="232">
        <v>783.63333333333333</v>
      </c>
      <c r="I52" s="232">
        <v>798.16666666666663</v>
      </c>
      <c r="J52" s="232">
        <v>811.68333333333328</v>
      </c>
      <c r="K52" s="231">
        <v>784.65</v>
      </c>
      <c r="L52" s="231">
        <v>756.6</v>
      </c>
      <c r="M52" s="231">
        <v>44.72974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239.7</v>
      </c>
      <c r="D53" s="232">
        <v>240</v>
      </c>
      <c r="E53" s="232">
        <v>236.05</v>
      </c>
      <c r="F53" s="232">
        <v>232.4</v>
      </c>
      <c r="G53" s="232">
        <v>228.45000000000002</v>
      </c>
      <c r="H53" s="232">
        <v>243.65</v>
      </c>
      <c r="I53" s="232">
        <v>247.6</v>
      </c>
      <c r="J53" s="232">
        <v>251.25</v>
      </c>
      <c r="K53" s="231">
        <v>243.95</v>
      </c>
      <c r="L53" s="231">
        <v>236.35</v>
      </c>
      <c r="M53" s="231">
        <v>38.141269999999999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17118.05</v>
      </c>
      <c r="D54" s="232">
        <v>17079.350000000002</v>
      </c>
      <c r="E54" s="232">
        <v>16818.700000000004</v>
      </c>
      <c r="F54" s="232">
        <v>16519.350000000002</v>
      </c>
      <c r="G54" s="232">
        <v>16258.700000000004</v>
      </c>
      <c r="H54" s="232">
        <v>17378.700000000004</v>
      </c>
      <c r="I54" s="232">
        <v>17639.350000000006</v>
      </c>
      <c r="J54" s="232">
        <v>17938.700000000004</v>
      </c>
      <c r="K54" s="231">
        <v>17340</v>
      </c>
      <c r="L54" s="231">
        <v>16780</v>
      </c>
      <c r="M54" s="231">
        <v>0.13466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4370.95</v>
      </c>
      <c r="D55" s="232">
        <v>4380.7666666666673</v>
      </c>
      <c r="E55" s="232">
        <v>4317.0333333333347</v>
      </c>
      <c r="F55" s="232">
        <v>4263.1166666666677</v>
      </c>
      <c r="G55" s="232">
        <v>4199.383333333335</v>
      </c>
      <c r="H55" s="232">
        <v>4434.6833333333343</v>
      </c>
      <c r="I55" s="232">
        <v>4498.4166666666661</v>
      </c>
      <c r="J55" s="232">
        <v>4552.3333333333339</v>
      </c>
      <c r="K55" s="231">
        <v>4444.5</v>
      </c>
      <c r="L55" s="231">
        <v>4326.8500000000004</v>
      </c>
      <c r="M55" s="231">
        <v>6.2254100000000001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284.45</v>
      </c>
      <c r="D56" s="232">
        <v>289.03333333333336</v>
      </c>
      <c r="E56" s="232">
        <v>269.06666666666672</v>
      </c>
      <c r="F56" s="232">
        <v>253.68333333333334</v>
      </c>
      <c r="G56" s="232">
        <v>233.7166666666667</v>
      </c>
      <c r="H56" s="232">
        <v>304.41666666666674</v>
      </c>
      <c r="I56" s="232">
        <v>324.38333333333333</v>
      </c>
      <c r="J56" s="232">
        <v>339.76666666666677</v>
      </c>
      <c r="K56" s="231">
        <v>309</v>
      </c>
      <c r="L56" s="231">
        <v>273.64999999999998</v>
      </c>
      <c r="M56" s="231">
        <v>185.73785000000001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749.8</v>
      </c>
      <c r="D57" s="232">
        <v>751.73333333333323</v>
      </c>
      <c r="E57" s="232">
        <v>729.16666666666652</v>
      </c>
      <c r="F57" s="232">
        <v>708.5333333333333</v>
      </c>
      <c r="G57" s="232">
        <v>685.96666666666658</v>
      </c>
      <c r="H57" s="232">
        <v>772.36666666666645</v>
      </c>
      <c r="I57" s="232">
        <v>794.93333333333328</v>
      </c>
      <c r="J57" s="232">
        <v>815.56666666666638</v>
      </c>
      <c r="K57" s="231">
        <v>774.3</v>
      </c>
      <c r="L57" s="231">
        <v>731.1</v>
      </c>
      <c r="M57" s="231">
        <v>104.31675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1032.05</v>
      </c>
      <c r="D58" s="232">
        <v>1027.6833333333332</v>
      </c>
      <c r="E58" s="232">
        <v>1019.4666666666662</v>
      </c>
      <c r="F58" s="232">
        <v>1006.8833333333331</v>
      </c>
      <c r="G58" s="232">
        <v>998.66666666666617</v>
      </c>
      <c r="H58" s="232">
        <v>1040.2666666666664</v>
      </c>
      <c r="I58" s="232">
        <v>1048.4833333333331</v>
      </c>
      <c r="J58" s="232">
        <v>1061.0666666666664</v>
      </c>
      <c r="K58" s="231">
        <v>1035.9000000000001</v>
      </c>
      <c r="L58" s="231">
        <v>1015.1</v>
      </c>
      <c r="M58" s="231">
        <v>15.98213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1376.4</v>
      </c>
      <c r="D59" s="232">
        <v>1385.2166666666665</v>
      </c>
      <c r="E59" s="232">
        <v>1345.4333333333329</v>
      </c>
      <c r="F59" s="232">
        <v>1314.4666666666665</v>
      </c>
      <c r="G59" s="232">
        <v>1274.6833333333329</v>
      </c>
      <c r="H59" s="232">
        <v>1416.1833333333329</v>
      </c>
      <c r="I59" s="232">
        <v>1455.9666666666662</v>
      </c>
      <c r="J59" s="232">
        <v>1486.9333333333329</v>
      </c>
      <c r="K59" s="231">
        <v>1425</v>
      </c>
      <c r="L59" s="231">
        <v>1354.25</v>
      </c>
      <c r="M59" s="231">
        <v>0.39122000000000001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220.65</v>
      </c>
      <c r="D60" s="232">
        <v>220.93333333333331</v>
      </c>
      <c r="E60" s="232">
        <v>213.86666666666662</v>
      </c>
      <c r="F60" s="232">
        <v>207.08333333333331</v>
      </c>
      <c r="G60" s="232">
        <v>200.01666666666662</v>
      </c>
      <c r="H60" s="232">
        <v>227.71666666666661</v>
      </c>
      <c r="I60" s="232">
        <v>234.78333333333327</v>
      </c>
      <c r="J60" s="232">
        <v>241.56666666666661</v>
      </c>
      <c r="K60" s="231">
        <v>228</v>
      </c>
      <c r="L60" s="231">
        <v>214.15</v>
      </c>
      <c r="M60" s="231">
        <v>240.08323999999999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4352.75</v>
      </c>
      <c r="D61" s="232">
        <v>4367.5</v>
      </c>
      <c r="E61" s="232">
        <v>4305.3</v>
      </c>
      <c r="F61" s="232">
        <v>4257.8500000000004</v>
      </c>
      <c r="G61" s="232">
        <v>4195.6500000000005</v>
      </c>
      <c r="H61" s="232">
        <v>4414.95</v>
      </c>
      <c r="I61" s="232">
        <v>4477.1500000000005</v>
      </c>
      <c r="J61" s="232">
        <v>4524.5999999999995</v>
      </c>
      <c r="K61" s="231">
        <v>4429.7</v>
      </c>
      <c r="L61" s="231">
        <v>4320.05</v>
      </c>
      <c r="M61" s="231">
        <v>1.6245000000000001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1452.55</v>
      </c>
      <c r="D62" s="232">
        <v>1452.8833333333332</v>
      </c>
      <c r="E62" s="232">
        <v>1435.7666666666664</v>
      </c>
      <c r="F62" s="232">
        <v>1418.9833333333331</v>
      </c>
      <c r="G62" s="232">
        <v>1401.8666666666663</v>
      </c>
      <c r="H62" s="232">
        <v>1469.6666666666665</v>
      </c>
      <c r="I62" s="232">
        <v>1486.7833333333333</v>
      </c>
      <c r="J62" s="232">
        <v>1503.5666666666666</v>
      </c>
      <c r="K62" s="231">
        <v>1470</v>
      </c>
      <c r="L62" s="231">
        <v>1436.1</v>
      </c>
      <c r="M62" s="231">
        <v>5.6286699999999996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611.35</v>
      </c>
      <c r="D63" s="232">
        <v>616.6</v>
      </c>
      <c r="E63" s="232">
        <v>594.6</v>
      </c>
      <c r="F63" s="232">
        <v>577.85</v>
      </c>
      <c r="G63" s="232">
        <v>555.85</v>
      </c>
      <c r="H63" s="232">
        <v>633.35</v>
      </c>
      <c r="I63" s="232">
        <v>655.35</v>
      </c>
      <c r="J63" s="232">
        <v>672.1</v>
      </c>
      <c r="K63" s="231">
        <v>638.6</v>
      </c>
      <c r="L63" s="231">
        <v>599.85</v>
      </c>
      <c r="M63" s="231">
        <v>31.479089999999999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900.45</v>
      </c>
      <c r="D64" s="232">
        <v>903.65</v>
      </c>
      <c r="E64" s="232">
        <v>891.3</v>
      </c>
      <c r="F64" s="232">
        <v>882.15</v>
      </c>
      <c r="G64" s="232">
        <v>869.8</v>
      </c>
      <c r="H64" s="232">
        <v>912.8</v>
      </c>
      <c r="I64" s="232">
        <v>925.15000000000009</v>
      </c>
      <c r="J64" s="232">
        <v>934.3</v>
      </c>
      <c r="K64" s="231">
        <v>916</v>
      </c>
      <c r="L64" s="231">
        <v>894.5</v>
      </c>
      <c r="M64" s="231">
        <v>8.2912999999999997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331.45</v>
      </c>
      <c r="D65" s="232">
        <v>332.01666666666665</v>
      </c>
      <c r="E65" s="232">
        <v>327.93333333333328</v>
      </c>
      <c r="F65" s="232">
        <v>324.41666666666663</v>
      </c>
      <c r="G65" s="232">
        <v>320.33333333333326</v>
      </c>
      <c r="H65" s="232">
        <v>335.5333333333333</v>
      </c>
      <c r="I65" s="232">
        <v>339.61666666666667</v>
      </c>
      <c r="J65" s="232">
        <v>343.13333333333333</v>
      </c>
      <c r="K65" s="231">
        <v>336.1</v>
      </c>
      <c r="L65" s="231">
        <v>328.5</v>
      </c>
      <c r="M65" s="231">
        <v>13.02023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1426.5</v>
      </c>
      <c r="D66" s="232">
        <v>1433.2</v>
      </c>
      <c r="E66" s="232">
        <v>1398.5</v>
      </c>
      <c r="F66" s="232">
        <v>1370.5</v>
      </c>
      <c r="G66" s="232">
        <v>1335.8</v>
      </c>
      <c r="H66" s="232">
        <v>1461.2</v>
      </c>
      <c r="I66" s="232">
        <v>1495.9000000000003</v>
      </c>
      <c r="J66" s="232">
        <v>1523.9</v>
      </c>
      <c r="K66" s="231">
        <v>1467.9</v>
      </c>
      <c r="L66" s="231">
        <v>1405.2</v>
      </c>
      <c r="M66" s="231">
        <v>5.0825399999999998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349</v>
      </c>
      <c r="D67" s="232">
        <v>352.05</v>
      </c>
      <c r="E67" s="232">
        <v>338.5</v>
      </c>
      <c r="F67" s="232">
        <v>328</v>
      </c>
      <c r="G67" s="232">
        <v>314.45</v>
      </c>
      <c r="H67" s="232">
        <v>362.55</v>
      </c>
      <c r="I67" s="232">
        <v>376.10000000000008</v>
      </c>
      <c r="J67" s="232">
        <v>386.6</v>
      </c>
      <c r="K67" s="231">
        <v>365.6</v>
      </c>
      <c r="L67" s="231">
        <v>341.55</v>
      </c>
      <c r="M67" s="231">
        <v>55.044890000000002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561.95000000000005</v>
      </c>
      <c r="D68" s="232">
        <v>561.43333333333339</v>
      </c>
      <c r="E68" s="232">
        <v>554.11666666666679</v>
      </c>
      <c r="F68" s="232">
        <v>546.28333333333342</v>
      </c>
      <c r="G68" s="232">
        <v>538.96666666666681</v>
      </c>
      <c r="H68" s="232">
        <v>569.26666666666677</v>
      </c>
      <c r="I68" s="232">
        <v>576.58333333333337</v>
      </c>
      <c r="J68" s="232">
        <v>584.41666666666674</v>
      </c>
      <c r="K68" s="231">
        <v>568.75</v>
      </c>
      <c r="L68" s="231">
        <v>553.6</v>
      </c>
      <c r="M68" s="231">
        <v>22.396940000000001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1768.4</v>
      </c>
      <c r="D69" s="232">
        <v>1782.9833333333333</v>
      </c>
      <c r="E69" s="232">
        <v>1722.6166666666668</v>
      </c>
      <c r="F69" s="232">
        <v>1676.8333333333335</v>
      </c>
      <c r="G69" s="232">
        <v>1616.4666666666669</v>
      </c>
      <c r="H69" s="232">
        <v>1828.7666666666667</v>
      </c>
      <c r="I69" s="232">
        <v>1889.133333333333</v>
      </c>
      <c r="J69" s="232">
        <v>1934.9166666666665</v>
      </c>
      <c r="K69" s="231">
        <v>1843.35</v>
      </c>
      <c r="L69" s="231">
        <v>1737.2</v>
      </c>
      <c r="M69" s="231">
        <v>4.1360700000000001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1846.35</v>
      </c>
      <c r="D70" s="232">
        <v>1857.8833333333332</v>
      </c>
      <c r="E70" s="232">
        <v>1810.4666666666665</v>
      </c>
      <c r="F70" s="232">
        <v>1774.5833333333333</v>
      </c>
      <c r="G70" s="232">
        <v>1727.1666666666665</v>
      </c>
      <c r="H70" s="232">
        <v>1893.7666666666664</v>
      </c>
      <c r="I70" s="232">
        <v>1941.1833333333334</v>
      </c>
      <c r="J70" s="232">
        <v>1977.0666666666664</v>
      </c>
      <c r="K70" s="231">
        <v>1905.3</v>
      </c>
      <c r="L70" s="231">
        <v>1822</v>
      </c>
      <c r="M70" s="231">
        <v>3.4963600000000001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305</v>
      </c>
      <c r="D71" s="232">
        <v>303.73333333333335</v>
      </c>
      <c r="E71" s="232">
        <v>300.06666666666672</v>
      </c>
      <c r="F71" s="232">
        <v>295.13333333333338</v>
      </c>
      <c r="G71" s="232">
        <v>291.46666666666675</v>
      </c>
      <c r="H71" s="232">
        <v>308.66666666666669</v>
      </c>
      <c r="I71" s="232">
        <v>312.33333333333331</v>
      </c>
      <c r="J71" s="232">
        <v>317.26666666666665</v>
      </c>
      <c r="K71" s="231">
        <v>307.39999999999998</v>
      </c>
      <c r="L71" s="231">
        <v>298.8</v>
      </c>
      <c r="M71" s="231">
        <v>10.12247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3356.85</v>
      </c>
      <c r="D72" s="232">
        <v>3358.7166666666672</v>
      </c>
      <c r="E72" s="232">
        <v>3298.4333333333343</v>
      </c>
      <c r="F72" s="232">
        <v>3240.0166666666673</v>
      </c>
      <c r="G72" s="232">
        <v>3179.7333333333345</v>
      </c>
      <c r="H72" s="232">
        <v>3417.1333333333341</v>
      </c>
      <c r="I72" s="232">
        <v>3477.416666666667</v>
      </c>
      <c r="J72" s="232">
        <v>3535.8333333333339</v>
      </c>
      <c r="K72" s="231">
        <v>3419</v>
      </c>
      <c r="L72" s="231">
        <v>3300.3</v>
      </c>
      <c r="M72" s="231">
        <v>5.0123499999999996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2806.6</v>
      </c>
      <c r="D73" s="232">
        <v>2794.2166666666672</v>
      </c>
      <c r="E73" s="232">
        <v>2728.4333333333343</v>
      </c>
      <c r="F73" s="232">
        <v>2650.2666666666673</v>
      </c>
      <c r="G73" s="232">
        <v>2584.4833333333345</v>
      </c>
      <c r="H73" s="232">
        <v>2872.3833333333341</v>
      </c>
      <c r="I73" s="232">
        <v>2938.166666666667</v>
      </c>
      <c r="J73" s="232">
        <v>3016.3333333333339</v>
      </c>
      <c r="K73" s="231">
        <v>2860</v>
      </c>
      <c r="L73" s="231">
        <v>2716.05</v>
      </c>
      <c r="M73" s="231">
        <v>16.417169999999999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2052.5</v>
      </c>
      <c r="D74" s="232">
        <v>2070.5</v>
      </c>
      <c r="E74" s="232">
        <v>2023</v>
      </c>
      <c r="F74" s="232">
        <v>1993.5</v>
      </c>
      <c r="G74" s="232">
        <v>1946</v>
      </c>
      <c r="H74" s="232">
        <v>2100</v>
      </c>
      <c r="I74" s="232">
        <v>2147.5</v>
      </c>
      <c r="J74" s="232">
        <v>2177</v>
      </c>
      <c r="K74" s="231">
        <v>2118</v>
      </c>
      <c r="L74" s="231">
        <v>2041</v>
      </c>
      <c r="M74" s="231">
        <v>0.86729000000000001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4351.5</v>
      </c>
      <c r="D75" s="232">
        <v>4347.25</v>
      </c>
      <c r="E75" s="232">
        <v>4314.5</v>
      </c>
      <c r="F75" s="232">
        <v>4277.5</v>
      </c>
      <c r="G75" s="232">
        <v>4244.75</v>
      </c>
      <c r="H75" s="232">
        <v>4384.25</v>
      </c>
      <c r="I75" s="232">
        <v>4417</v>
      </c>
      <c r="J75" s="232">
        <v>4454</v>
      </c>
      <c r="K75" s="231">
        <v>4380</v>
      </c>
      <c r="L75" s="231">
        <v>4310.25</v>
      </c>
      <c r="M75" s="231">
        <v>4.0545400000000003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3303.1</v>
      </c>
      <c r="D76" s="232">
        <v>3299.35</v>
      </c>
      <c r="E76" s="232">
        <v>3243.75</v>
      </c>
      <c r="F76" s="232">
        <v>3184.4</v>
      </c>
      <c r="G76" s="232">
        <v>3128.8</v>
      </c>
      <c r="H76" s="232">
        <v>3358.7</v>
      </c>
      <c r="I76" s="232">
        <v>3414.2999999999993</v>
      </c>
      <c r="J76" s="232">
        <v>3473.6499999999996</v>
      </c>
      <c r="K76" s="231">
        <v>3354.95</v>
      </c>
      <c r="L76" s="231">
        <v>3240</v>
      </c>
      <c r="M76" s="231">
        <v>8.8532700000000002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428.6</v>
      </c>
      <c r="D77" s="232">
        <v>432.61666666666662</v>
      </c>
      <c r="E77" s="232">
        <v>422.03333333333325</v>
      </c>
      <c r="F77" s="232">
        <v>415.46666666666664</v>
      </c>
      <c r="G77" s="232">
        <v>404.88333333333327</v>
      </c>
      <c r="H77" s="232">
        <v>439.18333333333322</v>
      </c>
      <c r="I77" s="232">
        <v>449.76666666666659</v>
      </c>
      <c r="J77" s="232">
        <v>456.3333333333332</v>
      </c>
      <c r="K77" s="231">
        <v>443.2</v>
      </c>
      <c r="L77" s="231">
        <v>426.05</v>
      </c>
      <c r="M77" s="231">
        <v>1.4247700000000001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2016.25</v>
      </c>
      <c r="D78" s="232">
        <v>2035.5333333333335</v>
      </c>
      <c r="E78" s="232">
        <v>1949.5666666666671</v>
      </c>
      <c r="F78" s="232">
        <v>1882.8833333333334</v>
      </c>
      <c r="G78" s="232">
        <v>1796.916666666667</v>
      </c>
      <c r="H78" s="232">
        <v>2102.2166666666672</v>
      </c>
      <c r="I78" s="232">
        <v>2188.1833333333338</v>
      </c>
      <c r="J78" s="232">
        <v>2254.8666666666672</v>
      </c>
      <c r="K78" s="231">
        <v>2121.5</v>
      </c>
      <c r="L78" s="231">
        <v>1968.85</v>
      </c>
      <c r="M78" s="231">
        <v>2.9247000000000001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137.15</v>
      </c>
      <c r="D79" s="232">
        <v>137.33333333333334</v>
      </c>
      <c r="E79" s="232">
        <v>132.91666666666669</v>
      </c>
      <c r="F79" s="232">
        <v>128.68333333333334</v>
      </c>
      <c r="G79" s="232">
        <v>124.26666666666668</v>
      </c>
      <c r="H79" s="232">
        <v>141.56666666666669</v>
      </c>
      <c r="I79" s="232">
        <v>145.98333333333338</v>
      </c>
      <c r="J79" s="232">
        <v>150.2166666666667</v>
      </c>
      <c r="K79" s="231">
        <v>141.75</v>
      </c>
      <c r="L79" s="231">
        <v>133.1</v>
      </c>
      <c r="M79" s="231">
        <v>137.07140999999999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131.35</v>
      </c>
      <c r="D80" s="232">
        <v>131.63333333333333</v>
      </c>
      <c r="E80" s="232">
        <v>126.81666666666666</v>
      </c>
      <c r="F80" s="232">
        <v>122.28333333333333</v>
      </c>
      <c r="G80" s="232">
        <v>117.46666666666667</v>
      </c>
      <c r="H80" s="232">
        <v>136.16666666666666</v>
      </c>
      <c r="I80" s="232">
        <v>140.98333333333332</v>
      </c>
      <c r="J80" s="232">
        <v>145.51666666666665</v>
      </c>
      <c r="K80" s="231">
        <v>136.44999999999999</v>
      </c>
      <c r="L80" s="231">
        <v>127.1</v>
      </c>
      <c r="M80" s="231">
        <v>120.78487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278</v>
      </c>
      <c r="D81" s="232">
        <v>279.5</v>
      </c>
      <c r="E81" s="232">
        <v>275.5</v>
      </c>
      <c r="F81" s="232">
        <v>273</v>
      </c>
      <c r="G81" s="232">
        <v>269</v>
      </c>
      <c r="H81" s="232">
        <v>282</v>
      </c>
      <c r="I81" s="232">
        <v>286</v>
      </c>
      <c r="J81" s="232">
        <v>288.5</v>
      </c>
      <c r="K81" s="231">
        <v>283.5</v>
      </c>
      <c r="L81" s="231">
        <v>277</v>
      </c>
      <c r="M81" s="231">
        <v>4.90299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96.05</v>
      </c>
      <c r="D82" s="232">
        <v>96.350000000000009</v>
      </c>
      <c r="E82" s="232">
        <v>94.700000000000017</v>
      </c>
      <c r="F82" s="232">
        <v>93.350000000000009</v>
      </c>
      <c r="G82" s="232">
        <v>91.700000000000017</v>
      </c>
      <c r="H82" s="232">
        <v>97.700000000000017</v>
      </c>
      <c r="I82" s="232">
        <v>99.350000000000023</v>
      </c>
      <c r="J82" s="232">
        <v>100.70000000000002</v>
      </c>
      <c r="K82" s="231">
        <v>98</v>
      </c>
      <c r="L82" s="231">
        <v>95</v>
      </c>
      <c r="M82" s="231">
        <v>190.42474000000001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1262.4000000000001</v>
      </c>
      <c r="D83" s="232">
        <v>1277.5166666666667</v>
      </c>
      <c r="E83" s="232">
        <v>1236.8833333333332</v>
      </c>
      <c r="F83" s="232">
        <v>1211.3666666666666</v>
      </c>
      <c r="G83" s="232">
        <v>1170.7333333333331</v>
      </c>
      <c r="H83" s="232">
        <v>1303.0333333333333</v>
      </c>
      <c r="I83" s="232">
        <v>1343.666666666667</v>
      </c>
      <c r="J83" s="232">
        <v>1369.1833333333334</v>
      </c>
      <c r="K83" s="231">
        <v>1318.15</v>
      </c>
      <c r="L83" s="231">
        <v>1252</v>
      </c>
      <c r="M83" s="231">
        <v>5.0390100000000002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929.7</v>
      </c>
      <c r="D84" s="232">
        <v>922.41666666666663</v>
      </c>
      <c r="E84" s="232">
        <v>905.83333333333326</v>
      </c>
      <c r="F84" s="232">
        <v>881.96666666666658</v>
      </c>
      <c r="G84" s="232">
        <v>865.38333333333321</v>
      </c>
      <c r="H84" s="232">
        <v>946.2833333333333</v>
      </c>
      <c r="I84" s="232">
        <v>962.86666666666656</v>
      </c>
      <c r="J84" s="232">
        <v>986.73333333333335</v>
      </c>
      <c r="K84" s="231">
        <v>939</v>
      </c>
      <c r="L84" s="231">
        <v>898.55</v>
      </c>
      <c r="M84" s="231">
        <v>26.789490000000001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1156.45</v>
      </c>
      <c r="D85" s="232">
        <v>1167.75</v>
      </c>
      <c r="E85" s="232">
        <v>1128.7</v>
      </c>
      <c r="F85" s="232">
        <v>1100.95</v>
      </c>
      <c r="G85" s="232">
        <v>1061.9000000000001</v>
      </c>
      <c r="H85" s="232">
        <v>1195.5</v>
      </c>
      <c r="I85" s="232">
        <v>1234.5500000000002</v>
      </c>
      <c r="J85" s="232">
        <v>1262.3</v>
      </c>
      <c r="K85" s="231">
        <v>1206.8</v>
      </c>
      <c r="L85" s="231">
        <v>1140</v>
      </c>
      <c r="M85" s="231">
        <v>5.3864599999999996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1587.8</v>
      </c>
      <c r="D86" s="232">
        <v>1592.2833333333335</v>
      </c>
      <c r="E86" s="232">
        <v>1561.5666666666671</v>
      </c>
      <c r="F86" s="232">
        <v>1535.3333333333335</v>
      </c>
      <c r="G86" s="232">
        <v>1504.616666666667</v>
      </c>
      <c r="H86" s="232">
        <v>1618.5166666666671</v>
      </c>
      <c r="I86" s="232">
        <v>1649.2333333333338</v>
      </c>
      <c r="J86" s="232">
        <v>1675.4666666666672</v>
      </c>
      <c r="K86" s="231">
        <v>1623</v>
      </c>
      <c r="L86" s="231">
        <v>1566.05</v>
      </c>
      <c r="M86" s="231">
        <v>7.3902999999999999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472.05</v>
      </c>
      <c r="D87" s="232">
        <v>472.61666666666662</v>
      </c>
      <c r="E87" s="232">
        <v>458.83333333333326</v>
      </c>
      <c r="F87" s="232">
        <v>445.61666666666662</v>
      </c>
      <c r="G87" s="232">
        <v>431.83333333333326</v>
      </c>
      <c r="H87" s="232">
        <v>485.83333333333326</v>
      </c>
      <c r="I87" s="232">
        <v>499.61666666666667</v>
      </c>
      <c r="J87" s="232">
        <v>512.83333333333326</v>
      </c>
      <c r="K87" s="231">
        <v>486.4</v>
      </c>
      <c r="L87" s="231">
        <v>459.4</v>
      </c>
      <c r="M87" s="231">
        <v>33.587290000000003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263.95</v>
      </c>
      <c r="D88" s="232">
        <v>265.55</v>
      </c>
      <c r="E88" s="232">
        <v>258.90000000000003</v>
      </c>
      <c r="F88" s="232">
        <v>253.85000000000002</v>
      </c>
      <c r="G88" s="232">
        <v>247.20000000000005</v>
      </c>
      <c r="H88" s="232">
        <v>270.60000000000002</v>
      </c>
      <c r="I88" s="232">
        <v>277.25</v>
      </c>
      <c r="J88" s="232">
        <v>282.3</v>
      </c>
      <c r="K88" s="231">
        <v>272.2</v>
      </c>
      <c r="L88" s="231">
        <v>260.5</v>
      </c>
      <c r="M88" s="231">
        <v>18.603429999999999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1132.0999999999999</v>
      </c>
      <c r="D89" s="232">
        <v>1127.8500000000001</v>
      </c>
      <c r="E89" s="232">
        <v>1118.7000000000003</v>
      </c>
      <c r="F89" s="232">
        <v>1105.3000000000002</v>
      </c>
      <c r="G89" s="232">
        <v>1096.1500000000003</v>
      </c>
      <c r="H89" s="232">
        <v>1141.2500000000002</v>
      </c>
      <c r="I89" s="232">
        <v>1150.4000000000003</v>
      </c>
      <c r="J89" s="232">
        <v>1163.8000000000002</v>
      </c>
      <c r="K89" s="231">
        <v>1137</v>
      </c>
      <c r="L89" s="231">
        <v>1114.45</v>
      </c>
      <c r="M89" s="231">
        <v>23.939109999999999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1861.1</v>
      </c>
      <c r="D90" s="232">
        <v>1868.5833333333333</v>
      </c>
      <c r="E90" s="232">
        <v>1822.5166666666664</v>
      </c>
      <c r="F90" s="232">
        <v>1783.9333333333332</v>
      </c>
      <c r="G90" s="232">
        <v>1737.8666666666663</v>
      </c>
      <c r="H90" s="232">
        <v>1907.1666666666665</v>
      </c>
      <c r="I90" s="232">
        <v>1953.2333333333336</v>
      </c>
      <c r="J90" s="232">
        <v>1991.8166666666666</v>
      </c>
      <c r="K90" s="231">
        <v>1914.65</v>
      </c>
      <c r="L90" s="231">
        <v>1830</v>
      </c>
      <c r="M90" s="231">
        <v>2.2018900000000001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1627.55</v>
      </c>
      <c r="D91" s="232">
        <v>1632.8500000000001</v>
      </c>
      <c r="E91" s="232">
        <v>1600.7000000000003</v>
      </c>
      <c r="F91" s="232">
        <v>1573.8500000000001</v>
      </c>
      <c r="G91" s="232">
        <v>1541.7000000000003</v>
      </c>
      <c r="H91" s="232">
        <v>1659.7000000000003</v>
      </c>
      <c r="I91" s="232">
        <v>1691.8500000000004</v>
      </c>
      <c r="J91" s="232">
        <v>1718.7000000000003</v>
      </c>
      <c r="K91" s="231">
        <v>1665</v>
      </c>
      <c r="L91" s="231">
        <v>1606</v>
      </c>
      <c r="M91" s="231">
        <v>86.513949999999994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515.70000000000005</v>
      </c>
      <c r="D92" s="232">
        <v>534.23333333333323</v>
      </c>
      <c r="E92" s="232">
        <v>483.81666666666649</v>
      </c>
      <c r="F92" s="232">
        <v>451.93333333333328</v>
      </c>
      <c r="G92" s="232">
        <v>401.51666666666654</v>
      </c>
      <c r="H92" s="232">
        <v>566.11666666666645</v>
      </c>
      <c r="I92" s="232">
        <v>616.53333333333319</v>
      </c>
      <c r="J92" s="232">
        <v>648.4166666666664</v>
      </c>
      <c r="K92" s="231">
        <v>584.65</v>
      </c>
      <c r="L92" s="231">
        <v>502.35</v>
      </c>
      <c r="M92" s="231">
        <v>226.71271999999999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1198</v>
      </c>
      <c r="D93" s="232">
        <v>1195.4666666666667</v>
      </c>
      <c r="E93" s="232">
        <v>1177.6833333333334</v>
      </c>
      <c r="F93" s="232">
        <v>1157.3666666666668</v>
      </c>
      <c r="G93" s="232">
        <v>1139.5833333333335</v>
      </c>
      <c r="H93" s="232">
        <v>1215.7833333333333</v>
      </c>
      <c r="I93" s="232">
        <v>1233.5666666666666</v>
      </c>
      <c r="J93" s="232">
        <v>1253.8833333333332</v>
      </c>
      <c r="K93" s="231">
        <v>1213.25</v>
      </c>
      <c r="L93" s="231">
        <v>1175.1500000000001</v>
      </c>
      <c r="M93" s="231">
        <v>7.7452300000000003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2727.25</v>
      </c>
      <c r="D94" s="232">
        <v>2741.7166666666672</v>
      </c>
      <c r="E94" s="232">
        <v>2660.5833333333344</v>
      </c>
      <c r="F94" s="232">
        <v>2593.9166666666674</v>
      </c>
      <c r="G94" s="232">
        <v>2512.7833333333347</v>
      </c>
      <c r="H94" s="232">
        <v>2808.3833333333341</v>
      </c>
      <c r="I94" s="232">
        <v>2889.5166666666673</v>
      </c>
      <c r="J94" s="232">
        <v>2956.1833333333338</v>
      </c>
      <c r="K94" s="231">
        <v>2822.85</v>
      </c>
      <c r="L94" s="231">
        <v>2675.05</v>
      </c>
      <c r="M94" s="231">
        <v>4.0827900000000001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467.85</v>
      </c>
      <c r="D95" s="232">
        <v>467.68333333333339</v>
      </c>
      <c r="E95" s="232">
        <v>454.76666666666677</v>
      </c>
      <c r="F95" s="232">
        <v>441.68333333333339</v>
      </c>
      <c r="G95" s="232">
        <v>428.76666666666677</v>
      </c>
      <c r="H95" s="232">
        <v>480.76666666666677</v>
      </c>
      <c r="I95" s="232">
        <v>493.68333333333339</v>
      </c>
      <c r="J95" s="232">
        <v>506.76666666666677</v>
      </c>
      <c r="K95" s="231">
        <v>480.6</v>
      </c>
      <c r="L95" s="231">
        <v>454.6</v>
      </c>
      <c r="M95" s="231">
        <v>60.750619999999998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2364.35</v>
      </c>
      <c r="D96" s="232">
        <v>2419.1166666666668</v>
      </c>
      <c r="E96" s="232">
        <v>2245.2333333333336</v>
      </c>
      <c r="F96" s="232">
        <v>2126.1166666666668</v>
      </c>
      <c r="G96" s="232">
        <v>1952.2333333333336</v>
      </c>
      <c r="H96" s="232">
        <v>2538.2333333333336</v>
      </c>
      <c r="I96" s="232">
        <v>2712.1166666666668</v>
      </c>
      <c r="J96" s="232">
        <v>2831.2333333333336</v>
      </c>
      <c r="K96" s="231">
        <v>2593</v>
      </c>
      <c r="L96" s="231">
        <v>2300</v>
      </c>
      <c r="M96" s="231">
        <v>23.230799999999999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235.45</v>
      </c>
      <c r="D97" s="232">
        <v>235.38333333333333</v>
      </c>
      <c r="E97" s="232">
        <v>230.16666666666666</v>
      </c>
      <c r="F97" s="232">
        <v>224.88333333333333</v>
      </c>
      <c r="G97" s="232">
        <v>219.66666666666666</v>
      </c>
      <c r="H97" s="232">
        <v>240.66666666666666</v>
      </c>
      <c r="I97" s="232">
        <v>245.88333333333335</v>
      </c>
      <c r="J97" s="232">
        <v>251.16666666666666</v>
      </c>
      <c r="K97" s="231">
        <v>240.6</v>
      </c>
      <c r="L97" s="231">
        <v>230.1</v>
      </c>
      <c r="M97" s="231">
        <v>50.329929999999997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2574.25</v>
      </c>
      <c r="D98" s="232">
        <v>2574.7000000000003</v>
      </c>
      <c r="E98" s="232">
        <v>2546.4000000000005</v>
      </c>
      <c r="F98" s="232">
        <v>2518.5500000000002</v>
      </c>
      <c r="G98" s="232">
        <v>2490.2500000000005</v>
      </c>
      <c r="H98" s="232">
        <v>2602.5500000000006</v>
      </c>
      <c r="I98" s="232">
        <v>2630.8500000000008</v>
      </c>
      <c r="J98" s="232">
        <v>2658.7000000000007</v>
      </c>
      <c r="K98" s="231">
        <v>2603</v>
      </c>
      <c r="L98" s="231">
        <v>2546.85</v>
      </c>
      <c r="M98" s="231">
        <v>20.146149999999999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332.4</v>
      </c>
      <c r="D99" s="232">
        <v>333.2</v>
      </c>
      <c r="E99" s="232">
        <v>323.39999999999998</v>
      </c>
      <c r="F99" s="232">
        <v>314.39999999999998</v>
      </c>
      <c r="G99" s="232">
        <v>304.59999999999997</v>
      </c>
      <c r="H99" s="232">
        <v>342.2</v>
      </c>
      <c r="I99" s="232">
        <v>352.00000000000006</v>
      </c>
      <c r="J99" s="232">
        <v>361</v>
      </c>
      <c r="K99" s="231">
        <v>343</v>
      </c>
      <c r="L99" s="231">
        <v>324.2</v>
      </c>
      <c r="M99" s="231">
        <v>9.4963099999999994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39128.85</v>
      </c>
      <c r="D100" s="232">
        <v>39202.449999999997</v>
      </c>
      <c r="E100" s="232">
        <v>38622.949999999997</v>
      </c>
      <c r="F100" s="232">
        <v>38117.050000000003</v>
      </c>
      <c r="G100" s="232">
        <v>37537.550000000003</v>
      </c>
      <c r="H100" s="232">
        <v>39708.349999999991</v>
      </c>
      <c r="I100" s="232">
        <v>40287.849999999991</v>
      </c>
      <c r="J100" s="232">
        <v>40793.749999999985</v>
      </c>
      <c r="K100" s="231">
        <v>39781.949999999997</v>
      </c>
      <c r="L100" s="231">
        <v>38696.550000000003</v>
      </c>
      <c r="M100" s="231">
        <v>2.5729999999999999E-2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2661.7</v>
      </c>
      <c r="D101" s="232">
        <v>2670.6833333333329</v>
      </c>
      <c r="E101" s="232">
        <v>2611.516666666666</v>
      </c>
      <c r="F101" s="232">
        <v>2561.333333333333</v>
      </c>
      <c r="G101" s="232">
        <v>2502.1666666666661</v>
      </c>
      <c r="H101" s="232">
        <v>2720.8666666666659</v>
      </c>
      <c r="I101" s="232">
        <v>2780.0333333333328</v>
      </c>
      <c r="J101" s="232">
        <v>2830.2166666666658</v>
      </c>
      <c r="K101" s="231">
        <v>2729.85</v>
      </c>
      <c r="L101" s="231">
        <v>2620.5</v>
      </c>
      <c r="M101" s="231">
        <v>44.063270000000003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847.95</v>
      </c>
      <c r="D102" s="232">
        <v>848.76666666666677</v>
      </c>
      <c r="E102" s="232">
        <v>822.33333333333348</v>
      </c>
      <c r="F102" s="232">
        <v>796.7166666666667</v>
      </c>
      <c r="G102" s="232">
        <v>770.28333333333342</v>
      </c>
      <c r="H102" s="232">
        <v>874.38333333333355</v>
      </c>
      <c r="I102" s="232">
        <v>900.81666666666672</v>
      </c>
      <c r="J102" s="232">
        <v>926.43333333333362</v>
      </c>
      <c r="K102" s="231">
        <v>875.2</v>
      </c>
      <c r="L102" s="231">
        <v>823.15</v>
      </c>
      <c r="M102" s="231">
        <v>392.37711000000002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1125.3499999999999</v>
      </c>
      <c r="D103" s="232">
        <v>1125.4166666666665</v>
      </c>
      <c r="E103" s="232">
        <v>1106.0333333333331</v>
      </c>
      <c r="F103" s="232">
        <v>1086.7166666666665</v>
      </c>
      <c r="G103" s="232">
        <v>1067.333333333333</v>
      </c>
      <c r="H103" s="232">
        <v>1144.7333333333331</v>
      </c>
      <c r="I103" s="232">
        <v>1164.1166666666663</v>
      </c>
      <c r="J103" s="232">
        <v>1183.4333333333332</v>
      </c>
      <c r="K103" s="231">
        <v>1144.8</v>
      </c>
      <c r="L103" s="231">
        <v>1106.0999999999999</v>
      </c>
      <c r="M103" s="231">
        <v>6.5773999999999999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401.95</v>
      </c>
      <c r="D104" s="232">
        <v>416.3</v>
      </c>
      <c r="E104" s="232">
        <v>376</v>
      </c>
      <c r="F104" s="232">
        <v>350.05</v>
      </c>
      <c r="G104" s="232">
        <v>309.75</v>
      </c>
      <c r="H104" s="232">
        <v>442.25</v>
      </c>
      <c r="I104" s="232">
        <v>482.55000000000007</v>
      </c>
      <c r="J104" s="232">
        <v>508.5</v>
      </c>
      <c r="K104" s="231">
        <v>456.6</v>
      </c>
      <c r="L104" s="231">
        <v>390.35</v>
      </c>
      <c r="M104" s="231">
        <v>89.891620000000003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483.35</v>
      </c>
      <c r="D105" s="232">
        <v>487.9666666666667</v>
      </c>
      <c r="E105" s="232">
        <v>475.93333333333339</v>
      </c>
      <c r="F105" s="232">
        <v>468.51666666666671</v>
      </c>
      <c r="G105" s="232">
        <v>456.48333333333341</v>
      </c>
      <c r="H105" s="232">
        <v>495.38333333333338</v>
      </c>
      <c r="I105" s="232">
        <v>507.41666666666669</v>
      </c>
      <c r="J105" s="232">
        <v>514.83333333333337</v>
      </c>
      <c r="K105" s="231">
        <v>500</v>
      </c>
      <c r="L105" s="231">
        <v>480.55</v>
      </c>
      <c r="M105" s="231">
        <v>1.0082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56.5</v>
      </c>
      <c r="D106" s="232">
        <v>57.1</v>
      </c>
      <c r="E106" s="232">
        <v>54.45</v>
      </c>
      <c r="F106" s="232">
        <v>52.4</v>
      </c>
      <c r="G106" s="232">
        <v>49.75</v>
      </c>
      <c r="H106" s="232">
        <v>59.150000000000006</v>
      </c>
      <c r="I106" s="232">
        <v>61.8</v>
      </c>
      <c r="J106" s="232">
        <v>63.850000000000009</v>
      </c>
      <c r="K106" s="231">
        <v>59.75</v>
      </c>
      <c r="L106" s="231">
        <v>55.05</v>
      </c>
      <c r="M106" s="231">
        <v>408.79662999999999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361.4</v>
      </c>
      <c r="D107" s="232">
        <v>352.06666666666661</v>
      </c>
      <c r="E107" s="232">
        <v>338.43333333333322</v>
      </c>
      <c r="F107" s="232">
        <v>315.46666666666664</v>
      </c>
      <c r="G107" s="232">
        <v>301.83333333333326</v>
      </c>
      <c r="H107" s="232">
        <v>375.03333333333319</v>
      </c>
      <c r="I107" s="232">
        <v>388.66666666666663</v>
      </c>
      <c r="J107" s="232">
        <v>411.63333333333316</v>
      </c>
      <c r="K107" s="231">
        <v>365.7</v>
      </c>
      <c r="L107" s="231">
        <v>329.1</v>
      </c>
      <c r="M107" s="231">
        <v>645.18966999999998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4507.3999999999996</v>
      </c>
      <c r="D108" s="232">
        <v>4538.3666666666659</v>
      </c>
      <c r="E108" s="232">
        <v>4420.7333333333318</v>
      </c>
      <c r="F108" s="232">
        <v>4334.0666666666657</v>
      </c>
      <c r="G108" s="232">
        <v>4216.4333333333316</v>
      </c>
      <c r="H108" s="232">
        <v>4625.0333333333319</v>
      </c>
      <c r="I108" s="232">
        <v>4742.6666666666652</v>
      </c>
      <c r="J108" s="232">
        <v>4829.3333333333321</v>
      </c>
      <c r="K108" s="231">
        <v>4656</v>
      </c>
      <c r="L108" s="231">
        <v>4451.7</v>
      </c>
      <c r="M108" s="231">
        <v>0.78286999999999995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292.75</v>
      </c>
      <c r="D109" s="232">
        <v>292.13333333333333</v>
      </c>
      <c r="E109" s="232">
        <v>274.26666666666665</v>
      </c>
      <c r="F109" s="232">
        <v>255.7833333333333</v>
      </c>
      <c r="G109" s="232">
        <v>237.91666666666663</v>
      </c>
      <c r="H109" s="232">
        <v>310.61666666666667</v>
      </c>
      <c r="I109" s="232">
        <v>328.48333333333335</v>
      </c>
      <c r="J109" s="232">
        <v>346.9666666666667</v>
      </c>
      <c r="K109" s="231">
        <v>310</v>
      </c>
      <c r="L109" s="231">
        <v>273.64999999999998</v>
      </c>
      <c r="M109" s="231">
        <v>30.447369999999999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136.75</v>
      </c>
      <c r="D110" s="232">
        <v>137.08333333333334</v>
      </c>
      <c r="E110" s="232">
        <v>134.01666666666668</v>
      </c>
      <c r="F110" s="232">
        <v>131.28333333333333</v>
      </c>
      <c r="G110" s="232">
        <v>128.21666666666667</v>
      </c>
      <c r="H110" s="232">
        <v>139.81666666666669</v>
      </c>
      <c r="I110" s="232">
        <v>142.88333333333335</v>
      </c>
      <c r="J110" s="232">
        <v>145.6166666666667</v>
      </c>
      <c r="K110" s="231">
        <v>140.15</v>
      </c>
      <c r="L110" s="231">
        <v>134.35</v>
      </c>
      <c r="M110" s="231">
        <v>34.551259999999999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326.7</v>
      </c>
      <c r="D111" s="232">
        <v>322.45</v>
      </c>
      <c r="E111" s="232">
        <v>314.45</v>
      </c>
      <c r="F111" s="232">
        <v>302.2</v>
      </c>
      <c r="G111" s="232">
        <v>294.2</v>
      </c>
      <c r="H111" s="232">
        <v>334.7</v>
      </c>
      <c r="I111" s="232">
        <v>342.7</v>
      </c>
      <c r="J111" s="232">
        <v>354.95</v>
      </c>
      <c r="K111" s="231">
        <v>330.45</v>
      </c>
      <c r="L111" s="231">
        <v>310.2</v>
      </c>
      <c r="M111" s="231">
        <v>294.48496999999998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79.8</v>
      </c>
      <c r="D112" s="232">
        <v>80.033333333333331</v>
      </c>
      <c r="E112" s="232">
        <v>78.11666666666666</v>
      </c>
      <c r="F112" s="232">
        <v>76.433333333333323</v>
      </c>
      <c r="G112" s="232">
        <v>74.516666666666652</v>
      </c>
      <c r="H112" s="232">
        <v>81.716666666666669</v>
      </c>
      <c r="I112" s="232">
        <v>83.633333333333354</v>
      </c>
      <c r="J112" s="232">
        <v>85.316666666666677</v>
      </c>
      <c r="K112" s="231">
        <v>81.95</v>
      </c>
      <c r="L112" s="231">
        <v>78.349999999999994</v>
      </c>
      <c r="M112" s="231">
        <v>200.31377000000001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628.04999999999995</v>
      </c>
      <c r="D113" s="232">
        <v>632.54999999999995</v>
      </c>
      <c r="E113" s="232">
        <v>612.29999999999995</v>
      </c>
      <c r="F113" s="232">
        <v>596.54999999999995</v>
      </c>
      <c r="G113" s="232">
        <v>576.29999999999995</v>
      </c>
      <c r="H113" s="232">
        <v>648.29999999999995</v>
      </c>
      <c r="I113" s="232">
        <v>668.55</v>
      </c>
      <c r="J113" s="232">
        <v>684.3</v>
      </c>
      <c r="K113" s="231">
        <v>652.79999999999995</v>
      </c>
      <c r="L113" s="231">
        <v>616.79999999999995</v>
      </c>
      <c r="M113" s="231">
        <v>33.380659999999999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423.95</v>
      </c>
      <c r="D114" s="232">
        <v>425.16666666666669</v>
      </c>
      <c r="E114" s="232">
        <v>416.83333333333337</v>
      </c>
      <c r="F114" s="232">
        <v>409.7166666666667</v>
      </c>
      <c r="G114" s="232">
        <v>401.38333333333338</v>
      </c>
      <c r="H114" s="232">
        <v>432.28333333333336</v>
      </c>
      <c r="I114" s="232">
        <v>440.61666666666673</v>
      </c>
      <c r="J114" s="232">
        <v>447.73333333333335</v>
      </c>
      <c r="K114" s="231">
        <v>433.5</v>
      </c>
      <c r="L114" s="231">
        <v>418.05</v>
      </c>
      <c r="M114" s="231">
        <v>10.90246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144.35</v>
      </c>
      <c r="D115" s="232">
        <v>146.81666666666669</v>
      </c>
      <c r="E115" s="232">
        <v>138.38333333333338</v>
      </c>
      <c r="F115" s="232">
        <v>132.41666666666669</v>
      </c>
      <c r="G115" s="232">
        <v>123.98333333333338</v>
      </c>
      <c r="H115" s="232">
        <v>152.78333333333339</v>
      </c>
      <c r="I115" s="232">
        <v>161.21666666666673</v>
      </c>
      <c r="J115" s="232">
        <v>167.18333333333339</v>
      </c>
      <c r="K115" s="231">
        <v>155.25</v>
      </c>
      <c r="L115" s="231">
        <v>140.85</v>
      </c>
      <c r="M115" s="231">
        <v>118.82959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1041.8499999999999</v>
      </c>
      <c r="D116" s="232">
        <v>1050.2833333333333</v>
      </c>
      <c r="E116" s="232">
        <v>981.56666666666661</v>
      </c>
      <c r="F116" s="232">
        <v>921.2833333333333</v>
      </c>
      <c r="G116" s="232">
        <v>852.56666666666661</v>
      </c>
      <c r="H116" s="232">
        <v>1110.5666666666666</v>
      </c>
      <c r="I116" s="232">
        <v>1179.2833333333333</v>
      </c>
      <c r="J116" s="232">
        <v>1239.5666666666666</v>
      </c>
      <c r="K116" s="231">
        <v>1119</v>
      </c>
      <c r="L116" s="231">
        <v>990</v>
      </c>
      <c r="M116" s="231">
        <v>75.63064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3630</v>
      </c>
      <c r="D117" s="232">
        <v>3635.0333333333328</v>
      </c>
      <c r="E117" s="232">
        <v>3548.9166666666656</v>
      </c>
      <c r="F117" s="232">
        <v>3467.8333333333326</v>
      </c>
      <c r="G117" s="232">
        <v>3381.7166666666653</v>
      </c>
      <c r="H117" s="232">
        <v>3716.1166666666659</v>
      </c>
      <c r="I117" s="232">
        <v>3802.2333333333327</v>
      </c>
      <c r="J117" s="232">
        <v>3883.3166666666662</v>
      </c>
      <c r="K117" s="231">
        <v>3721.15</v>
      </c>
      <c r="L117" s="231">
        <v>3553.95</v>
      </c>
      <c r="M117" s="231">
        <v>2.7065600000000001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1551.1</v>
      </c>
      <c r="D118" s="232">
        <v>1544.7333333333333</v>
      </c>
      <c r="E118" s="232">
        <v>1534.4166666666667</v>
      </c>
      <c r="F118" s="232">
        <v>1517.7333333333333</v>
      </c>
      <c r="G118" s="232">
        <v>1507.4166666666667</v>
      </c>
      <c r="H118" s="232">
        <v>1561.4166666666667</v>
      </c>
      <c r="I118" s="232">
        <v>1571.7333333333333</v>
      </c>
      <c r="J118" s="232">
        <v>1588.4166666666667</v>
      </c>
      <c r="K118" s="231">
        <v>1555.05</v>
      </c>
      <c r="L118" s="231">
        <v>1528.05</v>
      </c>
      <c r="M118" s="231">
        <v>61.941989999999997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2084.9</v>
      </c>
      <c r="D119" s="232">
        <v>2098.15</v>
      </c>
      <c r="E119" s="232">
        <v>2049.5500000000002</v>
      </c>
      <c r="F119" s="232">
        <v>2014.2000000000003</v>
      </c>
      <c r="G119" s="232">
        <v>1965.6000000000004</v>
      </c>
      <c r="H119" s="232">
        <v>2133.5</v>
      </c>
      <c r="I119" s="232">
        <v>2182.0999999999995</v>
      </c>
      <c r="J119" s="232">
        <v>2217.4499999999998</v>
      </c>
      <c r="K119" s="231">
        <v>2146.75</v>
      </c>
      <c r="L119" s="231">
        <v>2062.8000000000002</v>
      </c>
      <c r="M119" s="231">
        <v>8.0750299999999999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853.45</v>
      </c>
      <c r="D120" s="232">
        <v>854.31666666666672</v>
      </c>
      <c r="E120" s="232">
        <v>848.03333333333342</v>
      </c>
      <c r="F120" s="232">
        <v>842.61666666666667</v>
      </c>
      <c r="G120" s="232">
        <v>836.33333333333337</v>
      </c>
      <c r="H120" s="232">
        <v>859.73333333333346</v>
      </c>
      <c r="I120" s="232">
        <v>866.01666666666677</v>
      </c>
      <c r="J120" s="232">
        <v>871.43333333333351</v>
      </c>
      <c r="K120" s="231">
        <v>860.6</v>
      </c>
      <c r="L120" s="231">
        <v>848.9</v>
      </c>
      <c r="M120" s="231">
        <v>1.5297499999999999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235.2</v>
      </c>
      <c r="D121" s="232">
        <v>238.35</v>
      </c>
      <c r="E121" s="232">
        <v>227.85</v>
      </c>
      <c r="F121" s="232">
        <v>220.5</v>
      </c>
      <c r="G121" s="232">
        <v>210</v>
      </c>
      <c r="H121" s="232">
        <v>245.7</v>
      </c>
      <c r="I121" s="232">
        <v>256.2</v>
      </c>
      <c r="J121" s="232">
        <v>263.54999999999995</v>
      </c>
      <c r="K121" s="231">
        <v>248.85</v>
      </c>
      <c r="L121" s="231">
        <v>231</v>
      </c>
      <c r="M121" s="231">
        <v>9.5063600000000008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729.7</v>
      </c>
      <c r="D122" s="232">
        <v>729.4</v>
      </c>
      <c r="E122" s="232">
        <v>720.09999999999991</v>
      </c>
      <c r="F122" s="232">
        <v>710.49999999999989</v>
      </c>
      <c r="G122" s="232">
        <v>701.19999999999982</v>
      </c>
      <c r="H122" s="232">
        <v>739</v>
      </c>
      <c r="I122" s="232">
        <v>748.3</v>
      </c>
      <c r="J122" s="232">
        <v>757.90000000000009</v>
      </c>
      <c r="K122" s="231">
        <v>738.7</v>
      </c>
      <c r="L122" s="231">
        <v>719.8</v>
      </c>
      <c r="M122" s="231">
        <v>32.71508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608.25</v>
      </c>
      <c r="D123" s="232">
        <v>602.80000000000007</v>
      </c>
      <c r="E123" s="232">
        <v>582.85000000000014</v>
      </c>
      <c r="F123" s="232">
        <v>557.45000000000005</v>
      </c>
      <c r="G123" s="232">
        <v>537.50000000000011</v>
      </c>
      <c r="H123" s="232">
        <v>628.20000000000016</v>
      </c>
      <c r="I123" s="232">
        <v>648.1500000000002</v>
      </c>
      <c r="J123" s="232">
        <v>673.55000000000018</v>
      </c>
      <c r="K123" s="231">
        <v>622.75</v>
      </c>
      <c r="L123" s="231">
        <v>577.4</v>
      </c>
      <c r="M123" s="231">
        <v>71.789550000000006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456.45</v>
      </c>
      <c r="D124" s="232">
        <v>466.45</v>
      </c>
      <c r="E124" s="232">
        <v>431</v>
      </c>
      <c r="F124" s="232">
        <v>405.55</v>
      </c>
      <c r="G124" s="232">
        <v>370.1</v>
      </c>
      <c r="H124" s="232">
        <v>491.9</v>
      </c>
      <c r="I124" s="232">
        <v>527.34999999999991</v>
      </c>
      <c r="J124" s="232">
        <v>552.79999999999995</v>
      </c>
      <c r="K124" s="231">
        <v>501.9</v>
      </c>
      <c r="L124" s="231">
        <v>441</v>
      </c>
      <c r="M124" s="231">
        <v>64.867919999999998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1744.7</v>
      </c>
      <c r="D125" s="232">
        <v>1749.8166666666666</v>
      </c>
      <c r="E125" s="232">
        <v>1715.6333333333332</v>
      </c>
      <c r="F125" s="232">
        <v>1686.5666666666666</v>
      </c>
      <c r="G125" s="232">
        <v>1652.3833333333332</v>
      </c>
      <c r="H125" s="232">
        <v>1778.8833333333332</v>
      </c>
      <c r="I125" s="232">
        <v>1813.0666666666666</v>
      </c>
      <c r="J125" s="232">
        <v>1842.1333333333332</v>
      </c>
      <c r="K125" s="231">
        <v>1784</v>
      </c>
      <c r="L125" s="231">
        <v>1720.75</v>
      </c>
      <c r="M125" s="231">
        <v>36.520980000000002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86.15</v>
      </c>
      <c r="D126" s="232">
        <v>86.600000000000009</v>
      </c>
      <c r="E126" s="232">
        <v>83.250000000000014</v>
      </c>
      <c r="F126" s="232">
        <v>80.350000000000009</v>
      </c>
      <c r="G126" s="232">
        <v>77.000000000000014</v>
      </c>
      <c r="H126" s="232">
        <v>89.500000000000014</v>
      </c>
      <c r="I126" s="232">
        <v>92.850000000000009</v>
      </c>
      <c r="J126" s="232">
        <v>95.750000000000014</v>
      </c>
      <c r="K126" s="231">
        <v>89.95</v>
      </c>
      <c r="L126" s="231">
        <v>83.7</v>
      </c>
      <c r="M126" s="231">
        <v>62.191459999999999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3333</v>
      </c>
      <c r="D127" s="232">
        <v>3327.7333333333336</v>
      </c>
      <c r="E127" s="232">
        <v>3277.7666666666673</v>
      </c>
      <c r="F127" s="232">
        <v>3222.5333333333338</v>
      </c>
      <c r="G127" s="232">
        <v>3172.5666666666675</v>
      </c>
      <c r="H127" s="232">
        <v>3382.9666666666672</v>
      </c>
      <c r="I127" s="232">
        <v>3432.9333333333334</v>
      </c>
      <c r="J127" s="232">
        <v>3488.166666666667</v>
      </c>
      <c r="K127" s="231">
        <v>3377.7</v>
      </c>
      <c r="L127" s="231">
        <v>3272.5</v>
      </c>
      <c r="M127" s="231">
        <v>2.2387299999999999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386.9</v>
      </c>
      <c r="D128" s="232">
        <v>390.0333333333333</v>
      </c>
      <c r="E128" s="232">
        <v>371.61666666666662</v>
      </c>
      <c r="F128" s="232">
        <v>356.33333333333331</v>
      </c>
      <c r="G128" s="232">
        <v>337.91666666666663</v>
      </c>
      <c r="H128" s="232">
        <v>405.31666666666661</v>
      </c>
      <c r="I128" s="232">
        <v>423.73333333333335</v>
      </c>
      <c r="J128" s="232">
        <v>439.01666666666659</v>
      </c>
      <c r="K128" s="231">
        <v>408.45</v>
      </c>
      <c r="L128" s="231">
        <v>374.75</v>
      </c>
      <c r="M128" s="231">
        <v>27.552150000000001</v>
      </c>
      <c r="N128" s="1"/>
      <c r="O128" s="1"/>
    </row>
    <row r="129" spans="1:15" ht="12.75" customHeight="1">
      <c r="A129" s="214">
        <v>120</v>
      </c>
      <c r="B129" s="217" t="s">
        <v>873</v>
      </c>
      <c r="C129" s="231">
        <v>4388.1000000000004</v>
      </c>
      <c r="D129" s="232">
        <v>4382.9833333333336</v>
      </c>
      <c r="E129" s="232">
        <v>4336.166666666667</v>
      </c>
      <c r="F129" s="232">
        <v>4284.2333333333336</v>
      </c>
      <c r="G129" s="232">
        <v>4237.416666666667</v>
      </c>
      <c r="H129" s="232">
        <v>4434.916666666667</v>
      </c>
      <c r="I129" s="232">
        <v>4481.7333333333327</v>
      </c>
      <c r="J129" s="232">
        <v>4533.666666666667</v>
      </c>
      <c r="K129" s="231">
        <v>4429.8</v>
      </c>
      <c r="L129" s="231">
        <v>4331.05</v>
      </c>
      <c r="M129" s="231">
        <v>3.6383299999999998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2145.5500000000002</v>
      </c>
      <c r="D130" s="232">
        <v>2147.2666666666669</v>
      </c>
      <c r="E130" s="232">
        <v>2078.5833333333339</v>
      </c>
      <c r="F130" s="232">
        <v>2011.6166666666672</v>
      </c>
      <c r="G130" s="232">
        <v>1942.9333333333343</v>
      </c>
      <c r="H130" s="232">
        <v>2214.2333333333336</v>
      </c>
      <c r="I130" s="232">
        <v>2282.916666666667</v>
      </c>
      <c r="J130" s="232">
        <v>2349.8833333333332</v>
      </c>
      <c r="K130" s="231">
        <v>2215.9499999999998</v>
      </c>
      <c r="L130" s="231">
        <v>2080.3000000000002</v>
      </c>
      <c r="M130" s="231">
        <v>68.688720000000004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334.1</v>
      </c>
      <c r="D131" s="232">
        <v>337.03333333333336</v>
      </c>
      <c r="E131" s="232">
        <v>326.26666666666671</v>
      </c>
      <c r="F131" s="232">
        <v>318.43333333333334</v>
      </c>
      <c r="G131" s="232">
        <v>307.66666666666669</v>
      </c>
      <c r="H131" s="232">
        <v>344.86666666666673</v>
      </c>
      <c r="I131" s="232">
        <v>355.63333333333338</v>
      </c>
      <c r="J131" s="232">
        <v>363.46666666666675</v>
      </c>
      <c r="K131" s="231">
        <v>347.8</v>
      </c>
      <c r="L131" s="231">
        <v>329.2</v>
      </c>
      <c r="M131" s="231">
        <v>28.654699999999998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598.45000000000005</v>
      </c>
      <c r="D132" s="232">
        <v>615.4</v>
      </c>
      <c r="E132" s="232">
        <v>565.4</v>
      </c>
      <c r="F132" s="232">
        <v>532.35</v>
      </c>
      <c r="G132" s="232">
        <v>482.35</v>
      </c>
      <c r="H132" s="232">
        <v>648.44999999999993</v>
      </c>
      <c r="I132" s="232">
        <v>698.44999999999993</v>
      </c>
      <c r="J132" s="232">
        <v>731.49999999999989</v>
      </c>
      <c r="K132" s="231">
        <v>665.4</v>
      </c>
      <c r="L132" s="231">
        <v>582.35</v>
      </c>
      <c r="M132" s="231">
        <v>63.269599999999997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3372</v>
      </c>
      <c r="D133" s="232">
        <v>3355.9666666666672</v>
      </c>
      <c r="E133" s="232">
        <v>3319.3333333333344</v>
      </c>
      <c r="F133" s="232">
        <v>3266.6666666666674</v>
      </c>
      <c r="G133" s="232">
        <v>3230.0333333333347</v>
      </c>
      <c r="H133" s="232">
        <v>3408.6333333333341</v>
      </c>
      <c r="I133" s="232">
        <v>3445.2666666666673</v>
      </c>
      <c r="J133" s="232">
        <v>3497.9333333333338</v>
      </c>
      <c r="K133" s="231">
        <v>3392.6</v>
      </c>
      <c r="L133" s="231">
        <v>3303.3</v>
      </c>
      <c r="M133" s="231">
        <v>0.28472999999999998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737.4</v>
      </c>
      <c r="D134" s="232">
        <v>738.68333333333339</v>
      </c>
      <c r="E134" s="232">
        <v>726.86666666666679</v>
      </c>
      <c r="F134" s="232">
        <v>716.33333333333337</v>
      </c>
      <c r="G134" s="232">
        <v>704.51666666666677</v>
      </c>
      <c r="H134" s="232">
        <v>749.21666666666681</v>
      </c>
      <c r="I134" s="232">
        <v>761.03333333333342</v>
      </c>
      <c r="J134" s="232">
        <v>771.56666666666683</v>
      </c>
      <c r="K134" s="231">
        <v>750.5</v>
      </c>
      <c r="L134" s="231">
        <v>728.15</v>
      </c>
      <c r="M134" s="231">
        <v>3.5512700000000001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91961.45</v>
      </c>
      <c r="D135" s="232">
        <v>91878</v>
      </c>
      <c r="E135" s="232">
        <v>90806</v>
      </c>
      <c r="F135" s="232">
        <v>89650.55</v>
      </c>
      <c r="G135" s="232">
        <v>88578.55</v>
      </c>
      <c r="H135" s="232">
        <v>93033.45</v>
      </c>
      <c r="I135" s="232">
        <v>94105.45</v>
      </c>
      <c r="J135" s="232">
        <v>95260.9</v>
      </c>
      <c r="K135" s="231">
        <v>92950</v>
      </c>
      <c r="L135" s="231">
        <v>90722.55</v>
      </c>
      <c r="M135" s="231">
        <v>0.11990000000000001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233.85</v>
      </c>
      <c r="D136" s="232">
        <v>234.73333333333335</v>
      </c>
      <c r="E136" s="232">
        <v>225.1166666666667</v>
      </c>
      <c r="F136" s="232">
        <v>216.38333333333335</v>
      </c>
      <c r="G136" s="232">
        <v>206.76666666666671</v>
      </c>
      <c r="H136" s="232">
        <v>243.4666666666667</v>
      </c>
      <c r="I136" s="232">
        <v>253.08333333333337</v>
      </c>
      <c r="J136" s="232">
        <v>261.81666666666672</v>
      </c>
      <c r="K136" s="231">
        <v>244.35</v>
      </c>
      <c r="L136" s="231">
        <v>226</v>
      </c>
      <c r="M136" s="231">
        <v>48.13852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1352.05</v>
      </c>
      <c r="D137" s="232">
        <v>1354.6833333333334</v>
      </c>
      <c r="E137" s="232">
        <v>1319.3666666666668</v>
      </c>
      <c r="F137" s="232">
        <v>1286.6833333333334</v>
      </c>
      <c r="G137" s="232">
        <v>1251.3666666666668</v>
      </c>
      <c r="H137" s="232">
        <v>1387.3666666666668</v>
      </c>
      <c r="I137" s="232">
        <v>1422.6833333333334</v>
      </c>
      <c r="J137" s="232">
        <v>1455.3666666666668</v>
      </c>
      <c r="K137" s="231">
        <v>1390</v>
      </c>
      <c r="L137" s="231">
        <v>1322</v>
      </c>
      <c r="M137" s="231">
        <v>30.10838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505.35</v>
      </c>
      <c r="D138" s="232">
        <v>503</v>
      </c>
      <c r="E138" s="232">
        <v>499</v>
      </c>
      <c r="F138" s="232">
        <v>492.65</v>
      </c>
      <c r="G138" s="232">
        <v>488.65</v>
      </c>
      <c r="H138" s="232">
        <v>509.35</v>
      </c>
      <c r="I138" s="232">
        <v>513.35</v>
      </c>
      <c r="J138" s="232">
        <v>519.70000000000005</v>
      </c>
      <c r="K138" s="231">
        <v>507</v>
      </c>
      <c r="L138" s="231">
        <v>496.65</v>
      </c>
      <c r="M138" s="231">
        <v>9.2411200000000004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8768.85</v>
      </c>
      <c r="D139" s="232">
        <v>8824.4000000000015</v>
      </c>
      <c r="E139" s="232">
        <v>8618.3500000000022</v>
      </c>
      <c r="F139" s="232">
        <v>8467.85</v>
      </c>
      <c r="G139" s="232">
        <v>8261.8000000000011</v>
      </c>
      <c r="H139" s="232">
        <v>8974.9000000000033</v>
      </c>
      <c r="I139" s="232">
        <v>9180.9500000000025</v>
      </c>
      <c r="J139" s="232">
        <v>9331.4500000000044</v>
      </c>
      <c r="K139" s="231">
        <v>9030.4500000000007</v>
      </c>
      <c r="L139" s="231">
        <v>8673.9</v>
      </c>
      <c r="M139" s="231">
        <v>7.0746000000000002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752.95</v>
      </c>
      <c r="D140" s="232">
        <v>775.03333333333342</v>
      </c>
      <c r="E140" s="232">
        <v>688.21666666666681</v>
      </c>
      <c r="F140" s="232">
        <v>623.48333333333335</v>
      </c>
      <c r="G140" s="232">
        <v>536.66666666666674</v>
      </c>
      <c r="H140" s="232">
        <v>839.76666666666688</v>
      </c>
      <c r="I140" s="232">
        <v>926.58333333333348</v>
      </c>
      <c r="J140" s="232">
        <v>991.31666666666695</v>
      </c>
      <c r="K140" s="231">
        <v>861.85</v>
      </c>
      <c r="L140" s="231">
        <v>710.3</v>
      </c>
      <c r="M140" s="231">
        <v>64.77722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441.2</v>
      </c>
      <c r="D141" s="232">
        <v>445.09999999999997</v>
      </c>
      <c r="E141" s="232">
        <v>426.59999999999991</v>
      </c>
      <c r="F141" s="232">
        <v>411.99999999999994</v>
      </c>
      <c r="G141" s="232">
        <v>393.49999999999989</v>
      </c>
      <c r="H141" s="232">
        <v>459.69999999999993</v>
      </c>
      <c r="I141" s="232">
        <v>478.20000000000005</v>
      </c>
      <c r="J141" s="232">
        <v>492.79999999999995</v>
      </c>
      <c r="K141" s="231">
        <v>463.6</v>
      </c>
      <c r="L141" s="231">
        <v>430.5</v>
      </c>
      <c r="M141" s="231">
        <v>16.139289999999999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51.5</v>
      </c>
      <c r="D142" s="232">
        <v>52.183333333333337</v>
      </c>
      <c r="E142" s="232">
        <v>50.216666666666676</v>
      </c>
      <c r="F142" s="232">
        <v>48.933333333333337</v>
      </c>
      <c r="G142" s="232">
        <v>46.966666666666676</v>
      </c>
      <c r="H142" s="232">
        <v>53.466666666666676</v>
      </c>
      <c r="I142" s="232">
        <v>55.433333333333344</v>
      </c>
      <c r="J142" s="232">
        <v>56.716666666666676</v>
      </c>
      <c r="K142" s="231">
        <v>54.15</v>
      </c>
      <c r="L142" s="231">
        <v>50.9</v>
      </c>
      <c r="M142" s="231">
        <v>92.051339999999996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2072.15</v>
      </c>
      <c r="D143" s="232">
        <v>2072.1666666666665</v>
      </c>
      <c r="E143" s="232">
        <v>2044.333333333333</v>
      </c>
      <c r="F143" s="232">
        <v>2016.5166666666664</v>
      </c>
      <c r="G143" s="232">
        <v>1988.6833333333329</v>
      </c>
      <c r="H143" s="232">
        <v>2099.9833333333331</v>
      </c>
      <c r="I143" s="232">
        <v>2127.8166666666662</v>
      </c>
      <c r="J143" s="232">
        <v>2155.6333333333332</v>
      </c>
      <c r="K143" s="231">
        <v>2100</v>
      </c>
      <c r="L143" s="231">
        <v>2044.35</v>
      </c>
      <c r="M143" s="231">
        <v>1.96539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1015.6</v>
      </c>
      <c r="D144" s="232">
        <v>1024.9333333333334</v>
      </c>
      <c r="E144" s="232">
        <v>991.91666666666674</v>
      </c>
      <c r="F144" s="232">
        <v>968.23333333333335</v>
      </c>
      <c r="G144" s="232">
        <v>935.2166666666667</v>
      </c>
      <c r="H144" s="232">
        <v>1048.6166666666668</v>
      </c>
      <c r="I144" s="232">
        <v>1081.6333333333332</v>
      </c>
      <c r="J144" s="232">
        <v>1105.3166666666668</v>
      </c>
      <c r="K144" s="231">
        <v>1057.95</v>
      </c>
      <c r="L144" s="231">
        <v>1001.25</v>
      </c>
      <c r="M144" s="231">
        <v>6.1640600000000001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170</v>
      </c>
      <c r="D145" s="232">
        <v>170.33333333333334</v>
      </c>
      <c r="E145" s="232">
        <v>166.86666666666667</v>
      </c>
      <c r="F145" s="232">
        <v>163.73333333333332</v>
      </c>
      <c r="G145" s="232">
        <v>160.26666666666665</v>
      </c>
      <c r="H145" s="232">
        <v>173.4666666666667</v>
      </c>
      <c r="I145" s="232">
        <v>176.93333333333334</v>
      </c>
      <c r="J145" s="232">
        <v>180.06666666666672</v>
      </c>
      <c r="K145" s="231">
        <v>173.8</v>
      </c>
      <c r="L145" s="231">
        <v>167.2</v>
      </c>
      <c r="M145" s="231">
        <v>138.78016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81.7</v>
      </c>
      <c r="D146" s="232">
        <v>82.016666666666666</v>
      </c>
      <c r="E146" s="232">
        <v>79.383333333333326</v>
      </c>
      <c r="F146" s="232">
        <v>77.066666666666663</v>
      </c>
      <c r="G146" s="232">
        <v>74.433333333333323</v>
      </c>
      <c r="H146" s="232">
        <v>84.333333333333329</v>
      </c>
      <c r="I146" s="232">
        <v>86.966666666666683</v>
      </c>
      <c r="J146" s="232">
        <v>89.283333333333331</v>
      </c>
      <c r="K146" s="231">
        <v>84.65</v>
      </c>
      <c r="L146" s="231">
        <v>79.7</v>
      </c>
      <c r="M146" s="231">
        <v>105.60529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3983.25</v>
      </c>
      <c r="D147" s="232">
        <v>3983.4</v>
      </c>
      <c r="E147" s="232">
        <v>3920.8500000000004</v>
      </c>
      <c r="F147" s="232">
        <v>3858.4500000000003</v>
      </c>
      <c r="G147" s="232">
        <v>3795.9000000000005</v>
      </c>
      <c r="H147" s="232">
        <v>4045.8</v>
      </c>
      <c r="I147" s="232">
        <v>4108.3500000000004</v>
      </c>
      <c r="J147" s="232">
        <v>4170.75</v>
      </c>
      <c r="K147" s="231">
        <v>4045.95</v>
      </c>
      <c r="L147" s="231">
        <v>3921</v>
      </c>
      <c r="M147" s="231">
        <v>0.95408000000000004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19089.849999999999</v>
      </c>
      <c r="D148" s="232">
        <v>19060.716666666664</v>
      </c>
      <c r="E148" s="232">
        <v>18944.383333333328</v>
      </c>
      <c r="F148" s="232">
        <v>18798.916666666664</v>
      </c>
      <c r="G148" s="232">
        <v>18682.583333333328</v>
      </c>
      <c r="H148" s="232">
        <v>19206.183333333327</v>
      </c>
      <c r="I148" s="232">
        <v>19322.516666666663</v>
      </c>
      <c r="J148" s="232">
        <v>19467.983333333326</v>
      </c>
      <c r="K148" s="231">
        <v>19177.05</v>
      </c>
      <c r="L148" s="231">
        <v>18915.25</v>
      </c>
      <c r="M148" s="231">
        <v>0.68805000000000005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239.8</v>
      </c>
      <c r="D149" s="232">
        <v>242.96666666666667</v>
      </c>
      <c r="E149" s="232">
        <v>234.93333333333334</v>
      </c>
      <c r="F149" s="232">
        <v>230.06666666666666</v>
      </c>
      <c r="G149" s="232">
        <v>222.03333333333333</v>
      </c>
      <c r="H149" s="232">
        <v>247.83333333333334</v>
      </c>
      <c r="I149" s="232">
        <v>255.8666666666667</v>
      </c>
      <c r="J149" s="232">
        <v>260.73333333333335</v>
      </c>
      <c r="K149" s="231">
        <v>251</v>
      </c>
      <c r="L149" s="231">
        <v>238.1</v>
      </c>
      <c r="M149" s="231">
        <v>3.5448400000000002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824.9</v>
      </c>
      <c r="D150" s="232">
        <v>828.76666666666677</v>
      </c>
      <c r="E150" s="232">
        <v>806.28333333333353</v>
      </c>
      <c r="F150" s="232">
        <v>787.66666666666674</v>
      </c>
      <c r="G150" s="232">
        <v>765.18333333333351</v>
      </c>
      <c r="H150" s="232">
        <v>847.38333333333355</v>
      </c>
      <c r="I150" s="232">
        <v>869.8666666666669</v>
      </c>
      <c r="J150" s="232">
        <v>888.48333333333358</v>
      </c>
      <c r="K150" s="231">
        <v>851.25</v>
      </c>
      <c r="L150" s="231">
        <v>810.15</v>
      </c>
      <c r="M150" s="231">
        <v>14.26197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144.25</v>
      </c>
      <c r="D151" s="232">
        <v>144.20000000000002</v>
      </c>
      <c r="E151" s="232">
        <v>142.40000000000003</v>
      </c>
      <c r="F151" s="232">
        <v>140.55000000000001</v>
      </c>
      <c r="G151" s="232">
        <v>138.75000000000003</v>
      </c>
      <c r="H151" s="232">
        <v>146.05000000000004</v>
      </c>
      <c r="I151" s="232">
        <v>147.85000000000005</v>
      </c>
      <c r="J151" s="232">
        <v>149.70000000000005</v>
      </c>
      <c r="K151" s="231">
        <v>146</v>
      </c>
      <c r="L151" s="231">
        <v>142.35</v>
      </c>
      <c r="M151" s="231">
        <v>115.26089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224.8</v>
      </c>
      <c r="D152" s="232">
        <v>226.73333333333335</v>
      </c>
      <c r="E152" s="232">
        <v>218.16666666666669</v>
      </c>
      <c r="F152" s="232">
        <v>211.53333333333333</v>
      </c>
      <c r="G152" s="232">
        <v>202.96666666666667</v>
      </c>
      <c r="H152" s="232">
        <v>233.3666666666667</v>
      </c>
      <c r="I152" s="232">
        <v>241.93333333333337</v>
      </c>
      <c r="J152" s="232">
        <v>248.56666666666672</v>
      </c>
      <c r="K152" s="231">
        <v>235.3</v>
      </c>
      <c r="L152" s="231">
        <v>220.1</v>
      </c>
      <c r="M152" s="231">
        <v>15.93746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523.85</v>
      </c>
      <c r="D153" s="232">
        <v>527.6</v>
      </c>
      <c r="E153" s="232">
        <v>511.5</v>
      </c>
      <c r="F153" s="232">
        <v>499.15</v>
      </c>
      <c r="G153" s="232">
        <v>483.04999999999995</v>
      </c>
      <c r="H153" s="232">
        <v>539.95000000000005</v>
      </c>
      <c r="I153" s="232">
        <v>556.05000000000018</v>
      </c>
      <c r="J153" s="232">
        <v>568.40000000000009</v>
      </c>
      <c r="K153" s="231">
        <v>543.70000000000005</v>
      </c>
      <c r="L153" s="231">
        <v>515.25</v>
      </c>
      <c r="M153" s="231">
        <v>23.59385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3025.7</v>
      </c>
      <c r="D154" s="232">
        <v>3041.4833333333336</v>
      </c>
      <c r="E154" s="232">
        <v>2996.4666666666672</v>
      </c>
      <c r="F154" s="232">
        <v>2967.2333333333336</v>
      </c>
      <c r="G154" s="232">
        <v>2922.2166666666672</v>
      </c>
      <c r="H154" s="232">
        <v>3070.7166666666672</v>
      </c>
      <c r="I154" s="232">
        <v>3115.7333333333336</v>
      </c>
      <c r="J154" s="232">
        <v>3144.9666666666672</v>
      </c>
      <c r="K154" s="231">
        <v>3086.5</v>
      </c>
      <c r="L154" s="231">
        <v>3012.25</v>
      </c>
      <c r="M154" s="231">
        <v>0.39909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402.45</v>
      </c>
      <c r="D155" s="232">
        <v>408.38333333333338</v>
      </c>
      <c r="E155" s="232">
        <v>384.76666666666677</v>
      </c>
      <c r="F155" s="232">
        <v>367.08333333333337</v>
      </c>
      <c r="G155" s="232">
        <v>343.46666666666675</v>
      </c>
      <c r="H155" s="232">
        <v>426.06666666666678</v>
      </c>
      <c r="I155" s="232">
        <v>449.68333333333345</v>
      </c>
      <c r="J155" s="232">
        <v>467.36666666666679</v>
      </c>
      <c r="K155" s="231">
        <v>432</v>
      </c>
      <c r="L155" s="231">
        <v>390.7</v>
      </c>
      <c r="M155" s="231">
        <v>23.649470000000001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3028.9</v>
      </c>
      <c r="D156" s="232">
        <v>3033.7833333333333</v>
      </c>
      <c r="E156" s="232">
        <v>2982.6166666666668</v>
      </c>
      <c r="F156" s="232">
        <v>2936.3333333333335</v>
      </c>
      <c r="G156" s="232">
        <v>2885.166666666667</v>
      </c>
      <c r="H156" s="232">
        <v>3080.0666666666666</v>
      </c>
      <c r="I156" s="232">
        <v>3131.2333333333336</v>
      </c>
      <c r="J156" s="232">
        <v>3177.5166666666664</v>
      </c>
      <c r="K156" s="231">
        <v>3084.95</v>
      </c>
      <c r="L156" s="231">
        <v>2987.5</v>
      </c>
      <c r="M156" s="231">
        <v>4.2861200000000004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40447.1</v>
      </c>
      <c r="D157" s="232">
        <v>40432.366666666669</v>
      </c>
      <c r="E157" s="232">
        <v>39914.733333333337</v>
      </c>
      <c r="F157" s="232">
        <v>39382.366666666669</v>
      </c>
      <c r="G157" s="232">
        <v>38864.733333333337</v>
      </c>
      <c r="H157" s="232">
        <v>40964.733333333337</v>
      </c>
      <c r="I157" s="232">
        <v>41482.366666666669</v>
      </c>
      <c r="J157" s="232">
        <v>42014.733333333337</v>
      </c>
      <c r="K157" s="231">
        <v>40950</v>
      </c>
      <c r="L157" s="231">
        <v>39900</v>
      </c>
      <c r="M157" s="231">
        <v>0.13744000000000001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991.9</v>
      </c>
      <c r="D158" s="232">
        <v>1006.2666666666668</v>
      </c>
      <c r="E158" s="232">
        <v>977.53333333333353</v>
      </c>
      <c r="F158" s="232">
        <v>963.16666666666674</v>
      </c>
      <c r="G158" s="232">
        <v>934.43333333333351</v>
      </c>
      <c r="H158" s="232">
        <v>1020.6333333333336</v>
      </c>
      <c r="I158" s="232">
        <v>1049.3666666666668</v>
      </c>
      <c r="J158" s="232">
        <v>1063.7333333333336</v>
      </c>
      <c r="K158" s="231">
        <v>1035</v>
      </c>
      <c r="L158" s="231">
        <v>991.9</v>
      </c>
      <c r="M158" s="231">
        <v>4.1518899999999999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4684.3500000000004</v>
      </c>
      <c r="D159" s="232">
        <v>4677.2333333333336</v>
      </c>
      <c r="E159" s="232">
        <v>4610.4666666666672</v>
      </c>
      <c r="F159" s="232">
        <v>4536.5833333333339</v>
      </c>
      <c r="G159" s="232">
        <v>4469.8166666666675</v>
      </c>
      <c r="H159" s="232">
        <v>4751.1166666666668</v>
      </c>
      <c r="I159" s="232">
        <v>4817.8833333333332</v>
      </c>
      <c r="J159" s="232">
        <v>4891.7666666666664</v>
      </c>
      <c r="K159" s="231">
        <v>4744</v>
      </c>
      <c r="L159" s="231">
        <v>4603.3500000000004</v>
      </c>
      <c r="M159" s="231">
        <v>4.2646199999999999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216.4</v>
      </c>
      <c r="D160" s="232">
        <v>216.75</v>
      </c>
      <c r="E160" s="232">
        <v>213.75</v>
      </c>
      <c r="F160" s="232">
        <v>211.1</v>
      </c>
      <c r="G160" s="232">
        <v>208.1</v>
      </c>
      <c r="H160" s="232">
        <v>219.4</v>
      </c>
      <c r="I160" s="232">
        <v>222.4</v>
      </c>
      <c r="J160" s="232">
        <v>225.05</v>
      </c>
      <c r="K160" s="231">
        <v>219.75</v>
      </c>
      <c r="L160" s="231">
        <v>214.1</v>
      </c>
      <c r="M160" s="231">
        <v>12.853619999999999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2315.3000000000002</v>
      </c>
      <c r="D161" s="232">
        <v>2306.1</v>
      </c>
      <c r="E161" s="232">
        <v>2279.1999999999998</v>
      </c>
      <c r="F161" s="232">
        <v>2243.1</v>
      </c>
      <c r="G161" s="232">
        <v>2216.1999999999998</v>
      </c>
      <c r="H161" s="232">
        <v>2342.1999999999998</v>
      </c>
      <c r="I161" s="232">
        <v>2369.1000000000004</v>
      </c>
      <c r="J161" s="232">
        <v>2405.1999999999998</v>
      </c>
      <c r="K161" s="231">
        <v>2333</v>
      </c>
      <c r="L161" s="231">
        <v>2270</v>
      </c>
      <c r="M161" s="231">
        <v>3.4426000000000001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2995.4</v>
      </c>
      <c r="D162" s="232">
        <v>2984.5666666666671</v>
      </c>
      <c r="E162" s="232">
        <v>2924.1333333333341</v>
      </c>
      <c r="F162" s="232">
        <v>2852.8666666666672</v>
      </c>
      <c r="G162" s="232">
        <v>2792.4333333333343</v>
      </c>
      <c r="H162" s="232">
        <v>3055.8333333333339</v>
      </c>
      <c r="I162" s="232">
        <v>3116.2666666666673</v>
      </c>
      <c r="J162" s="232">
        <v>3187.5333333333338</v>
      </c>
      <c r="K162" s="231">
        <v>3045</v>
      </c>
      <c r="L162" s="231">
        <v>2913.3</v>
      </c>
      <c r="M162" s="231">
        <v>9.3608899999999995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290.05</v>
      </c>
      <c r="D163" s="232">
        <v>291.71666666666664</v>
      </c>
      <c r="E163" s="232">
        <v>280.43333333333328</v>
      </c>
      <c r="F163" s="232">
        <v>270.81666666666666</v>
      </c>
      <c r="G163" s="232">
        <v>259.5333333333333</v>
      </c>
      <c r="H163" s="232">
        <v>301.33333333333326</v>
      </c>
      <c r="I163" s="232">
        <v>312.61666666666667</v>
      </c>
      <c r="J163" s="232">
        <v>322.23333333333323</v>
      </c>
      <c r="K163" s="231">
        <v>303</v>
      </c>
      <c r="L163" s="231">
        <v>282.10000000000002</v>
      </c>
      <c r="M163" s="231">
        <v>27.52373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136.35</v>
      </c>
      <c r="D164" s="232">
        <v>138.43333333333334</v>
      </c>
      <c r="E164" s="232">
        <v>132.61666666666667</v>
      </c>
      <c r="F164" s="232">
        <v>128.88333333333333</v>
      </c>
      <c r="G164" s="232">
        <v>123.06666666666666</v>
      </c>
      <c r="H164" s="232">
        <v>142.16666666666669</v>
      </c>
      <c r="I164" s="232">
        <v>147.98333333333335</v>
      </c>
      <c r="J164" s="232">
        <v>151.7166666666667</v>
      </c>
      <c r="K164" s="231">
        <v>144.25</v>
      </c>
      <c r="L164" s="231">
        <v>134.69999999999999</v>
      </c>
      <c r="M164" s="231">
        <v>78.548180000000002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216.55</v>
      </c>
      <c r="D165" s="232">
        <v>218.38333333333333</v>
      </c>
      <c r="E165" s="232">
        <v>211.76666666666665</v>
      </c>
      <c r="F165" s="232">
        <v>206.98333333333332</v>
      </c>
      <c r="G165" s="232">
        <v>200.36666666666665</v>
      </c>
      <c r="H165" s="232">
        <v>223.16666666666666</v>
      </c>
      <c r="I165" s="232">
        <v>229.78333333333333</v>
      </c>
      <c r="J165" s="232">
        <v>234.56666666666666</v>
      </c>
      <c r="K165" s="231">
        <v>225</v>
      </c>
      <c r="L165" s="231">
        <v>213.6</v>
      </c>
      <c r="M165" s="231">
        <v>151.84777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409.85</v>
      </c>
      <c r="D166" s="232">
        <v>414.88333333333338</v>
      </c>
      <c r="E166" s="232">
        <v>398.31666666666678</v>
      </c>
      <c r="F166" s="232">
        <v>386.78333333333342</v>
      </c>
      <c r="G166" s="232">
        <v>370.21666666666681</v>
      </c>
      <c r="H166" s="232">
        <v>426.41666666666674</v>
      </c>
      <c r="I166" s="232">
        <v>442.98333333333335</v>
      </c>
      <c r="J166" s="232">
        <v>454.51666666666671</v>
      </c>
      <c r="K166" s="231">
        <v>431.45</v>
      </c>
      <c r="L166" s="231">
        <v>403.35</v>
      </c>
      <c r="M166" s="231">
        <v>3.21983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13819.8</v>
      </c>
      <c r="D167" s="232">
        <v>13928.266666666668</v>
      </c>
      <c r="E167" s="232">
        <v>13691.533333333336</v>
      </c>
      <c r="F167" s="232">
        <v>13563.266666666668</v>
      </c>
      <c r="G167" s="232">
        <v>13326.533333333336</v>
      </c>
      <c r="H167" s="232">
        <v>14056.533333333336</v>
      </c>
      <c r="I167" s="232">
        <v>14293.26666666667</v>
      </c>
      <c r="J167" s="232">
        <v>14421.533333333336</v>
      </c>
      <c r="K167" s="231">
        <v>14165</v>
      </c>
      <c r="L167" s="231">
        <v>13800</v>
      </c>
      <c r="M167" s="231">
        <v>0.15772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50.3</v>
      </c>
      <c r="D168" s="232">
        <v>51</v>
      </c>
      <c r="E168" s="232">
        <v>47.6</v>
      </c>
      <c r="F168" s="232">
        <v>44.9</v>
      </c>
      <c r="G168" s="232">
        <v>41.5</v>
      </c>
      <c r="H168" s="232">
        <v>53.7</v>
      </c>
      <c r="I168" s="232">
        <v>57.100000000000009</v>
      </c>
      <c r="J168" s="232">
        <v>59.800000000000004</v>
      </c>
      <c r="K168" s="231">
        <v>54.4</v>
      </c>
      <c r="L168" s="231">
        <v>48.3</v>
      </c>
      <c r="M168" s="231">
        <v>1596.0663500000001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117.45</v>
      </c>
      <c r="D169" s="232">
        <v>118.8</v>
      </c>
      <c r="E169" s="232">
        <v>114.6</v>
      </c>
      <c r="F169" s="232">
        <v>111.75</v>
      </c>
      <c r="G169" s="232">
        <v>107.55</v>
      </c>
      <c r="H169" s="232">
        <v>121.64999999999999</v>
      </c>
      <c r="I169" s="232">
        <v>125.85000000000001</v>
      </c>
      <c r="J169" s="232">
        <v>128.69999999999999</v>
      </c>
      <c r="K169" s="231">
        <v>123</v>
      </c>
      <c r="L169" s="231">
        <v>115.95</v>
      </c>
      <c r="M169" s="231">
        <v>145.04365000000001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2339.9</v>
      </c>
      <c r="D170" s="232">
        <v>2341.6166666666668</v>
      </c>
      <c r="E170" s="232">
        <v>2303.2833333333338</v>
      </c>
      <c r="F170" s="232">
        <v>2266.666666666667</v>
      </c>
      <c r="G170" s="232">
        <v>2228.3333333333339</v>
      </c>
      <c r="H170" s="232">
        <v>2378.2333333333336</v>
      </c>
      <c r="I170" s="232">
        <v>2416.5666666666666</v>
      </c>
      <c r="J170" s="232">
        <v>2453.1833333333334</v>
      </c>
      <c r="K170" s="231">
        <v>2379.9499999999998</v>
      </c>
      <c r="L170" s="231">
        <v>2305</v>
      </c>
      <c r="M170" s="231">
        <v>89.29007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739.7</v>
      </c>
      <c r="D171" s="232">
        <v>736.51666666666677</v>
      </c>
      <c r="E171" s="232">
        <v>727.63333333333355</v>
      </c>
      <c r="F171" s="232">
        <v>715.56666666666683</v>
      </c>
      <c r="G171" s="232">
        <v>706.68333333333362</v>
      </c>
      <c r="H171" s="232">
        <v>748.58333333333348</v>
      </c>
      <c r="I171" s="232">
        <v>757.4666666666667</v>
      </c>
      <c r="J171" s="232">
        <v>769.53333333333342</v>
      </c>
      <c r="K171" s="231">
        <v>745.4</v>
      </c>
      <c r="L171" s="231">
        <v>724.45</v>
      </c>
      <c r="M171" s="231">
        <v>19.66291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1109.4000000000001</v>
      </c>
      <c r="D172" s="232">
        <v>1135.6666666666667</v>
      </c>
      <c r="E172" s="232">
        <v>1042.5833333333335</v>
      </c>
      <c r="F172" s="232">
        <v>975.76666666666665</v>
      </c>
      <c r="G172" s="232">
        <v>882.68333333333339</v>
      </c>
      <c r="H172" s="232">
        <v>1202.4833333333336</v>
      </c>
      <c r="I172" s="232">
        <v>1295.5666666666671</v>
      </c>
      <c r="J172" s="232">
        <v>1362.3833333333337</v>
      </c>
      <c r="K172" s="231">
        <v>1228.75</v>
      </c>
      <c r="L172" s="231">
        <v>1068.8499999999999</v>
      </c>
      <c r="M172" s="231">
        <v>84.70232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2224.65</v>
      </c>
      <c r="D173" s="232">
        <v>2218.4833333333331</v>
      </c>
      <c r="E173" s="232">
        <v>2188.9666666666662</v>
      </c>
      <c r="F173" s="232">
        <v>2153.2833333333333</v>
      </c>
      <c r="G173" s="232">
        <v>2123.7666666666664</v>
      </c>
      <c r="H173" s="232">
        <v>2254.1666666666661</v>
      </c>
      <c r="I173" s="232">
        <v>2283.6833333333334</v>
      </c>
      <c r="J173" s="232">
        <v>2319.3666666666659</v>
      </c>
      <c r="K173" s="231">
        <v>2248</v>
      </c>
      <c r="L173" s="231">
        <v>2182.8000000000002</v>
      </c>
      <c r="M173" s="231">
        <v>10.548310000000001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74.099999999999994</v>
      </c>
      <c r="D174" s="232">
        <v>74.316666666666663</v>
      </c>
      <c r="E174" s="232">
        <v>72.383333333333326</v>
      </c>
      <c r="F174" s="232">
        <v>70.666666666666657</v>
      </c>
      <c r="G174" s="232">
        <v>68.73333333333332</v>
      </c>
      <c r="H174" s="232">
        <v>76.033333333333331</v>
      </c>
      <c r="I174" s="232">
        <v>77.966666666666669</v>
      </c>
      <c r="J174" s="232">
        <v>79.683333333333337</v>
      </c>
      <c r="K174" s="231">
        <v>76.25</v>
      </c>
      <c r="L174" s="231">
        <v>72.599999999999994</v>
      </c>
      <c r="M174" s="231">
        <v>89.694519999999997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23916.95</v>
      </c>
      <c r="D175" s="232">
        <v>24012.316666666666</v>
      </c>
      <c r="E175" s="232">
        <v>23354.633333333331</v>
      </c>
      <c r="F175" s="232">
        <v>22792.316666666666</v>
      </c>
      <c r="G175" s="232">
        <v>22134.633333333331</v>
      </c>
      <c r="H175" s="232">
        <v>24574.633333333331</v>
      </c>
      <c r="I175" s="232">
        <v>25232.316666666666</v>
      </c>
      <c r="J175" s="232">
        <v>25794.633333333331</v>
      </c>
      <c r="K175" s="231">
        <v>24670</v>
      </c>
      <c r="L175" s="231">
        <v>23450</v>
      </c>
      <c r="M175" s="231">
        <v>1.11351</v>
      </c>
      <c r="N175" s="1"/>
      <c r="O175" s="1"/>
    </row>
    <row r="176" spans="1:15" ht="12.75" customHeight="1">
      <c r="A176" s="214">
        <v>167</v>
      </c>
      <c r="B176" t="s">
        <v>880</v>
      </c>
      <c r="C176" s="316" t="e">
        <v>#N/A</v>
      </c>
      <c r="D176" s="317" t="e">
        <v>#N/A</v>
      </c>
      <c r="E176" s="317" t="e">
        <v>#N/A</v>
      </c>
      <c r="F176" s="317" t="e">
        <v>#N/A</v>
      </c>
      <c r="G176" s="317" t="e">
        <v>#N/A</v>
      </c>
      <c r="H176" s="317" t="e">
        <v>#N/A</v>
      </c>
      <c r="I176" s="317" t="e">
        <v>#N/A</v>
      </c>
      <c r="J176" s="317" t="e">
        <v>#N/A</v>
      </c>
      <c r="K176" s="316" t="e">
        <v>#N/A</v>
      </c>
      <c r="L176" s="316" t="e">
        <v>#N/A</v>
      </c>
      <c r="M176" s="316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2945.1</v>
      </c>
      <c r="D177" s="232">
        <v>2969.1833333333329</v>
      </c>
      <c r="E177" s="232">
        <v>2867.3166666666657</v>
      </c>
      <c r="F177" s="232">
        <v>2789.5333333333328</v>
      </c>
      <c r="G177" s="232">
        <v>2687.6666666666656</v>
      </c>
      <c r="H177" s="232">
        <v>3046.9666666666658</v>
      </c>
      <c r="I177" s="232">
        <v>3148.8333333333335</v>
      </c>
      <c r="J177" s="232">
        <v>3226.6166666666659</v>
      </c>
      <c r="K177" s="231">
        <v>3071.05</v>
      </c>
      <c r="L177" s="231">
        <v>2891.4</v>
      </c>
      <c r="M177" s="231">
        <v>10.208780000000001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456.55</v>
      </c>
      <c r="D178" s="232">
        <v>455.7166666666667</v>
      </c>
      <c r="E178" s="232">
        <v>441.83333333333337</v>
      </c>
      <c r="F178" s="232">
        <v>427.11666666666667</v>
      </c>
      <c r="G178" s="232">
        <v>413.23333333333335</v>
      </c>
      <c r="H178" s="232">
        <v>470.43333333333339</v>
      </c>
      <c r="I178" s="232">
        <v>484.31666666666672</v>
      </c>
      <c r="J178" s="232">
        <v>499.03333333333342</v>
      </c>
      <c r="K178" s="231">
        <v>469.6</v>
      </c>
      <c r="L178" s="231">
        <v>441</v>
      </c>
      <c r="M178" s="231">
        <v>23.732060000000001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527.35</v>
      </c>
      <c r="D179" s="232">
        <v>530.56666666666661</v>
      </c>
      <c r="E179" s="232">
        <v>496.13333333333321</v>
      </c>
      <c r="F179" s="232">
        <v>464.91666666666663</v>
      </c>
      <c r="G179" s="232">
        <v>430.48333333333323</v>
      </c>
      <c r="H179" s="232">
        <v>561.78333333333319</v>
      </c>
      <c r="I179" s="232">
        <v>596.21666666666658</v>
      </c>
      <c r="J179" s="232">
        <v>627.43333333333317</v>
      </c>
      <c r="K179" s="231">
        <v>565</v>
      </c>
      <c r="L179" s="231">
        <v>499.35</v>
      </c>
      <c r="M179" s="231">
        <v>382.18810000000002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89</v>
      </c>
      <c r="D180" s="232">
        <v>89.399999999999991</v>
      </c>
      <c r="E180" s="232">
        <v>86.399999999999977</v>
      </c>
      <c r="F180" s="232">
        <v>83.799999999999983</v>
      </c>
      <c r="G180" s="232">
        <v>80.799999999999969</v>
      </c>
      <c r="H180" s="232">
        <v>91.999999999999986</v>
      </c>
      <c r="I180" s="232">
        <v>95.000000000000014</v>
      </c>
      <c r="J180" s="232">
        <v>97.6</v>
      </c>
      <c r="K180" s="231">
        <v>92.4</v>
      </c>
      <c r="L180" s="231">
        <v>86.8</v>
      </c>
      <c r="M180" s="231">
        <v>259.11790000000002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1014.9</v>
      </c>
      <c r="D181" s="232">
        <v>1021.3166666666666</v>
      </c>
      <c r="E181" s="232">
        <v>998.68333333333317</v>
      </c>
      <c r="F181" s="232">
        <v>982.46666666666658</v>
      </c>
      <c r="G181" s="232">
        <v>959.83333333333314</v>
      </c>
      <c r="H181" s="232">
        <v>1037.5333333333333</v>
      </c>
      <c r="I181" s="232">
        <v>1060.1666666666665</v>
      </c>
      <c r="J181" s="232">
        <v>1076.3833333333332</v>
      </c>
      <c r="K181" s="231">
        <v>1043.95</v>
      </c>
      <c r="L181" s="231">
        <v>1005.1</v>
      </c>
      <c r="M181" s="231">
        <v>47.178870000000003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454.95</v>
      </c>
      <c r="D182" s="232">
        <v>458.01666666666671</v>
      </c>
      <c r="E182" s="232">
        <v>445.03333333333342</v>
      </c>
      <c r="F182" s="232">
        <v>435.11666666666673</v>
      </c>
      <c r="G182" s="232">
        <v>422.13333333333344</v>
      </c>
      <c r="H182" s="232">
        <v>467.93333333333339</v>
      </c>
      <c r="I182" s="232">
        <v>480.91666666666663</v>
      </c>
      <c r="J182" s="232">
        <v>490.83333333333337</v>
      </c>
      <c r="K182" s="231">
        <v>471</v>
      </c>
      <c r="L182" s="231">
        <v>448.1</v>
      </c>
      <c r="M182" s="231">
        <v>5.1521400000000002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566.45000000000005</v>
      </c>
      <c r="D183" s="232">
        <v>571.0333333333333</v>
      </c>
      <c r="E183" s="232">
        <v>558.66666666666663</v>
      </c>
      <c r="F183" s="232">
        <v>550.88333333333333</v>
      </c>
      <c r="G183" s="232">
        <v>538.51666666666665</v>
      </c>
      <c r="H183" s="232">
        <v>578.81666666666661</v>
      </c>
      <c r="I183" s="232">
        <v>591.18333333333339</v>
      </c>
      <c r="J183" s="232">
        <v>598.96666666666658</v>
      </c>
      <c r="K183" s="231">
        <v>583.4</v>
      </c>
      <c r="L183" s="231">
        <v>563.25</v>
      </c>
      <c r="M183" s="231">
        <v>24.463629999999998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1018.35</v>
      </c>
      <c r="D184" s="232">
        <v>1025.4333333333334</v>
      </c>
      <c r="E184" s="232">
        <v>992.91666666666674</v>
      </c>
      <c r="F184" s="232">
        <v>967.48333333333335</v>
      </c>
      <c r="G184" s="232">
        <v>934.9666666666667</v>
      </c>
      <c r="H184" s="232">
        <v>1050.8666666666668</v>
      </c>
      <c r="I184" s="232">
        <v>1083.3833333333332</v>
      </c>
      <c r="J184" s="232">
        <v>1108.8166666666668</v>
      </c>
      <c r="K184" s="231">
        <v>1057.95</v>
      </c>
      <c r="L184" s="231">
        <v>1000</v>
      </c>
      <c r="M184" s="231">
        <v>13.54579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956.15</v>
      </c>
      <c r="D185" s="232">
        <v>961.23333333333323</v>
      </c>
      <c r="E185" s="232">
        <v>937.36666666666645</v>
      </c>
      <c r="F185" s="232">
        <v>918.58333333333326</v>
      </c>
      <c r="G185" s="232">
        <v>894.71666666666647</v>
      </c>
      <c r="H185" s="232">
        <v>980.01666666666642</v>
      </c>
      <c r="I185" s="232">
        <v>1003.8833333333332</v>
      </c>
      <c r="J185" s="232">
        <v>1022.6666666666664</v>
      </c>
      <c r="K185" s="231">
        <v>985.1</v>
      </c>
      <c r="L185" s="231">
        <v>942.45</v>
      </c>
      <c r="M185" s="231">
        <v>11.75811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1202.45</v>
      </c>
      <c r="D186" s="232">
        <v>1211.0333333333333</v>
      </c>
      <c r="E186" s="232">
        <v>1169.5166666666667</v>
      </c>
      <c r="F186" s="232">
        <v>1136.5833333333333</v>
      </c>
      <c r="G186" s="232">
        <v>1095.0666666666666</v>
      </c>
      <c r="H186" s="232">
        <v>1243.9666666666667</v>
      </c>
      <c r="I186" s="232">
        <v>1285.4833333333331</v>
      </c>
      <c r="J186" s="232">
        <v>1318.4166666666667</v>
      </c>
      <c r="K186" s="231">
        <v>1252.55</v>
      </c>
      <c r="L186" s="231">
        <v>1178.0999999999999</v>
      </c>
      <c r="M186" s="231">
        <v>7.0083099999999998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3408.35</v>
      </c>
      <c r="D187" s="232">
        <v>3394.1166666666668</v>
      </c>
      <c r="E187" s="232">
        <v>3369.2333333333336</v>
      </c>
      <c r="F187" s="232">
        <v>3330.1166666666668</v>
      </c>
      <c r="G187" s="232">
        <v>3305.2333333333336</v>
      </c>
      <c r="H187" s="232">
        <v>3433.2333333333336</v>
      </c>
      <c r="I187" s="232">
        <v>3458.1166666666668</v>
      </c>
      <c r="J187" s="232">
        <v>3497.2333333333336</v>
      </c>
      <c r="K187" s="231">
        <v>3419</v>
      </c>
      <c r="L187" s="231">
        <v>3355</v>
      </c>
      <c r="M187" s="231">
        <v>22.05161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740.8</v>
      </c>
      <c r="D188" s="232">
        <v>740.15</v>
      </c>
      <c r="E188" s="232">
        <v>731.9</v>
      </c>
      <c r="F188" s="232">
        <v>723</v>
      </c>
      <c r="G188" s="232">
        <v>714.75</v>
      </c>
      <c r="H188" s="232">
        <v>749.05</v>
      </c>
      <c r="I188" s="232">
        <v>757.3</v>
      </c>
      <c r="J188" s="232">
        <v>766.19999999999993</v>
      </c>
      <c r="K188" s="231">
        <v>748.4</v>
      </c>
      <c r="L188" s="231">
        <v>731.25</v>
      </c>
      <c r="M188" s="231">
        <v>9.3303100000000008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6597.15</v>
      </c>
      <c r="D189" s="232">
        <v>6575.0166666666664</v>
      </c>
      <c r="E189" s="232">
        <v>6404.083333333333</v>
      </c>
      <c r="F189" s="232">
        <v>6211.0166666666664</v>
      </c>
      <c r="G189" s="232">
        <v>6040.083333333333</v>
      </c>
      <c r="H189" s="232">
        <v>6768.083333333333</v>
      </c>
      <c r="I189" s="232">
        <v>6939.0166666666673</v>
      </c>
      <c r="J189" s="232">
        <v>7132.083333333333</v>
      </c>
      <c r="K189" s="231">
        <v>6745.95</v>
      </c>
      <c r="L189" s="231">
        <v>6381.95</v>
      </c>
      <c r="M189" s="231">
        <v>2.2130700000000001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446.65</v>
      </c>
      <c r="D190" s="232">
        <v>448.59999999999997</v>
      </c>
      <c r="E190" s="232">
        <v>435.69999999999993</v>
      </c>
      <c r="F190" s="232">
        <v>424.74999999999994</v>
      </c>
      <c r="G190" s="232">
        <v>411.84999999999991</v>
      </c>
      <c r="H190" s="232">
        <v>459.54999999999995</v>
      </c>
      <c r="I190" s="232">
        <v>472.44999999999993</v>
      </c>
      <c r="J190" s="232">
        <v>483.4</v>
      </c>
      <c r="K190" s="231">
        <v>461.5</v>
      </c>
      <c r="L190" s="231">
        <v>437.65</v>
      </c>
      <c r="M190" s="231">
        <v>237.98589000000001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205.85</v>
      </c>
      <c r="D191" s="232">
        <v>205.96666666666667</v>
      </c>
      <c r="E191" s="232">
        <v>196.53333333333333</v>
      </c>
      <c r="F191" s="232">
        <v>187.21666666666667</v>
      </c>
      <c r="G191" s="232">
        <v>177.78333333333333</v>
      </c>
      <c r="H191" s="232">
        <v>215.28333333333333</v>
      </c>
      <c r="I191" s="232">
        <v>224.71666666666667</v>
      </c>
      <c r="J191" s="232">
        <v>234.03333333333333</v>
      </c>
      <c r="K191" s="231">
        <v>215.4</v>
      </c>
      <c r="L191" s="231">
        <v>196.65</v>
      </c>
      <c r="M191" s="231">
        <v>190.17445000000001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122.05</v>
      </c>
      <c r="D192" s="232">
        <v>121.83333333333333</v>
      </c>
      <c r="E192" s="232">
        <v>119.51666666666665</v>
      </c>
      <c r="F192" s="232">
        <v>116.98333333333332</v>
      </c>
      <c r="G192" s="232">
        <v>114.66666666666664</v>
      </c>
      <c r="H192" s="232">
        <v>124.36666666666666</v>
      </c>
      <c r="I192" s="232">
        <v>126.68333333333335</v>
      </c>
      <c r="J192" s="232">
        <v>129.21666666666667</v>
      </c>
      <c r="K192" s="231">
        <v>124.15</v>
      </c>
      <c r="L192" s="231">
        <v>119.3</v>
      </c>
      <c r="M192" s="231">
        <v>729.19626000000005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80.2</v>
      </c>
      <c r="D193" s="232">
        <v>80.166666666666671</v>
      </c>
      <c r="E193" s="232">
        <v>77.13333333333334</v>
      </c>
      <c r="F193" s="232">
        <v>74.066666666666663</v>
      </c>
      <c r="G193" s="232">
        <v>71.033333333333331</v>
      </c>
      <c r="H193" s="232">
        <v>83.233333333333348</v>
      </c>
      <c r="I193" s="232">
        <v>86.26666666666668</v>
      </c>
      <c r="J193" s="232">
        <v>89.333333333333357</v>
      </c>
      <c r="K193" s="231">
        <v>83.2</v>
      </c>
      <c r="L193" s="231">
        <v>77.099999999999994</v>
      </c>
      <c r="M193" s="231">
        <v>34.901440000000001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1023.75</v>
      </c>
      <c r="D194" s="232">
        <v>1020.5166666666668</v>
      </c>
      <c r="E194" s="232">
        <v>1006.5333333333335</v>
      </c>
      <c r="F194" s="232">
        <v>989.31666666666672</v>
      </c>
      <c r="G194" s="232">
        <v>975.33333333333348</v>
      </c>
      <c r="H194" s="232">
        <v>1037.7333333333336</v>
      </c>
      <c r="I194" s="232">
        <v>1051.7166666666669</v>
      </c>
      <c r="J194" s="232">
        <v>1068.9333333333336</v>
      </c>
      <c r="K194" s="231">
        <v>1034.5</v>
      </c>
      <c r="L194" s="231">
        <v>1003.3</v>
      </c>
      <c r="M194" s="231">
        <v>19.396699999999999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677.15</v>
      </c>
      <c r="D195" s="232">
        <v>681.06666666666661</v>
      </c>
      <c r="E195" s="232">
        <v>662.18333333333317</v>
      </c>
      <c r="F195" s="232">
        <v>647.21666666666658</v>
      </c>
      <c r="G195" s="232">
        <v>628.33333333333314</v>
      </c>
      <c r="H195" s="232">
        <v>696.03333333333319</v>
      </c>
      <c r="I195" s="232">
        <v>714.91666666666663</v>
      </c>
      <c r="J195" s="232">
        <v>729.88333333333321</v>
      </c>
      <c r="K195" s="231">
        <v>699.95</v>
      </c>
      <c r="L195" s="231">
        <v>666.1</v>
      </c>
      <c r="M195" s="231">
        <v>3.5460699999999998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2345.9</v>
      </c>
      <c r="D196" s="232">
        <v>2351.916666666667</v>
      </c>
      <c r="E196" s="232">
        <v>2294.0333333333338</v>
      </c>
      <c r="F196" s="232">
        <v>2242.166666666667</v>
      </c>
      <c r="G196" s="232">
        <v>2184.2833333333338</v>
      </c>
      <c r="H196" s="232">
        <v>2403.7833333333338</v>
      </c>
      <c r="I196" s="232">
        <v>2461.666666666667</v>
      </c>
      <c r="J196" s="232">
        <v>2513.5333333333338</v>
      </c>
      <c r="K196" s="231">
        <v>2409.8000000000002</v>
      </c>
      <c r="L196" s="231">
        <v>2300.0500000000002</v>
      </c>
      <c r="M196" s="231">
        <v>15.21514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1535.8</v>
      </c>
      <c r="D197" s="232">
        <v>1532.7666666666667</v>
      </c>
      <c r="E197" s="232">
        <v>1516.7333333333333</v>
      </c>
      <c r="F197" s="232">
        <v>1497.6666666666667</v>
      </c>
      <c r="G197" s="232">
        <v>1481.6333333333334</v>
      </c>
      <c r="H197" s="232">
        <v>1551.8333333333333</v>
      </c>
      <c r="I197" s="232">
        <v>1567.8666666666666</v>
      </c>
      <c r="J197" s="232">
        <v>1586.9333333333332</v>
      </c>
      <c r="K197" s="231">
        <v>1548.8</v>
      </c>
      <c r="L197" s="231">
        <v>1513.7</v>
      </c>
      <c r="M197" s="231">
        <v>4.3611399999999998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439.4</v>
      </c>
      <c r="D198" s="232">
        <v>444.41666666666669</v>
      </c>
      <c r="E198" s="232">
        <v>429.13333333333338</v>
      </c>
      <c r="F198" s="232">
        <v>418.86666666666667</v>
      </c>
      <c r="G198" s="232">
        <v>403.58333333333337</v>
      </c>
      <c r="H198" s="232">
        <v>454.68333333333339</v>
      </c>
      <c r="I198" s="232">
        <v>469.9666666666667</v>
      </c>
      <c r="J198" s="232">
        <v>480.23333333333341</v>
      </c>
      <c r="K198" s="231">
        <v>459.7</v>
      </c>
      <c r="L198" s="231">
        <v>434.15</v>
      </c>
      <c r="M198" s="231">
        <v>4.6907199999999998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1216</v>
      </c>
      <c r="D199" s="232">
        <v>1224.3833333333334</v>
      </c>
      <c r="E199" s="232">
        <v>1183.7666666666669</v>
      </c>
      <c r="F199" s="232">
        <v>1151.5333333333335</v>
      </c>
      <c r="G199" s="232">
        <v>1110.916666666667</v>
      </c>
      <c r="H199" s="232">
        <v>1256.6166666666668</v>
      </c>
      <c r="I199" s="232">
        <v>1297.2333333333331</v>
      </c>
      <c r="J199" s="232">
        <v>1329.4666666666667</v>
      </c>
      <c r="K199" s="231">
        <v>1265</v>
      </c>
      <c r="L199" s="231">
        <v>1192.1500000000001</v>
      </c>
      <c r="M199" s="231">
        <v>17.243929999999999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32.950000000000003</v>
      </c>
      <c r="D200" s="232">
        <v>33.483333333333334</v>
      </c>
      <c r="E200" s="232">
        <v>31.966666666666669</v>
      </c>
      <c r="F200" s="232">
        <v>30.983333333333334</v>
      </c>
      <c r="G200" s="232">
        <v>29.466666666666669</v>
      </c>
      <c r="H200" s="232">
        <v>34.466666666666669</v>
      </c>
      <c r="I200" s="232">
        <v>35.983333333333334</v>
      </c>
      <c r="J200" s="232">
        <v>36.966666666666669</v>
      </c>
      <c r="K200" s="231">
        <v>35</v>
      </c>
      <c r="L200" s="231">
        <v>32.5</v>
      </c>
      <c r="M200" s="231">
        <v>79.28425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2616.9</v>
      </c>
      <c r="D201" s="232">
        <v>2596.8333333333335</v>
      </c>
      <c r="E201" s="232">
        <v>2561.9666666666672</v>
      </c>
      <c r="F201" s="232">
        <v>2507.0333333333338</v>
      </c>
      <c r="G201" s="232">
        <v>2472.1666666666674</v>
      </c>
      <c r="H201" s="232">
        <v>2651.7666666666669</v>
      </c>
      <c r="I201" s="232">
        <v>2686.6333333333328</v>
      </c>
      <c r="J201" s="232">
        <v>2741.5666666666666</v>
      </c>
      <c r="K201" s="231">
        <v>2631.7</v>
      </c>
      <c r="L201" s="231">
        <v>2541.9</v>
      </c>
      <c r="M201" s="231">
        <v>1.4958499999999999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742.15</v>
      </c>
      <c r="D202" s="232">
        <v>747.91666666666663</v>
      </c>
      <c r="E202" s="232">
        <v>724.23333333333323</v>
      </c>
      <c r="F202" s="232">
        <v>706.31666666666661</v>
      </c>
      <c r="G202" s="232">
        <v>682.63333333333321</v>
      </c>
      <c r="H202" s="232">
        <v>765.83333333333326</v>
      </c>
      <c r="I202" s="232">
        <v>789.51666666666665</v>
      </c>
      <c r="J202" s="232">
        <v>807.43333333333328</v>
      </c>
      <c r="K202" s="231">
        <v>771.6</v>
      </c>
      <c r="L202" s="231">
        <v>730</v>
      </c>
      <c r="M202" s="231">
        <v>36.230379999999997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7141.4</v>
      </c>
      <c r="D203" s="232">
        <v>7120.666666666667</v>
      </c>
      <c r="E203" s="232">
        <v>7002.3333333333339</v>
      </c>
      <c r="F203" s="232">
        <v>6863.2666666666673</v>
      </c>
      <c r="G203" s="232">
        <v>6744.9333333333343</v>
      </c>
      <c r="H203" s="232">
        <v>7259.7333333333336</v>
      </c>
      <c r="I203" s="232">
        <v>7378.0666666666675</v>
      </c>
      <c r="J203" s="232">
        <v>7517.1333333333332</v>
      </c>
      <c r="K203" s="231">
        <v>7239</v>
      </c>
      <c r="L203" s="231">
        <v>6981.6</v>
      </c>
      <c r="M203" s="231">
        <v>6.4801500000000001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73.95</v>
      </c>
      <c r="D204" s="232">
        <v>74.850000000000009</v>
      </c>
      <c r="E204" s="232">
        <v>70.000000000000014</v>
      </c>
      <c r="F204" s="232">
        <v>66.050000000000011</v>
      </c>
      <c r="G204" s="232">
        <v>61.200000000000017</v>
      </c>
      <c r="H204" s="232">
        <v>78.800000000000011</v>
      </c>
      <c r="I204" s="232">
        <v>83.65</v>
      </c>
      <c r="J204" s="232">
        <v>87.600000000000009</v>
      </c>
      <c r="K204" s="231">
        <v>79.7</v>
      </c>
      <c r="L204" s="231">
        <v>70.900000000000006</v>
      </c>
      <c r="M204" s="231">
        <v>187.57194999999999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1575.8</v>
      </c>
      <c r="D205" s="232">
        <v>1580.2</v>
      </c>
      <c r="E205" s="232">
        <v>1555.6000000000001</v>
      </c>
      <c r="F205" s="232">
        <v>1535.4</v>
      </c>
      <c r="G205" s="232">
        <v>1510.8000000000002</v>
      </c>
      <c r="H205" s="232">
        <v>1600.4</v>
      </c>
      <c r="I205" s="232">
        <v>1625</v>
      </c>
      <c r="J205" s="232">
        <v>1645.2</v>
      </c>
      <c r="K205" s="231">
        <v>1604.8</v>
      </c>
      <c r="L205" s="231">
        <v>1560</v>
      </c>
      <c r="M205" s="231">
        <v>1.1694199999999999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770.5</v>
      </c>
      <c r="D206" s="232">
        <v>769.9</v>
      </c>
      <c r="E206" s="232">
        <v>753.94999999999993</v>
      </c>
      <c r="F206" s="232">
        <v>737.4</v>
      </c>
      <c r="G206" s="232">
        <v>721.44999999999993</v>
      </c>
      <c r="H206" s="232">
        <v>786.44999999999993</v>
      </c>
      <c r="I206" s="232">
        <v>802.4</v>
      </c>
      <c r="J206" s="232">
        <v>818.94999999999993</v>
      </c>
      <c r="K206" s="231">
        <v>785.85</v>
      </c>
      <c r="L206" s="231">
        <v>753.35</v>
      </c>
      <c r="M206" s="231">
        <v>21.769839999999999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1172.8499999999999</v>
      </c>
      <c r="D207" s="232">
        <v>1162.7833333333333</v>
      </c>
      <c r="E207" s="232">
        <v>1141.5666666666666</v>
      </c>
      <c r="F207" s="232">
        <v>1110.2833333333333</v>
      </c>
      <c r="G207" s="232">
        <v>1089.0666666666666</v>
      </c>
      <c r="H207" s="232">
        <v>1194.0666666666666</v>
      </c>
      <c r="I207" s="232">
        <v>1215.2833333333333</v>
      </c>
      <c r="J207" s="232">
        <v>1246.5666666666666</v>
      </c>
      <c r="K207" s="231">
        <v>1184</v>
      </c>
      <c r="L207" s="231">
        <v>1131.5</v>
      </c>
      <c r="M207" s="231">
        <v>20.079799999999999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328</v>
      </c>
      <c r="D208" s="232">
        <v>329.2</v>
      </c>
      <c r="E208" s="232">
        <v>320.14999999999998</v>
      </c>
      <c r="F208" s="232">
        <v>312.3</v>
      </c>
      <c r="G208" s="232">
        <v>303.25</v>
      </c>
      <c r="H208" s="232">
        <v>337.04999999999995</v>
      </c>
      <c r="I208" s="232">
        <v>346.1</v>
      </c>
      <c r="J208" s="232">
        <v>353.94999999999993</v>
      </c>
      <c r="K208" s="231">
        <v>338.25</v>
      </c>
      <c r="L208" s="231">
        <v>321.35000000000002</v>
      </c>
      <c r="M208" s="231">
        <v>117.27712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6.7</v>
      </c>
      <c r="D209" s="232">
        <v>6.833333333333333</v>
      </c>
      <c r="E209" s="232">
        <v>6.4666666666666659</v>
      </c>
      <c r="F209" s="232">
        <v>6.2333333333333325</v>
      </c>
      <c r="G209" s="232">
        <v>5.8666666666666654</v>
      </c>
      <c r="H209" s="232">
        <v>7.0666666666666664</v>
      </c>
      <c r="I209" s="232">
        <v>7.4333333333333336</v>
      </c>
      <c r="J209" s="232">
        <v>7.666666666666667</v>
      </c>
      <c r="K209" s="231">
        <v>7.2</v>
      </c>
      <c r="L209" s="231">
        <v>6.6</v>
      </c>
      <c r="M209" s="231">
        <v>1226.46396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794.6</v>
      </c>
      <c r="D210" s="232">
        <v>798.18333333333339</v>
      </c>
      <c r="E210" s="232">
        <v>780.41666666666674</v>
      </c>
      <c r="F210" s="232">
        <v>766.23333333333335</v>
      </c>
      <c r="G210" s="232">
        <v>748.4666666666667</v>
      </c>
      <c r="H210" s="232">
        <v>812.36666666666679</v>
      </c>
      <c r="I210" s="232">
        <v>830.13333333333344</v>
      </c>
      <c r="J210" s="232">
        <v>844.31666666666683</v>
      </c>
      <c r="K210" s="231">
        <v>815.95</v>
      </c>
      <c r="L210" s="231">
        <v>784</v>
      </c>
      <c r="M210" s="231">
        <v>13.228160000000001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1344.5</v>
      </c>
      <c r="D211" s="232">
        <v>1358.9166666666667</v>
      </c>
      <c r="E211" s="232">
        <v>1305.3833333333334</v>
      </c>
      <c r="F211" s="232">
        <v>1266.2666666666667</v>
      </c>
      <c r="G211" s="232">
        <v>1212.7333333333333</v>
      </c>
      <c r="H211" s="232">
        <v>1398.0333333333335</v>
      </c>
      <c r="I211" s="232">
        <v>1451.5666666666668</v>
      </c>
      <c r="J211" s="232">
        <v>1490.6833333333336</v>
      </c>
      <c r="K211" s="231">
        <v>1412.45</v>
      </c>
      <c r="L211" s="231">
        <v>1319.8</v>
      </c>
      <c r="M211" s="231">
        <v>4.9154400000000003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402.4</v>
      </c>
      <c r="D212" s="232">
        <v>401.55</v>
      </c>
      <c r="E212" s="232">
        <v>399.20000000000005</v>
      </c>
      <c r="F212" s="232">
        <v>396.00000000000006</v>
      </c>
      <c r="G212" s="232">
        <v>393.65000000000009</v>
      </c>
      <c r="H212" s="232">
        <v>404.75</v>
      </c>
      <c r="I212" s="232">
        <v>407.1</v>
      </c>
      <c r="J212" s="232">
        <v>410.29999999999995</v>
      </c>
      <c r="K212" s="231">
        <v>403.9</v>
      </c>
      <c r="L212" s="231">
        <v>398.35</v>
      </c>
      <c r="M212" s="231">
        <v>35.149479999999997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16.899999999999999</v>
      </c>
      <c r="D213" s="232">
        <v>17.033333333333335</v>
      </c>
      <c r="E213" s="232">
        <v>16.516666666666669</v>
      </c>
      <c r="F213" s="232">
        <v>16.133333333333333</v>
      </c>
      <c r="G213" s="232">
        <v>15.616666666666667</v>
      </c>
      <c r="H213" s="232">
        <v>17.416666666666671</v>
      </c>
      <c r="I213" s="232">
        <v>17.933333333333337</v>
      </c>
      <c r="J213" s="232">
        <v>18.316666666666674</v>
      </c>
      <c r="K213" s="231">
        <v>17.55</v>
      </c>
      <c r="L213" s="231">
        <v>16.649999999999999</v>
      </c>
      <c r="M213" s="231">
        <v>1653.85637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221.3</v>
      </c>
      <c r="D214" s="232">
        <v>221.71666666666667</v>
      </c>
      <c r="E214" s="232">
        <v>215.43333333333334</v>
      </c>
      <c r="F214" s="232">
        <v>209.56666666666666</v>
      </c>
      <c r="G214" s="232">
        <v>203.28333333333333</v>
      </c>
      <c r="H214" s="232">
        <v>227.58333333333334</v>
      </c>
      <c r="I214" s="232">
        <v>233.8666666666667</v>
      </c>
      <c r="J214" s="232">
        <v>239.73333333333335</v>
      </c>
      <c r="K214" s="231">
        <v>228</v>
      </c>
      <c r="L214" s="231">
        <v>215.85</v>
      </c>
      <c r="M214" s="231">
        <v>39.851660000000003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48.15</v>
      </c>
      <c r="D215" s="232">
        <v>48.75</v>
      </c>
      <c r="E215" s="232">
        <v>46.45</v>
      </c>
      <c r="F215" s="232">
        <v>44.75</v>
      </c>
      <c r="G215" s="232">
        <v>42.45</v>
      </c>
      <c r="H215" s="232">
        <v>50.45</v>
      </c>
      <c r="I215" s="232">
        <v>52.75</v>
      </c>
      <c r="J215" s="232">
        <v>54.45</v>
      </c>
      <c r="K215" s="231">
        <v>51.05</v>
      </c>
      <c r="L215" s="231">
        <v>47.05</v>
      </c>
      <c r="M215" s="231">
        <v>687.52684999999997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435.45</v>
      </c>
      <c r="D216" s="232">
        <v>436.93333333333339</v>
      </c>
      <c r="E216" s="232">
        <v>429.36666666666679</v>
      </c>
      <c r="F216" s="232">
        <v>423.28333333333342</v>
      </c>
      <c r="G216" s="232">
        <v>415.71666666666681</v>
      </c>
      <c r="H216" s="232">
        <v>443.01666666666677</v>
      </c>
      <c r="I216" s="232">
        <v>450.58333333333337</v>
      </c>
      <c r="J216" s="232">
        <v>456.66666666666674</v>
      </c>
      <c r="K216" s="231">
        <v>444.5</v>
      </c>
      <c r="L216" s="231">
        <v>430.85</v>
      </c>
      <c r="M216" s="231">
        <v>11.97903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4" sqref="B1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7"/>
      <c r="B1" s="37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44959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0" t="s">
        <v>16</v>
      </c>
      <c r="B9" s="372" t="s">
        <v>18</v>
      </c>
      <c r="C9" s="376" t="s">
        <v>20</v>
      </c>
      <c r="D9" s="376" t="s">
        <v>21</v>
      </c>
      <c r="E9" s="367" t="s">
        <v>22</v>
      </c>
      <c r="F9" s="368"/>
      <c r="G9" s="369"/>
      <c r="H9" s="367" t="s">
        <v>23</v>
      </c>
      <c r="I9" s="368"/>
      <c r="J9" s="369"/>
      <c r="K9" s="23"/>
      <c r="L9" s="24"/>
      <c r="M9" s="50"/>
      <c r="N9" s="1"/>
      <c r="O9" s="1"/>
    </row>
    <row r="10" spans="1:15" ht="42.75" customHeight="1">
      <c r="A10" s="374"/>
      <c r="B10" s="375"/>
      <c r="C10" s="375"/>
      <c r="D10" s="37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22645.45</v>
      </c>
      <c r="D11" s="232">
        <v>22878.2</v>
      </c>
      <c r="E11" s="232">
        <v>22317.25</v>
      </c>
      <c r="F11" s="232">
        <v>21989.05</v>
      </c>
      <c r="G11" s="232">
        <v>21428.1</v>
      </c>
      <c r="H11" s="232">
        <v>23206.400000000001</v>
      </c>
      <c r="I11" s="232">
        <v>23767.350000000006</v>
      </c>
      <c r="J11" s="232">
        <v>24095.550000000003</v>
      </c>
      <c r="K11" s="231">
        <v>23439.15</v>
      </c>
      <c r="L11" s="231">
        <v>22550</v>
      </c>
      <c r="M11" s="231">
        <v>2.366E-2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2789.1</v>
      </c>
      <c r="D12" s="232">
        <v>2835.1666666666665</v>
      </c>
      <c r="E12" s="232">
        <v>2707.7833333333328</v>
      </c>
      <c r="F12" s="232">
        <v>2626.4666666666662</v>
      </c>
      <c r="G12" s="232">
        <v>2499.0833333333326</v>
      </c>
      <c r="H12" s="232">
        <v>2916.4833333333331</v>
      </c>
      <c r="I12" s="232">
        <v>3043.8666666666672</v>
      </c>
      <c r="J12" s="232">
        <v>3125.1833333333334</v>
      </c>
      <c r="K12" s="231">
        <v>2962.55</v>
      </c>
      <c r="L12" s="231">
        <v>2753.85</v>
      </c>
      <c r="M12" s="231">
        <v>6.2310999999999996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1846.45</v>
      </c>
      <c r="D13" s="232">
        <v>1868.3166666666666</v>
      </c>
      <c r="E13" s="232">
        <v>1728.1333333333332</v>
      </c>
      <c r="F13" s="232">
        <v>1609.8166666666666</v>
      </c>
      <c r="G13" s="232">
        <v>1469.6333333333332</v>
      </c>
      <c r="H13" s="232">
        <v>1986.6333333333332</v>
      </c>
      <c r="I13" s="232">
        <v>2126.8166666666666</v>
      </c>
      <c r="J13" s="232">
        <v>2245.1333333333332</v>
      </c>
      <c r="K13" s="231">
        <v>2008.5</v>
      </c>
      <c r="L13" s="231">
        <v>1750</v>
      </c>
      <c r="M13" s="231">
        <v>48.400219999999997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2852.25</v>
      </c>
      <c r="D14" s="232">
        <v>2831.3833333333332</v>
      </c>
      <c r="E14" s="232">
        <v>2763.7666666666664</v>
      </c>
      <c r="F14" s="232">
        <v>2675.2833333333333</v>
      </c>
      <c r="G14" s="232">
        <v>2607.6666666666665</v>
      </c>
      <c r="H14" s="232">
        <v>2919.8666666666663</v>
      </c>
      <c r="I14" s="232">
        <v>2987.4833333333331</v>
      </c>
      <c r="J14" s="232">
        <v>3075.9666666666662</v>
      </c>
      <c r="K14" s="231">
        <v>2899</v>
      </c>
      <c r="L14" s="231">
        <v>2742.9</v>
      </c>
      <c r="M14" s="231">
        <v>2.00467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1149.0999999999999</v>
      </c>
      <c r="D15" s="232">
        <v>1149.25</v>
      </c>
      <c r="E15" s="232">
        <v>1124.8499999999999</v>
      </c>
      <c r="F15" s="232">
        <v>1100.5999999999999</v>
      </c>
      <c r="G15" s="232">
        <v>1076.1999999999998</v>
      </c>
      <c r="H15" s="232">
        <v>1173.5</v>
      </c>
      <c r="I15" s="232">
        <v>1197.9000000000001</v>
      </c>
      <c r="J15" s="232">
        <v>1222.1500000000001</v>
      </c>
      <c r="K15" s="231">
        <v>1173.6500000000001</v>
      </c>
      <c r="L15" s="231">
        <v>1125</v>
      </c>
      <c r="M15" s="231">
        <v>3.84476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611.85</v>
      </c>
      <c r="D16" s="232">
        <v>615.04999999999995</v>
      </c>
      <c r="E16" s="232">
        <v>597.09999999999991</v>
      </c>
      <c r="F16" s="232">
        <v>582.34999999999991</v>
      </c>
      <c r="G16" s="232">
        <v>564.39999999999986</v>
      </c>
      <c r="H16" s="232">
        <v>629.79999999999995</v>
      </c>
      <c r="I16" s="232">
        <v>647.75</v>
      </c>
      <c r="J16" s="232">
        <v>662.5</v>
      </c>
      <c r="K16" s="231">
        <v>633</v>
      </c>
      <c r="L16" s="231">
        <v>600.29999999999995</v>
      </c>
      <c r="M16" s="231">
        <v>10.69083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408.2</v>
      </c>
      <c r="D17" s="232">
        <v>412.98333333333335</v>
      </c>
      <c r="E17" s="232">
        <v>396.51666666666671</v>
      </c>
      <c r="F17" s="232">
        <v>384.83333333333337</v>
      </c>
      <c r="G17" s="232">
        <v>368.36666666666673</v>
      </c>
      <c r="H17" s="232">
        <v>424.66666666666669</v>
      </c>
      <c r="I17" s="232">
        <v>441.13333333333338</v>
      </c>
      <c r="J17" s="232">
        <v>452.81666666666666</v>
      </c>
      <c r="K17" s="231">
        <v>429.45</v>
      </c>
      <c r="L17" s="231">
        <v>401.3</v>
      </c>
      <c r="M17" s="231">
        <v>2.7527200000000001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1841.85</v>
      </c>
      <c r="D18" s="232">
        <v>1838.3500000000001</v>
      </c>
      <c r="E18" s="232">
        <v>1818.5000000000002</v>
      </c>
      <c r="F18" s="232">
        <v>1795.15</v>
      </c>
      <c r="G18" s="232">
        <v>1775.3000000000002</v>
      </c>
      <c r="H18" s="232">
        <v>1861.7000000000003</v>
      </c>
      <c r="I18" s="232">
        <v>1881.5500000000002</v>
      </c>
      <c r="J18" s="232">
        <v>1904.9000000000003</v>
      </c>
      <c r="K18" s="231">
        <v>1858.2</v>
      </c>
      <c r="L18" s="231">
        <v>1815</v>
      </c>
      <c r="M18" s="231">
        <v>0.63277000000000005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20700.45</v>
      </c>
      <c r="D19" s="232">
        <v>20844.033333333336</v>
      </c>
      <c r="E19" s="232">
        <v>20442.216666666674</v>
      </c>
      <c r="F19" s="232">
        <v>20183.983333333337</v>
      </c>
      <c r="G19" s="232">
        <v>19782.166666666675</v>
      </c>
      <c r="H19" s="232">
        <v>21102.266666666674</v>
      </c>
      <c r="I19" s="232">
        <v>21504.083333333332</v>
      </c>
      <c r="J19" s="232">
        <v>21762.316666666673</v>
      </c>
      <c r="K19" s="231">
        <v>21245.85</v>
      </c>
      <c r="L19" s="231">
        <v>20585.8</v>
      </c>
      <c r="M19" s="231">
        <v>0.10839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2135.35</v>
      </c>
      <c r="D20" s="232">
        <v>2362.4333333333334</v>
      </c>
      <c r="E20" s="232">
        <v>1714.1166666666668</v>
      </c>
      <c r="F20" s="232">
        <v>1292.8833333333334</v>
      </c>
      <c r="G20" s="232">
        <v>644.56666666666683</v>
      </c>
      <c r="H20" s="232">
        <v>2783.666666666667</v>
      </c>
      <c r="I20" s="232">
        <v>3431.9833333333336</v>
      </c>
      <c r="J20" s="232">
        <v>3853.2166666666667</v>
      </c>
      <c r="K20" s="231">
        <v>3010.75</v>
      </c>
      <c r="L20" s="231">
        <v>1941.2</v>
      </c>
      <c r="M20" s="231">
        <v>135.25314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1155.3499999999999</v>
      </c>
      <c r="D21" s="232">
        <v>1180.6333333333332</v>
      </c>
      <c r="E21" s="232">
        <v>1076.2666666666664</v>
      </c>
      <c r="F21" s="232">
        <v>997.18333333333317</v>
      </c>
      <c r="G21" s="232">
        <v>892.81666666666638</v>
      </c>
      <c r="H21" s="232">
        <v>1259.7166666666665</v>
      </c>
      <c r="I21" s="232">
        <v>1364.0833333333333</v>
      </c>
      <c r="J21" s="232">
        <v>1443.1666666666665</v>
      </c>
      <c r="K21" s="231">
        <v>1285</v>
      </c>
      <c r="L21" s="231">
        <v>1101.55</v>
      </c>
      <c r="M21" s="231">
        <v>59.288820000000001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495.15</v>
      </c>
      <c r="D22" s="232">
        <v>527.88333333333333</v>
      </c>
      <c r="E22" s="232">
        <v>426.76666666666665</v>
      </c>
      <c r="F22" s="232">
        <v>358.38333333333333</v>
      </c>
      <c r="G22" s="232">
        <v>257.26666666666665</v>
      </c>
      <c r="H22" s="232">
        <v>596.26666666666665</v>
      </c>
      <c r="I22" s="232">
        <v>697.38333333333321</v>
      </c>
      <c r="J22" s="232">
        <v>765.76666666666665</v>
      </c>
      <c r="K22" s="231">
        <v>629</v>
      </c>
      <c r="L22" s="231">
        <v>459.5</v>
      </c>
      <c r="M22" s="231">
        <v>465.5772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1897.4</v>
      </c>
      <c r="D23" s="232">
        <v>1931.2</v>
      </c>
      <c r="E23" s="232">
        <v>1863.6000000000001</v>
      </c>
      <c r="F23" s="232">
        <v>1829.8000000000002</v>
      </c>
      <c r="G23" s="232">
        <v>1762.2000000000003</v>
      </c>
      <c r="H23" s="232">
        <v>1965</v>
      </c>
      <c r="I23" s="232">
        <v>2032.6</v>
      </c>
      <c r="J23" s="232">
        <v>2066.3999999999996</v>
      </c>
      <c r="K23" s="231">
        <v>1998.8</v>
      </c>
      <c r="L23" s="231">
        <v>1897.4</v>
      </c>
      <c r="M23" s="231">
        <v>15.704000000000001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1723.5</v>
      </c>
      <c r="D24" s="232">
        <v>1715.0333333333335</v>
      </c>
      <c r="E24" s="232">
        <v>1605.0666666666671</v>
      </c>
      <c r="F24" s="232">
        <v>1486.6333333333334</v>
      </c>
      <c r="G24" s="232">
        <v>1376.666666666667</v>
      </c>
      <c r="H24" s="232">
        <v>1833.4666666666672</v>
      </c>
      <c r="I24" s="232">
        <v>1943.4333333333338</v>
      </c>
      <c r="J24" s="232">
        <v>2061.8666666666672</v>
      </c>
      <c r="K24" s="231">
        <v>1825</v>
      </c>
      <c r="L24" s="231">
        <v>1596.6</v>
      </c>
      <c r="M24" s="231">
        <v>21.479890000000001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443.15</v>
      </c>
      <c r="D25" s="232">
        <v>458.33333333333331</v>
      </c>
      <c r="E25" s="232">
        <v>427.96666666666664</v>
      </c>
      <c r="F25" s="232">
        <v>412.7833333333333</v>
      </c>
      <c r="G25" s="232">
        <v>382.41666666666663</v>
      </c>
      <c r="H25" s="232">
        <v>473.51666666666665</v>
      </c>
      <c r="I25" s="232">
        <v>503.88333333333333</v>
      </c>
      <c r="J25" s="232">
        <v>519.06666666666661</v>
      </c>
      <c r="K25" s="231">
        <v>488.7</v>
      </c>
      <c r="L25" s="231">
        <v>443.15</v>
      </c>
      <c r="M25" s="231">
        <v>104.04689999999999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136.44999999999999</v>
      </c>
      <c r="D26" s="232">
        <v>137.81666666666666</v>
      </c>
      <c r="E26" s="232">
        <v>132.33333333333331</v>
      </c>
      <c r="F26" s="232">
        <v>128.21666666666664</v>
      </c>
      <c r="G26" s="232">
        <v>122.73333333333329</v>
      </c>
      <c r="H26" s="232">
        <v>141.93333333333334</v>
      </c>
      <c r="I26" s="232">
        <v>147.41666666666669</v>
      </c>
      <c r="J26" s="232">
        <v>151.53333333333336</v>
      </c>
      <c r="K26" s="231">
        <v>143.30000000000001</v>
      </c>
      <c r="L26" s="231">
        <v>133.69999999999999</v>
      </c>
      <c r="M26" s="231">
        <v>23.479939999999999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251.85</v>
      </c>
      <c r="D27" s="232">
        <v>254.75</v>
      </c>
      <c r="E27" s="232">
        <v>244</v>
      </c>
      <c r="F27" s="232">
        <v>236.15</v>
      </c>
      <c r="G27" s="232">
        <v>225.4</v>
      </c>
      <c r="H27" s="232">
        <v>262.60000000000002</v>
      </c>
      <c r="I27" s="232">
        <v>273.35000000000002</v>
      </c>
      <c r="J27" s="232">
        <v>281.2</v>
      </c>
      <c r="K27" s="231">
        <v>265.5</v>
      </c>
      <c r="L27" s="231">
        <v>246.9</v>
      </c>
      <c r="M27" s="231">
        <v>45.662280000000003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414.5</v>
      </c>
      <c r="D28" s="232">
        <v>417.68333333333334</v>
      </c>
      <c r="E28" s="232">
        <v>410.31666666666666</v>
      </c>
      <c r="F28" s="232">
        <v>406.13333333333333</v>
      </c>
      <c r="G28" s="232">
        <v>398.76666666666665</v>
      </c>
      <c r="H28" s="232">
        <v>421.86666666666667</v>
      </c>
      <c r="I28" s="232">
        <v>429.23333333333335</v>
      </c>
      <c r="J28" s="232">
        <v>433.41666666666669</v>
      </c>
      <c r="K28" s="231">
        <v>425.05</v>
      </c>
      <c r="L28" s="231">
        <v>413.5</v>
      </c>
      <c r="M28" s="231">
        <v>1.0424199999999999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360.1</v>
      </c>
      <c r="D29" s="232">
        <v>365.7166666666667</v>
      </c>
      <c r="E29" s="232">
        <v>351.38333333333338</v>
      </c>
      <c r="F29" s="232">
        <v>342.66666666666669</v>
      </c>
      <c r="G29" s="232">
        <v>328.33333333333337</v>
      </c>
      <c r="H29" s="232">
        <v>374.43333333333339</v>
      </c>
      <c r="I29" s="232">
        <v>388.76666666666665</v>
      </c>
      <c r="J29" s="232">
        <v>397.48333333333341</v>
      </c>
      <c r="K29" s="231">
        <v>380.05</v>
      </c>
      <c r="L29" s="231">
        <v>357</v>
      </c>
      <c r="M29" s="231">
        <v>6.6617899999999999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879.1</v>
      </c>
      <c r="D30" s="232">
        <v>886.65</v>
      </c>
      <c r="E30" s="232">
        <v>865.55</v>
      </c>
      <c r="F30" s="232">
        <v>852</v>
      </c>
      <c r="G30" s="232">
        <v>830.9</v>
      </c>
      <c r="H30" s="232">
        <v>900.19999999999993</v>
      </c>
      <c r="I30" s="232">
        <v>921.30000000000007</v>
      </c>
      <c r="J30" s="232">
        <v>934.84999999999991</v>
      </c>
      <c r="K30" s="231">
        <v>907.75</v>
      </c>
      <c r="L30" s="231">
        <v>873.1</v>
      </c>
      <c r="M30" s="231">
        <v>0.33071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1070.55</v>
      </c>
      <c r="D31" s="232">
        <v>1079.2666666666667</v>
      </c>
      <c r="E31" s="232">
        <v>1043.7833333333333</v>
      </c>
      <c r="F31" s="232">
        <v>1017.0166666666667</v>
      </c>
      <c r="G31" s="232">
        <v>981.5333333333333</v>
      </c>
      <c r="H31" s="232">
        <v>1106.0333333333333</v>
      </c>
      <c r="I31" s="232">
        <v>1141.5166666666664</v>
      </c>
      <c r="J31" s="232">
        <v>1168.2833333333333</v>
      </c>
      <c r="K31" s="231">
        <v>1114.75</v>
      </c>
      <c r="L31" s="231">
        <v>1052.5</v>
      </c>
      <c r="M31" s="231">
        <v>1.8423799999999999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1187.7</v>
      </c>
      <c r="D32" s="232">
        <v>1192.0666666666666</v>
      </c>
      <c r="E32" s="232">
        <v>1169.6333333333332</v>
      </c>
      <c r="F32" s="232">
        <v>1151.5666666666666</v>
      </c>
      <c r="G32" s="232">
        <v>1129.1333333333332</v>
      </c>
      <c r="H32" s="232">
        <v>1210.1333333333332</v>
      </c>
      <c r="I32" s="232">
        <v>1232.5666666666666</v>
      </c>
      <c r="J32" s="232">
        <v>1250.6333333333332</v>
      </c>
      <c r="K32" s="231">
        <v>1214.5</v>
      </c>
      <c r="L32" s="231">
        <v>1174</v>
      </c>
      <c r="M32" s="231">
        <v>0.20777999999999999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539.65</v>
      </c>
      <c r="D33" s="232">
        <v>542.96666666666658</v>
      </c>
      <c r="E33" s="232">
        <v>531.73333333333312</v>
      </c>
      <c r="F33" s="232">
        <v>523.81666666666649</v>
      </c>
      <c r="G33" s="232">
        <v>512.58333333333303</v>
      </c>
      <c r="H33" s="232">
        <v>550.88333333333321</v>
      </c>
      <c r="I33" s="232">
        <v>562.11666666666656</v>
      </c>
      <c r="J33" s="232">
        <v>570.0333333333333</v>
      </c>
      <c r="K33" s="231">
        <v>554.20000000000005</v>
      </c>
      <c r="L33" s="231">
        <v>535.04999999999995</v>
      </c>
      <c r="M33" s="231">
        <v>0.39032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3030.45</v>
      </c>
      <c r="D34" s="232">
        <v>3028.9166666666665</v>
      </c>
      <c r="E34" s="232">
        <v>3012.833333333333</v>
      </c>
      <c r="F34" s="232">
        <v>2995.2166666666667</v>
      </c>
      <c r="G34" s="232">
        <v>2979.1333333333332</v>
      </c>
      <c r="H34" s="232">
        <v>3046.5333333333328</v>
      </c>
      <c r="I34" s="232">
        <v>3062.6166666666659</v>
      </c>
      <c r="J34" s="232">
        <v>3080.2333333333327</v>
      </c>
      <c r="K34" s="231">
        <v>3045</v>
      </c>
      <c r="L34" s="231">
        <v>3011.3</v>
      </c>
      <c r="M34" s="231">
        <v>0.31174000000000002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2667.05</v>
      </c>
      <c r="D35" s="232">
        <v>2661.7000000000003</v>
      </c>
      <c r="E35" s="232">
        <v>2635.4000000000005</v>
      </c>
      <c r="F35" s="232">
        <v>2603.7500000000005</v>
      </c>
      <c r="G35" s="232">
        <v>2577.4500000000007</v>
      </c>
      <c r="H35" s="232">
        <v>2693.3500000000004</v>
      </c>
      <c r="I35" s="232">
        <v>2719.6500000000005</v>
      </c>
      <c r="J35" s="232">
        <v>2751.3</v>
      </c>
      <c r="K35" s="231">
        <v>2688</v>
      </c>
      <c r="L35" s="231">
        <v>2630.05</v>
      </c>
      <c r="M35" s="231">
        <v>0.19198000000000001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414.85</v>
      </c>
      <c r="D36" s="232">
        <v>421.81666666666666</v>
      </c>
      <c r="E36" s="232">
        <v>403.0333333333333</v>
      </c>
      <c r="F36" s="232">
        <v>391.21666666666664</v>
      </c>
      <c r="G36" s="232">
        <v>372.43333333333328</v>
      </c>
      <c r="H36" s="232">
        <v>433.63333333333333</v>
      </c>
      <c r="I36" s="232">
        <v>452.41666666666674</v>
      </c>
      <c r="J36" s="232">
        <v>464.23333333333335</v>
      </c>
      <c r="K36" s="231">
        <v>440.6</v>
      </c>
      <c r="L36" s="231">
        <v>410</v>
      </c>
      <c r="M36" s="231">
        <v>8.5874799999999993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13.1</v>
      </c>
      <c r="D37" s="232">
        <v>13.233333333333334</v>
      </c>
      <c r="E37" s="232">
        <v>12.716666666666669</v>
      </c>
      <c r="F37" s="232">
        <v>12.333333333333334</v>
      </c>
      <c r="G37" s="232">
        <v>11.816666666666668</v>
      </c>
      <c r="H37" s="232">
        <v>13.616666666666669</v>
      </c>
      <c r="I37" s="232">
        <v>14.133333333333335</v>
      </c>
      <c r="J37" s="232">
        <v>14.516666666666669</v>
      </c>
      <c r="K37" s="231">
        <v>13.75</v>
      </c>
      <c r="L37" s="231">
        <v>12.85</v>
      </c>
      <c r="M37" s="231">
        <v>16.567160000000001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593.70000000000005</v>
      </c>
      <c r="D38" s="232">
        <v>588.43333333333339</v>
      </c>
      <c r="E38" s="232">
        <v>577.26666666666677</v>
      </c>
      <c r="F38" s="232">
        <v>560.83333333333337</v>
      </c>
      <c r="G38" s="232">
        <v>549.66666666666674</v>
      </c>
      <c r="H38" s="232">
        <v>604.86666666666679</v>
      </c>
      <c r="I38" s="232">
        <v>616.0333333333333</v>
      </c>
      <c r="J38" s="232">
        <v>632.46666666666681</v>
      </c>
      <c r="K38" s="231">
        <v>599.6</v>
      </c>
      <c r="L38" s="231">
        <v>572</v>
      </c>
      <c r="M38" s="231">
        <v>19.945900000000002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1879.2</v>
      </c>
      <c r="D39" s="232">
        <v>1891.2666666666667</v>
      </c>
      <c r="E39" s="232">
        <v>1845.9333333333334</v>
      </c>
      <c r="F39" s="232">
        <v>1812.6666666666667</v>
      </c>
      <c r="G39" s="232">
        <v>1767.3333333333335</v>
      </c>
      <c r="H39" s="232">
        <v>1924.5333333333333</v>
      </c>
      <c r="I39" s="232">
        <v>1969.8666666666668</v>
      </c>
      <c r="J39" s="232">
        <v>2003.1333333333332</v>
      </c>
      <c r="K39" s="231">
        <v>1936.6</v>
      </c>
      <c r="L39" s="231">
        <v>1858</v>
      </c>
      <c r="M39" s="231">
        <v>1.4539200000000001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334.1</v>
      </c>
      <c r="D40" s="232">
        <v>355.76666666666665</v>
      </c>
      <c r="E40" s="232">
        <v>298.83333333333331</v>
      </c>
      <c r="F40" s="232">
        <v>263.56666666666666</v>
      </c>
      <c r="G40" s="232">
        <v>206.63333333333333</v>
      </c>
      <c r="H40" s="232">
        <v>391.0333333333333</v>
      </c>
      <c r="I40" s="232">
        <v>447.9666666666667</v>
      </c>
      <c r="J40" s="232">
        <v>483.23333333333329</v>
      </c>
      <c r="K40" s="231">
        <v>412.7</v>
      </c>
      <c r="L40" s="231">
        <v>320.5</v>
      </c>
      <c r="M40" s="231">
        <v>782.82914000000005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1204.1500000000001</v>
      </c>
      <c r="D41" s="232">
        <v>1219.3333333333333</v>
      </c>
      <c r="E41" s="232">
        <v>1171.8166666666666</v>
      </c>
      <c r="F41" s="232">
        <v>1139.4833333333333</v>
      </c>
      <c r="G41" s="232">
        <v>1091.9666666666667</v>
      </c>
      <c r="H41" s="232">
        <v>1251.6666666666665</v>
      </c>
      <c r="I41" s="232">
        <v>1299.1833333333334</v>
      </c>
      <c r="J41" s="232">
        <v>1331.5166666666664</v>
      </c>
      <c r="K41" s="231">
        <v>1266.8499999999999</v>
      </c>
      <c r="L41" s="231">
        <v>1187</v>
      </c>
      <c r="M41" s="231">
        <v>3.28247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579.70000000000005</v>
      </c>
      <c r="D42" s="232">
        <v>582.86666666666667</v>
      </c>
      <c r="E42" s="232">
        <v>566.83333333333337</v>
      </c>
      <c r="F42" s="232">
        <v>553.9666666666667</v>
      </c>
      <c r="G42" s="232">
        <v>537.93333333333339</v>
      </c>
      <c r="H42" s="232">
        <v>595.73333333333335</v>
      </c>
      <c r="I42" s="232">
        <v>611.76666666666665</v>
      </c>
      <c r="J42" s="232">
        <v>624.63333333333333</v>
      </c>
      <c r="K42" s="231">
        <v>598.9</v>
      </c>
      <c r="L42" s="231">
        <v>570</v>
      </c>
      <c r="M42" s="231">
        <v>0.53398999999999996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4262.6499999999996</v>
      </c>
      <c r="D43" s="232">
        <v>4275.3833333333332</v>
      </c>
      <c r="E43" s="232">
        <v>4198.7666666666664</v>
      </c>
      <c r="F43" s="232">
        <v>4134.8833333333332</v>
      </c>
      <c r="G43" s="232">
        <v>4058.2666666666664</v>
      </c>
      <c r="H43" s="232">
        <v>4339.2666666666664</v>
      </c>
      <c r="I43" s="232">
        <v>4415.8833333333332</v>
      </c>
      <c r="J43" s="232">
        <v>4479.7666666666664</v>
      </c>
      <c r="K43" s="231">
        <v>4352</v>
      </c>
      <c r="L43" s="231">
        <v>4211.5</v>
      </c>
      <c r="M43" s="231">
        <v>3.2133099999999999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329.45</v>
      </c>
      <c r="D44" s="232">
        <v>329.06666666666666</v>
      </c>
      <c r="E44" s="232">
        <v>321.73333333333335</v>
      </c>
      <c r="F44" s="232">
        <v>314.01666666666671</v>
      </c>
      <c r="G44" s="232">
        <v>306.68333333333339</v>
      </c>
      <c r="H44" s="232">
        <v>336.7833333333333</v>
      </c>
      <c r="I44" s="232">
        <v>344.11666666666667</v>
      </c>
      <c r="J44" s="232">
        <v>351.83333333333326</v>
      </c>
      <c r="K44" s="231">
        <v>336.4</v>
      </c>
      <c r="L44" s="231">
        <v>321.35000000000002</v>
      </c>
      <c r="M44" s="231">
        <v>82.865009999999998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283.7</v>
      </c>
      <c r="D45" s="232">
        <v>285.63333333333333</v>
      </c>
      <c r="E45" s="232">
        <v>275.31666666666666</v>
      </c>
      <c r="F45" s="232">
        <v>266.93333333333334</v>
      </c>
      <c r="G45" s="232">
        <v>256.61666666666667</v>
      </c>
      <c r="H45" s="232">
        <v>294.01666666666665</v>
      </c>
      <c r="I45" s="232">
        <v>304.33333333333326</v>
      </c>
      <c r="J45" s="232">
        <v>312.71666666666664</v>
      </c>
      <c r="K45" s="231">
        <v>295.95</v>
      </c>
      <c r="L45" s="231">
        <v>277.25</v>
      </c>
      <c r="M45" s="231">
        <v>2.57138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503.3</v>
      </c>
      <c r="D46" s="232">
        <v>510.7</v>
      </c>
      <c r="E46" s="232">
        <v>491.6</v>
      </c>
      <c r="F46" s="232">
        <v>479.90000000000003</v>
      </c>
      <c r="G46" s="232">
        <v>460.80000000000007</v>
      </c>
      <c r="H46" s="232">
        <v>522.4</v>
      </c>
      <c r="I46" s="232">
        <v>541.5</v>
      </c>
      <c r="J46" s="232">
        <v>553.19999999999993</v>
      </c>
      <c r="K46" s="231">
        <v>529.79999999999995</v>
      </c>
      <c r="L46" s="231">
        <v>499</v>
      </c>
      <c r="M46" s="231">
        <v>1.71052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147.69999999999999</v>
      </c>
      <c r="D47" s="232">
        <v>148.71666666666667</v>
      </c>
      <c r="E47" s="232">
        <v>143.98333333333335</v>
      </c>
      <c r="F47" s="232">
        <v>140.26666666666668</v>
      </c>
      <c r="G47" s="232">
        <v>135.53333333333336</v>
      </c>
      <c r="H47" s="232">
        <v>152.43333333333334</v>
      </c>
      <c r="I47" s="232">
        <v>157.16666666666663</v>
      </c>
      <c r="J47" s="232">
        <v>160.88333333333333</v>
      </c>
      <c r="K47" s="231">
        <v>153.44999999999999</v>
      </c>
      <c r="L47" s="231">
        <v>145</v>
      </c>
      <c r="M47" s="231">
        <v>155.09907000000001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2743.75</v>
      </c>
      <c r="D48" s="232">
        <v>2742.1833333333329</v>
      </c>
      <c r="E48" s="232">
        <v>2706.3666666666659</v>
      </c>
      <c r="F48" s="232">
        <v>2668.9833333333331</v>
      </c>
      <c r="G48" s="232">
        <v>2633.1666666666661</v>
      </c>
      <c r="H48" s="232">
        <v>2779.5666666666657</v>
      </c>
      <c r="I48" s="232">
        <v>2815.3833333333323</v>
      </c>
      <c r="J48" s="232">
        <v>2852.7666666666655</v>
      </c>
      <c r="K48" s="231">
        <v>2778</v>
      </c>
      <c r="L48" s="231">
        <v>2704.8</v>
      </c>
      <c r="M48" s="231">
        <v>11.76872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209.55</v>
      </c>
      <c r="D49" s="232">
        <v>211.83333333333334</v>
      </c>
      <c r="E49" s="232">
        <v>204.76666666666668</v>
      </c>
      <c r="F49" s="232">
        <v>199.98333333333335</v>
      </c>
      <c r="G49" s="232">
        <v>192.91666666666669</v>
      </c>
      <c r="H49" s="232">
        <v>216.61666666666667</v>
      </c>
      <c r="I49" s="232">
        <v>223.68333333333334</v>
      </c>
      <c r="J49" s="232">
        <v>228.46666666666667</v>
      </c>
      <c r="K49" s="231">
        <v>218.9</v>
      </c>
      <c r="L49" s="231">
        <v>207.05</v>
      </c>
      <c r="M49" s="231">
        <v>2.7058399999999998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3386.7</v>
      </c>
      <c r="D50" s="232">
        <v>3379.6666666666665</v>
      </c>
      <c r="E50" s="232">
        <v>3361.1333333333332</v>
      </c>
      <c r="F50" s="232">
        <v>3335.5666666666666</v>
      </c>
      <c r="G50" s="232">
        <v>3317.0333333333333</v>
      </c>
      <c r="H50" s="232">
        <v>3405.2333333333331</v>
      </c>
      <c r="I50" s="232">
        <v>3423.7666666666669</v>
      </c>
      <c r="J50" s="232">
        <v>3449.333333333333</v>
      </c>
      <c r="K50" s="231">
        <v>3398.2</v>
      </c>
      <c r="L50" s="231">
        <v>3354.1</v>
      </c>
      <c r="M50" s="231">
        <v>3.0360000000000002E-2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2003.75</v>
      </c>
      <c r="D51" s="232">
        <v>2020.95</v>
      </c>
      <c r="E51" s="232">
        <v>1955.8000000000002</v>
      </c>
      <c r="F51" s="232">
        <v>1907.8500000000001</v>
      </c>
      <c r="G51" s="232">
        <v>1842.7000000000003</v>
      </c>
      <c r="H51" s="232">
        <v>2068.9</v>
      </c>
      <c r="I51" s="232">
        <v>2134.0500000000002</v>
      </c>
      <c r="J51" s="232">
        <v>2182</v>
      </c>
      <c r="K51" s="231">
        <v>2086.1</v>
      </c>
      <c r="L51" s="231">
        <v>1973</v>
      </c>
      <c r="M51" s="231">
        <v>3.17028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7176.25</v>
      </c>
      <c r="D52" s="232">
        <v>7209.333333333333</v>
      </c>
      <c r="E52" s="232">
        <v>7104.9166666666661</v>
      </c>
      <c r="F52" s="232">
        <v>7033.583333333333</v>
      </c>
      <c r="G52" s="232">
        <v>6929.1666666666661</v>
      </c>
      <c r="H52" s="232">
        <v>7280.6666666666661</v>
      </c>
      <c r="I52" s="232">
        <v>7385.0833333333321</v>
      </c>
      <c r="J52" s="232">
        <v>7456.4166666666661</v>
      </c>
      <c r="K52" s="231">
        <v>7313.75</v>
      </c>
      <c r="L52" s="231">
        <v>7138</v>
      </c>
      <c r="M52" s="231">
        <v>0.48781999999999998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412.7</v>
      </c>
      <c r="D53" s="232">
        <v>415.7833333333333</v>
      </c>
      <c r="E53" s="232">
        <v>405.56666666666661</v>
      </c>
      <c r="F53" s="232">
        <v>398.43333333333328</v>
      </c>
      <c r="G53" s="232">
        <v>388.21666666666658</v>
      </c>
      <c r="H53" s="232">
        <v>422.91666666666663</v>
      </c>
      <c r="I53" s="232">
        <v>433.13333333333333</v>
      </c>
      <c r="J53" s="232">
        <v>440.26666666666665</v>
      </c>
      <c r="K53" s="231">
        <v>426</v>
      </c>
      <c r="L53" s="231">
        <v>408.65</v>
      </c>
      <c r="M53" s="231">
        <v>26.012129999999999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384.6</v>
      </c>
      <c r="D54" s="232">
        <v>394.2833333333333</v>
      </c>
      <c r="E54" s="232">
        <v>371.56666666666661</v>
      </c>
      <c r="F54" s="232">
        <v>358.5333333333333</v>
      </c>
      <c r="G54" s="232">
        <v>335.81666666666661</v>
      </c>
      <c r="H54" s="232">
        <v>407.31666666666661</v>
      </c>
      <c r="I54" s="232">
        <v>430.0333333333333</v>
      </c>
      <c r="J54" s="232">
        <v>443.06666666666661</v>
      </c>
      <c r="K54" s="231">
        <v>417</v>
      </c>
      <c r="L54" s="231">
        <v>381.25</v>
      </c>
      <c r="M54" s="231">
        <v>15.659700000000001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3551.35</v>
      </c>
      <c r="D55" s="232">
        <v>3533.6833333333329</v>
      </c>
      <c r="E55" s="232">
        <v>3487.3666666666659</v>
      </c>
      <c r="F55" s="232">
        <v>3423.3833333333328</v>
      </c>
      <c r="G55" s="232">
        <v>3377.0666666666657</v>
      </c>
      <c r="H55" s="232">
        <v>3597.6666666666661</v>
      </c>
      <c r="I55" s="232">
        <v>3643.9833333333327</v>
      </c>
      <c r="J55" s="232">
        <v>3707.9666666666662</v>
      </c>
      <c r="K55" s="231">
        <v>3580</v>
      </c>
      <c r="L55" s="231">
        <v>3469.7</v>
      </c>
      <c r="M55" s="231">
        <v>3.6169799999999999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857.25</v>
      </c>
      <c r="D56" s="232">
        <v>861.91666666666663</v>
      </c>
      <c r="E56" s="232">
        <v>828.63333333333321</v>
      </c>
      <c r="F56" s="232">
        <v>800.01666666666654</v>
      </c>
      <c r="G56" s="232">
        <v>766.73333333333312</v>
      </c>
      <c r="H56" s="232">
        <v>890.5333333333333</v>
      </c>
      <c r="I56" s="232">
        <v>923.81666666666683</v>
      </c>
      <c r="J56" s="232">
        <v>952.43333333333339</v>
      </c>
      <c r="K56" s="231">
        <v>895.2</v>
      </c>
      <c r="L56" s="231">
        <v>833.3</v>
      </c>
      <c r="M56" s="231">
        <v>124.09819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2453.4499999999998</v>
      </c>
      <c r="D57" s="232">
        <v>2433.3833333333332</v>
      </c>
      <c r="E57" s="232">
        <v>2372.7666666666664</v>
      </c>
      <c r="F57" s="232">
        <v>2292.083333333333</v>
      </c>
      <c r="G57" s="232">
        <v>2231.4666666666662</v>
      </c>
      <c r="H57" s="232">
        <v>2514.0666666666666</v>
      </c>
      <c r="I57" s="232">
        <v>2574.6833333333334</v>
      </c>
      <c r="J57" s="232">
        <v>2655.3666666666668</v>
      </c>
      <c r="K57" s="231">
        <v>2494</v>
      </c>
      <c r="L57" s="231">
        <v>2352.6999999999998</v>
      </c>
      <c r="M57" s="231">
        <v>0.58220000000000005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503.7</v>
      </c>
      <c r="D58" s="232">
        <v>509.11666666666662</v>
      </c>
      <c r="E58" s="232">
        <v>493.83333333333326</v>
      </c>
      <c r="F58" s="232">
        <v>483.96666666666664</v>
      </c>
      <c r="G58" s="232">
        <v>468.68333333333328</v>
      </c>
      <c r="H58" s="232">
        <v>518.98333333333323</v>
      </c>
      <c r="I58" s="232">
        <v>534.26666666666665</v>
      </c>
      <c r="J58" s="232">
        <v>544.13333333333321</v>
      </c>
      <c r="K58" s="231">
        <v>524.4</v>
      </c>
      <c r="L58" s="231">
        <v>499.25</v>
      </c>
      <c r="M58" s="231">
        <v>5.9111900000000004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3811.3</v>
      </c>
      <c r="D59" s="232">
        <v>3819.2666666666669</v>
      </c>
      <c r="E59" s="232">
        <v>3752.1333333333337</v>
      </c>
      <c r="F59" s="232">
        <v>3692.9666666666667</v>
      </c>
      <c r="G59" s="232">
        <v>3625.8333333333335</v>
      </c>
      <c r="H59" s="232">
        <v>3878.4333333333338</v>
      </c>
      <c r="I59" s="232">
        <v>3945.5666666666671</v>
      </c>
      <c r="J59" s="232">
        <v>4004.733333333334</v>
      </c>
      <c r="K59" s="231">
        <v>3886.4</v>
      </c>
      <c r="L59" s="231">
        <v>3760.1</v>
      </c>
      <c r="M59" s="231">
        <v>3.2821199999999999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1148</v>
      </c>
      <c r="D60" s="232">
        <v>1129.3333333333333</v>
      </c>
      <c r="E60" s="232">
        <v>1098.6666666666665</v>
      </c>
      <c r="F60" s="232">
        <v>1049.3333333333333</v>
      </c>
      <c r="G60" s="232">
        <v>1018.6666666666665</v>
      </c>
      <c r="H60" s="232">
        <v>1178.6666666666665</v>
      </c>
      <c r="I60" s="232">
        <v>1209.333333333333</v>
      </c>
      <c r="J60" s="232">
        <v>1258.6666666666665</v>
      </c>
      <c r="K60" s="231">
        <v>1160</v>
      </c>
      <c r="L60" s="231">
        <v>1080</v>
      </c>
      <c r="M60" s="231">
        <v>1.3621000000000001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5817.2</v>
      </c>
      <c r="D61" s="232">
        <v>5835.5</v>
      </c>
      <c r="E61" s="232">
        <v>5690.6</v>
      </c>
      <c r="F61" s="232">
        <v>5564</v>
      </c>
      <c r="G61" s="232">
        <v>5419.1</v>
      </c>
      <c r="H61" s="232">
        <v>5962.1</v>
      </c>
      <c r="I61" s="232">
        <v>6107</v>
      </c>
      <c r="J61" s="232">
        <v>6233.6</v>
      </c>
      <c r="K61" s="231">
        <v>5980.4</v>
      </c>
      <c r="L61" s="231">
        <v>5708.9</v>
      </c>
      <c r="M61" s="231">
        <v>26.348659999999999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1268.3</v>
      </c>
      <c r="D62" s="232">
        <v>1291.7166666666667</v>
      </c>
      <c r="E62" s="232">
        <v>1223.4333333333334</v>
      </c>
      <c r="F62" s="232">
        <v>1178.5666666666666</v>
      </c>
      <c r="G62" s="232">
        <v>1110.2833333333333</v>
      </c>
      <c r="H62" s="232">
        <v>1336.5833333333335</v>
      </c>
      <c r="I62" s="232">
        <v>1404.8666666666668</v>
      </c>
      <c r="J62" s="232">
        <v>1449.7333333333336</v>
      </c>
      <c r="K62" s="231">
        <v>1360</v>
      </c>
      <c r="L62" s="231">
        <v>1246.8499999999999</v>
      </c>
      <c r="M62" s="231">
        <v>47.616639999999997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6082.2</v>
      </c>
      <c r="D63" s="232">
        <v>6022.4000000000005</v>
      </c>
      <c r="E63" s="232">
        <v>5944.8000000000011</v>
      </c>
      <c r="F63" s="232">
        <v>5807.4000000000005</v>
      </c>
      <c r="G63" s="232">
        <v>5729.8000000000011</v>
      </c>
      <c r="H63" s="232">
        <v>6159.8000000000011</v>
      </c>
      <c r="I63" s="232">
        <v>6237.4000000000015</v>
      </c>
      <c r="J63" s="232">
        <v>6374.8000000000011</v>
      </c>
      <c r="K63" s="231">
        <v>6100</v>
      </c>
      <c r="L63" s="231">
        <v>5885</v>
      </c>
      <c r="M63" s="231">
        <v>1.03912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2326.4499999999998</v>
      </c>
      <c r="D64" s="232">
        <v>2359.0333333333333</v>
      </c>
      <c r="E64" s="232">
        <v>2283.0666666666666</v>
      </c>
      <c r="F64" s="232">
        <v>2239.6833333333334</v>
      </c>
      <c r="G64" s="232">
        <v>2163.7166666666667</v>
      </c>
      <c r="H64" s="232">
        <v>2402.4166666666665</v>
      </c>
      <c r="I64" s="232">
        <v>2478.3833333333328</v>
      </c>
      <c r="J64" s="232">
        <v>2521.7666666666664</v>
      </c>
      <c r="K64" s="231">
        <v>2435</v>
      </c>
      <c r="L64" s="231">
        <v>2315.65</v>
      </c>
      <c r="M64" s="231">
        <v>0.77248000000000006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2249.9</v>
      </c>
      <c r="D65" s="232">
        <v>2250.9833333333331</v>
      </c>
      <c r="E65" s="232">
        <v>2221.9666666666662</v>
      </c>
      <c r="F65" s="232">
        <v>2194.0333333333333</v>
      </c>
      <c r="G65" s="232">
        <v>2165.0166666666664</v>
      </c>
      <c r="H65" s="232">
        <v>2278.9166666666661</v>
      </c>
      <c r="I65" s="232">
        <v>2307.9333333333334</v>
      </c>
      <c r="J65" s="232">
        <v>2335.8666666666659</v>
      </c>
      <c r="K65" s="231">
        <v>2280</v>
      </c>
      <c r="L65" s="231">
        <v>2223.0500000000002</v>
      </c>
      <c r="M65" s="231">
        <v>1.82168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368.25</v>
      </c>
      <c r="D66" s="232">
        <v>371.5333333333333</v>
      </c>
      <c r="E66" s="232">
        <v>360.11666666666662</v>
      </c>
      <c r="F66" s="232">
        <v>351.98333333333329</v>
      </c>
      <c r="G66" s="232">
        <v>340.56666666666661</v>
      </c>
      <c r="H66" s="232">
        <v>379.66666666666663</v>
      </c>
      <c r="I66" s="232">
        <v>391.08333333333337</v>
      </c>
      <c r="J66" s="232">
        <v>399.21666666666664</v>
      </c>
      <c r="K66" s="231">
        <v>382.95</v>
      </c>
      <c r="L66" s="231">
        <v>363.4</v>
      </c>
      <c r="M66" s="231">
        <v>13.93825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237.05</v>
      </c>
      <c r="D67" s="232">
        <v>238.69999999999996</v>
      </c>
      <c r="E67" s="232">
        <v>228.54999999999993</v>
      </c>
      <c r="F67" s="232">
        <v>220.04999999999995</v>
      </c>
      <c r="G67" s="232">
        <v>209.89999999999992</v>
      </c>
      <c r="H67" s="232">
        <v>247.19999999999993</v>
      </c>
      <c r="I67" s="232">
        <v>257.34999999999997</v>
      </c>
      <c r="J67" s="232">
        <v>265.84999999999991</v>
      </c>
      <c r="K67" s="231">
        <v>248.85</v>
      </c>
      <c r="L67" s="231">
        <v>230.2</v>
      </c>
      <c r="M67" s="231">
        <v>61.128259999999997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154.6</v>
      </c>
      <c r="D68" s="232">
        <v>158.53333333333333</v>
      </c>
      <c r="E68" s="232">
        <v>147.16666666666666</v>
      </c>
      <c r="F68" s="232">
        <v>139.73333333333332</v>
      </c>
      <c r="G68" s="232">
        <v>128.36666666666665</v>
      </c>
      <c r="H68" s="232">
        <v>165.96666666666667</v>
      </c>
      <c r="I68" s="232">
        <v>177.33333333333334</v>
      </c>
      <c r="J68" s="232">
        <v>184.76666666666668</v>
      </c>
      <c r="K68" s="231">
        <v>169.9</v>
      </c>
      <c r="L68" s="231">
        <v>151.1</v>
      </c>
      <c r="M68" s="231">
        <v>705.95393999999999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79.7</v>
      </c>
      <c r="D69" s="232">
        <v>81.083333333333329</v>
      </c>
      <c r="E69" s="232">
        <v>76.416666666666657</v>
      </c>
      <c r="F69" s="232">
        <v>73.133333333333326</v>
      </c>
      <c r="G69" s="232">
        <v>68.466666666666654</v>
      </c>
      <c r="H69" s="232">
        <v>84.36666666666666</v>
      </c>
      <c r="I69" s="232">
        <v>89.033333333333317</v>
      </c>
      <c r="J69" s="232">
        <v>92.316666666666663</v>
      </c>
      <c r="K69" s="231">
        <v>85.75</v>
      </c>
      <c r="L69" s="231">
        <v>77.8</v>
      </c>
      <c r="M69" s="231">
        <v>254.89250999999999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28.7</v>
      </c>
      <c r="D70" s="232">
        <v>29.216666666666669</v>
      </c>
      <c r="E70" s="232">
        <v>27.383333333333336</v>
      </c>
      <c r="F70" s="232">
        <v>26.066666666666666</v>
      </c>
      <c r="G70" s="232">
        <v>24.233333333333334</v>
      </c>
      <c r="H70" s="232">
        <v>30.533333333333339</v>
      </c>
      <c r="I70" s="232">
        <v>32.366666666666667</v>
      </c>
      <c r="J70" s="232">
        <v>33.683333333333337</v>
      </c>
      <c r="K70" s="231">
        <v>31.05</v>
      </c>
      <c r="L70" s="231">
        <v>27.9</v>
      </c>
      <c r="M70" s="231">
        <v>291.31196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1500.4</v>
      </c>
      <c r="D71" s="232">
        <v>1509.1166666666668</v>
      </c>
      <c r="E71" s="232">
        <v>1472.5833333333335</v>
      </c>
      <c r="F71" s="232">
        <v>1444.7666666666667</v>
      </c>
      <c r="G71" s="232">
        <v>1408.2333333333333</v>
      </c>
      <c r="H71" s="232">
        <v>1536.9333333333336</v>
      </c>
      <c r="I71" s="232">
        <v>1573.4666666666669</v>
      </c>
      <c r="J71" s="232">
        <v>1601.2833333333338</v>
      </c>
      <c r="K71" s="231">
        <v>1545.65</v>
      </c>
      <c r="L71" s="231">
        <v>1481.3</v>
      </c>
      <c r="M71" s="231">
        <v>2.2400899999999999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4479.6000000000004</v>
      </c>
      <c r="D72" s="232">
        <v>4479.8666666666668</v>
      </c>
      <c r="E72" s="232">
        <v>4444.7333333333336</v>
      </c>
      <c r="F72" s="232">
        <v>4409.8666666666668</v>
      </c>
      <c r="G72" s="232">
        <v>4374.7333333333336</v>
      </c>
      <c r="H72" s="232">
        <v>4514.7333333333336</v>
      </c>
      <c r="I72" s="232">
        <v>4549.8666666666668</v>
      </c>
      <c r="J72" s="232">
        <v>4584.7333333333336</v>
      </c>
      <c r="K72" s="231">
        <v>4515</v>
      </c>
      <c r="L72" s="231">
        <v>4445</v>
      </c>
      <c r="M72" s="231">
        <v>4.7410000000000001E-2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549.75</v>
      </c>
      <c r="D73" s="232">
        <v>552.19999999999993</v>
      </c>
      <c r="E73" s="232">
        <v>541.54999999999984</v>
      </c>
      <c r="F73" s="232">
        <v>533.34999999999991</v>
      </c>
      <c r="G73" s="232">
        <v>522.69999999999982</v>
      </c>
      <c r="H73" s="232">
        <v>560.39999999999986</v>
      </c>
      <c r="I73" s="232">
        <v>571.04999999999995</v>
      </c>
      <c r="J73" s="232">
        <v>579.24999999999989</v>
      </c>
      <c r="K73" s="231">
        <v>562.85</v>
      </c>
      <c r="L73" s="231">
        <v>544</v>
      </c>
      <c r="M73" s="231">
        <v>5.3675699999999997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909.5</v>
      </c>
      <c r="D74" s="232">
        <v>913.9666666666667</v>
      </c>
      <c r="E74" s="232">
        <v>858.98333333333335</v>
      </c>
      <c r="F74" s="232">
        <v>808.4666666666667</v>
      </c>
      <c r="G74" s="232">
        <v>753.48333333333335</v>
      </c>
      <c r="H74" s="232">
        <v>964.48333333333335</v>
      </c>
      <c r="I74" s="232">
        <v>1019.4666666666667</v>
      </c>
      <c r="J74" s="232">
        <v>1069.9833333333333</v>
      </c>
      <c r="K74" s="231">
        <v>968.95</v>
      </c>
      <c r="L74" s="231">
        <v>863.45</v>
      </c>
      <c r="M74" s="231">
        <v>13.024889999999999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90.95</v>
      </c>
      <c r="D75" s="232">
        <v>92.416666666666671</v>
      </c>
      <c r="E75" s="232">
        <v>87.583333333333343</v>
      </c>
      <c r="F75" s="232">
        <v>84.216666666666669</v>
      </c>
      <c r="G75" s="232">
        <v>79.38333333333334</v>
      </c>
      <c r="H75" s="232">
        <v>95.783333333333346</v>
      </c>
      <c r="I75" s="232">
        <v>100.61666666666669</v>
      </c>
      <c r="J75" s="232">
        <v>103.98333333333335</v>
      </c>
      <c r="K75" s="231">
        <v>97.25</v>
      </c>
      <c r="L75" s="231">
        <v>89.05</v>
      </c>
      <c r="M75" s="231">
        <v>440.92961000000003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868.15</v>
      </c>
      <c r="D76" s="232">
        <v>872.33333333333337</v>
      </c>
      <c r="E76" s="232">
        <v>840.86666666666679</v>
      </c>
      <c r="F76" s="232">
        <v>813.58333333333337</v>
      </c>
      <c r="G76" s="232">
        <v>782.11666666666679</v>
      </c>
      <c r="H76" s="232">
        <v>899.61666666666679</v>
      </c>
      <c r="I76" s="232">
        <v>931.08333333333326</v>
      </c>
      <c r="J76" s="232">
        <v>958.36666666666679</v>
      </c>
      <c r="K76" s="231">
        <v>903.8</v>
      </c>
      <c r="L76" s="231">
        <v>845.05</v>
      </c>
      <c r="M76" s="231">
        <v>15.102980000000001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75.599999999999994</v>
      </c>
      <c r="D77" s="232">
        <v>76.400000000000006</v>
      </c>
      <c r="E77" s="232">
        <v>73.100000000000009</v>
      </c>
      <c r="F77" s="232">
        <v>70.600000000000009</v>
      </c>
      <c r="G77" s="232">
        <v>67.300000000000011</v>
      </c>
      <c r="H77" s="232">
        <v>78.900000000000006</v>
      </c>
      <c r="I77" s="232">
        <v>82.200000000000017</v>
      </c>
      <c r="J77" s="232">
        <v>84.7</v>
      </c>
      <c r="K77" s="231">
        <v>79.7</v>
      </c>
      <c r="L77" s="231">
        <v>73.900000000000006</v>
      </c>
      <c r="M77" s="231">
        <v>258.71134999999998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334.7</v>
      </c>
      <c r="D78" s="232">
        <v>336.46666666666664</v>
      </c>
      <c r="E78" s="232">
        <v>328.23333333333329</v>
      </c>
      <c r="F78" s="232">
        <v>321.76666666666665</v>
      </c>
      <c r="G78" s="232">
        <v>313.5333333333333</v>
      </c>
      <c r="H78" s="232">
        <v>342.93333333333328</v>
      </c>
      <c r="I78" s="232">
        <v>351.16666666666663</v>
      </c>
      <c r="J78" s="232">
        <v>357.63333333333327</v>
      </c>
      <c r="K78" s="231">
        <v>344.7</v>
      </c>
      <c r="L78" s="231">
        <v>330</v>
      </c>
      <c r="M78" s="231">
        <v>41.791130000000003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9149.75</v>
      </c>
      <c r="D79" s="232">
        <v>9204.8833333333332</v>
      </c>
      <c r="E79" s="232">
        <v>9064.8666666666668</v>
      </c>
      <c r="F79" s="232">
        <v>8979.9833333333336</v>
      </c>
      <c r="G79" s="232">
        <v>8839.9666666666672</v>
      </c>
      <c r="H79" s="232">
        <v>9289.7666666666664</v>
      </c>
      <c r="I79" s="232">
        <v>9429.7833333333328</v>
      </c>
      <c r="J79" s="232">
        <v>9514.6666666666661</v>
      </c>
      <c r="K79" s="231">
        <v>9344.9</v>
      </c>
      <c r="L79" s="231">
        <v>9120</v>
      </c>
      <c r="M79" s="231">
        <v>1.001E-2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769.1</v>
      </c>
      <c r="D80" s="232">
        <v>770.11666666666667</v>
      </c>
      <c r="E80" s="232">
        <v>755.58333333333337</v>
      </c>
      <c r="F80" s="232">
        <v>742.06666666666672</v>
      </c>
      <c r="G80" s="232">
        <v>727.53333333333342</v>
      </c>
      <c r="H80" s="232">
        <v>783.63333333333333</v>
      </c>
      <c r="I80" s="232">
        <v>798.16666666666663</v>
      </c>
      <c r="J80" s="232">
        <v>811.68333333333328</v>
      </c>
      <c r="K80" s="231">
        <v>784.65</v>
      </c>
      <c r="L80" s="231">
        <v>756.6</v>
      </c>
      <c r="M80" s="231">
        <v>44.72974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239.7</v>
      </c>
      <c r="D81" s="232">
        <v>240</v>
      </c>
      <c r="E81" s="232">
        <v>236.05</v>
      </c>
      <c r="F81" s="232">
        <v>232.4</v>
      </c>
      <c r="G81" s="232">
        <v>228.45000000000002</v>
      </c>
      <c r="H81" s="232">
        <v>243.65</v>
      </c>
      <c r="I81" s="232">
        <v>247.6</v>
      </c>
      <c r="J81" s="232">
        <v>251.25</v>
      </c>
      <c r="K81" s="231">
        <v>243.95</v>
      </c>
      <c r="L81" s="231">
        <v>236.35</v>
      </c>
      <c r="M81" s="231">
        <v>38.141269999999999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928.95</v>
      </c>
      <c r="D82" s="232">
        <v>930.16666666666663</v>
      </c>
      <c r="E82" s="232">
        <v>909.33333333333326</v>
      </c>
      <c r="F82" s="232">
        <v>889.71666666666658</v>
      </c>
      <c r="G82" s="232">
        <v>868.88333333333321</v>
      </c>
      <c r="H82" s="232">
        <v>949.7833333333333</v>
      </c>
      <c r="I82" s="232">
        <v>970.61666666666656</v>
      </c>
      <c r="J82" s="232">
        <v>990.23333333333335</v>
      </c>
      <c r="K82" s="231">
        <v>951</v>
      </c>
      <c r="L82" s="231">
        <v>910.55</v>
      </c>
      <c r="M82" s="231">
        <v>1.35385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296</v>
      </c>
      <c r="D83" s="232">
        <v>297.63333333333333</v>
      </c>
      <c r="E83" s="232">
        <v>289.51666666666665</v>
      </c>
      <c r="F83" s="232">
        <v>283.0333333333333</v>
      </c>
      <c r="G83" s="232">
        <v>274.91666666666663</v>
      </c>
      <c r="H83" s="232">
        <v>304.11666666666667</v>
      </c>
      <c r="I83" s="232">
        <v>312.23333333333335</v>
      </c>
      <c r="J83" s="232">
        <v>318.7166666666667</v>
      </c>
      <c r="K83" s="231">
        <v>305.75</v>
      </c>
      <c r="L83" s="231">
        <v>291.14999999999998</v>
      </c>
      <c r="M83" s="231">
        <v>19.39798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6119.8</v>
      </c>
      <c r="D84" s="232">
        <v>6169.75</v>
      </c>
      <c r="E84" s="232">
        <v>6001.05</v>
      </c>
      <c r="F84" s="232">
        <v>5882.3</v>
      </c>
      <c r="G84" s="232">
        <v>5713.6</v>
      </c>
      <c r="H84" s="232">
        <v>6288.5</v>
      </c>
      <c r="I84" s="232">
        <v>6457.2000000000007</v>
      </c>
      <c r="J84" s="232">
        <v>6575.95</v>
      </c>
      <c r="K84" s="231">
        <v>6338.45</v>
      </c>
      <c r="L84" s="231">
        <v>6051</v>
      </c>
      <c r="M84" s="231">
        <v>0.28509000000000001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1266.95</v>
      </c>
      <c r="D85" s="232">
        <v>1262.3166666666668</v>
      </c>
      <c r="E85" s="232">
        <v>1242.2333333333336</v>
      </c>
      <c r="F85" s="232">
        <v>1217.5166666666667</v>
      </c>
      <c r="G85" s="232">
        <v>1197.4333333333334</v>
      </c>
      <c r="H85" s="232">
        <v>1287.0333333333338</v>
      </c>
      <c r="I85" s="232">
        <v>1307.1166666666672</v>
      </c>
      <c r="J85" s="232">
        <v>1331.8333333333339</v>
      </c>
      <c r="K85" s="231">
        <v>1282.4000000000001</v>
      </c>
      <c r="L85" s="231">
        <v>1237.5999999999999</v>
      </c>
      <c r="M85" s="231">
        <v>2.10561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877.1</v>
      </c>
      <c r="D86" s="232">
        <v>883.33333333333337</v>
      </c>
      <c r="E86" s="232">
        <v>867.76666666666677</v>
      </c>
      <c r="F86" s="232">
        <v>858.43333333333339</v>
      </c>
      <c r="G86" s="232">
        <v>842.86666666666679</v>
      </c>
      <c r="H86" s="232">
        <v>892.66666666666674</v>
      </c>
      <c r="I86" s="232">
        <v>908.23333333333335</v>
      </c>
      <c r="J86" s="232">
        <v>917.56666666666672</v>
      </c>
      <c r="K86" s="231">
        <v>898.9</v>
      </c>
      <c r="L86" s="231">
        <v>874</v>
      </c>
      <c r="M86" s="231">
        <v>0.21310000000000001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509.6</v>
      </c>
      <c r="D87" s="232">
        <v>508.5333333333333</v>
      </c>
      <c r="E87" s="232">
        <v>483.06666666666661</v>
      </c>
      <c r="F87" s="232">
        <v>456.5333333333333</v>
      </c>
      <c r="G87" s="232">
        <v>431.06666666666661</v>
      </c>
      <c r="H87" s="232">
        <v>535.06666666666661</v>
      </c>
      <c r="I87" s="232">
        <v>560.5333333333333</v>
      </c>
      <c r="J87" s="232">
        <v>587.06666666666661</v>
      </c>
      <c r="K87" s="231">
        <v>534</v>
      </c>
      <c r="L87" s="231">
        <v>482</v>
      </c>
      <c r="M87" s="231">
        <v>19.71857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17118.05</v>
      </c>
      <c r="D88" s="232">
        <v>17079.350000000002</v>
      </c>
      <c r="E88" s="232">
        <v>16818.700000000004</v>
      </c>
      <c r="F88" s="232">
        <v>16519.350000000002</v>
      </c>
      <c r="G88" s="232">
        <v>16258.700000000004</v>
      </c>
      <c r="H88" s="232">
        <v>17378.700000000004</v>
      </c>
      <c r="I88" s="232">
        <v>17639.350000000006</v>
      </c>
      <c r="J88" s="232">
        <v>17938.700000000004</v>
      </c>
      <c r="K88" s="231">
        <v>17340</v>
      </c>
      <c r="L88" s="231">
        <v>16780</v>
      </c>
      <c r="M88" s="231">
        <v>0.13466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464.75</v>
      </c>
      <c r="D89" s="232">
        <v>465.84999999999997</v>
      </c>
      <c r="E89" s="232">
        <v>458.34999999999991</v>
      </c>
      <c r="F89" s="232">
        <v>451.94999999999993</v>
      </c>
      <c r="G89" s="232">
        <v>444.44999999999987</v>
      </c>
      <c r="H89" s="232">
        <v>472.24999999999994</v>
      </c>
      <c r="I89" s="232">
        <v>479.75000000000006</v>
      </c>
      <c r="J89" s="232">
        <v>486.15</v>
      </c>
      <c r="K89" s="231">
        <v>473.35</v>
      </c>
      <c r="L89" s="231">
        <v>459.45</v>
      </c>
      <c r="M89" s="231">
        <v>2.0617399999999999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26.7</v>
      </c>
      <c r="D90" s="232">
        <v>26.95</v>
      </c>
      <c r="E90" s="232">
        <v>25</v>
      </c>
      <c r="F90" s="232">
        <v>23.3</v>
      </c>
      <c r="G90" s="232">
        <v>21.35</v>
      </c>
      <c r="H90" s="232">
        <v>28.65</v>
      </c>
      <c r="I90" s="232">
        <v>30.599999999999994</v>
      </c>
      <c r="J90" s="232">
        <v>32.299999999999997</v>
      </c>
      <c r="K90" s="231">
        <v>28.9</v>
      </c>
      <c r="L90" s="231">
        <v>25.25</v>
      </c>
      <c r="M90" s="231">
        <v>633.22940000000006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4370.95</v>
      </c>
      <c r="D91" s="232">
        <v>4380.7666666666673</v>
      </c>
      <c r="E91" s="232">
        <v>4317.0333333333347</v>
      </c>
      <c r="F91" s="232">
        <v>4263.1166666666677</v>
      </c>
      <c r="G91" s="232">
        <v>4199.383333333335</v>
      </c>
      <c r="H91" s="232">
        <v>4434.6833333333343</v>
      </c>
      <c r="I91" s="232">
        <v>4498.4166666666661</v>
      </c>
      <c r="J91" s="232">
        <v>4552.3333333333339</v>
      </c>
      <c r="K91" s="231">
        <v>4444.5</v>
      </c>
      <c r="L91" s="231">
        <v>4326.8500000000004</v>
      </c>
      <c r="M91" s="231">
        <v>6.2254100000000001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1121</v>
      </c>
      <c r="D92" s="232">
        <v>1137.1166666666666</v>
      </c>
      <c r="E92" s="232">
        <v>1091.0333333333331</v>
      </c>
      <c r="F92" s="232">
        <v>1061.0666666666666</v>
      </c>
      <c r="G92" s="232">
        <v>1014.9833333333331</v>
      </c>
      <c r="H92" s="232">
        <v>1167.083333333333</v>
      </c>
      <c r="I92" s="232">
        <v>1213.1666666666665</v>
      </c>
      <c r="J92" s="232">
        <v>1243.133333333333</v>
      </c>
      <c r="K92" s="231">
        <v>1183.2</v>
      </c>
      <c r="L92" s="231">
        <v>1107.1500000000001</v>
      </c>
      <c r="M92" s="231">
        <v>1.5313099999999999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535.54999999999995</v>
      </c>
      <c r="D93" s="232">
        <v>539.11666666666667</v>
      </c>
      <c r="E93" s="232">
        <v>524.63333333333333</v>
      </c>
      <c r="F93" s="232">
        <v>513.7166666666667</v>
      </c>
      <c r="G93" s="232">
        <v>499.23333333333335</v>
      </c>
      <c r="H93" s="232">
        <v>550.0333333333333</v>
      </c>
      <c r="I93" s="232">
        <v>564.51666666666665</v>
      </c>
      <c r="J93" s="232">
        <v>575.43333333333328</v>
      </c>
      <c r="K93" s="231">
        <v>553.6</v>
      </c>
      <c r="L93" s="231">
        <v>528.20000000000005</v>
      </c>
      <c r="M93" s="231">
        <v>1.5448900000000001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72.05</v>
      </c>
      <c r="D94" s="232">
        <v>72.5</v>
      </c>
      <c r="E94" s="232">
        <v>71.3</v>
      </c>
      <c r="F94" s="232">
        <v>70.55</v>
      </c>
      <c r="G94" s="232">
        <v>69.349999999999994</v>
      </c>
      <c r="H94" s="232">
        <v>73.25</v>
      </c>
      <c r="I94" s="232">
        <v>74.449999999999989</v>
      </c>
      <c r="J94" s="232">
        <v>75.2</v>
      </c>
      <c r="K94" s="231">
        <v>73.7</v>
      </c>
      <c r="L94" s="231">
        <v>71.75</v>
      </c>
      <c r="M94" s="231">
        <v>16.546420000000001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302.39999999999998</v>
      </c>
      <c r="D95" s="232">
        <v>299.98333333333335</v>
      </c>
      <c r="E95" s="232">
        <v>293.9666666666667</v>
      </c>
      <c r="F95" s="232">
        <v>285.53333333333336</v>
      </c>
      <c r="G95" s="232">
        <v>279.51666666666671</v>
      </c>
      <c r="H95" s="232">
        <v>308.41666666666669</v>
      </c>
      <c r="I95" s="232">
        <v>314.43333333333334</v>
      </c>
      <c r="J95" s="232">
        <v>322.86666666666667</v>
      </c>
      <c r="K95" s="231">
        <v>306</v>
      </c>
      <c r="L95" s="231">
        <v>291.55</v>
      </c>
      <c r="M95" s="231">
        <v>27.32882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3088.05</v>
      </c>
      <c r="D96" s="232">
        <v>3101.0333333333333</v>
      </c>
      <c r="E96" s="232">
        <v>3042.0666666666666</v>
      </c>
      <c r="F96" s="232">
        <v>2996.0833333333335</v>
      </c>
      <c r="G96" s="232">
        <v>2937.1166666666668</v>
      </c>
      <c r="H96" s="232">
        <v>3147.0166666666664</v>
      </c>
      <c r="I96" s="232">
        <v>3205.9833333333327</v>
      </c>
      <c r="J96" s="232">
        <v>3251.9666666666662</v>
      </c>
      <c r="K96" s="231">
        <v>3160</v>
      </c>
      <c r="L96" s="231">
        <v>3055.05</v>
      </c>
      <c r="M96" s="231">
        <v>0.22505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240.1</v>
      </c>
      <c r="D97" s="232">
        <v>244.25</v>
      </c>
      <c r="E97" s="232">
        <v>231.60000000000002</v>
      </c>
      <c r="F97" s="232">
        <v>223.10000000000002</v>
      </c>
      <c r="G97" s="232">
        <v>210.45000000000005</v>
      </c>
      <c r="H97" s="232">
        <v>252.75</v>
      </c>
      <c r="I97" s="232">
        <v>265.39999999999998</v>
      </c>
      <c r="J97" s="232">
        <v>273.89999999999998</v>
      </c>
      <c r="K97" s="231">
        <v>256.89999999999998</v>
      </c>
      <c r="L97" s="231">
        <v>235.75</v>
      </c>
      <c r="M97" s="231">
        <v>5.45383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383.4</v>
      </c>
      <c r="D98" s="232">
        <v>387.83333333333331</v>
      </c>
      <c r="E98" s="232">
        <v>375.91666666666663</v>
      </c>
      <c r="F98" s="232">
        <v>368.43333333333334</v>
      </c>
      <c r="G98" s="232">
        <v>356.51666666666665</v>
      </c>
      <c r="H98" s="232">
        <v>395.31666666666661</v>
      </c>
      <c r="I98" s="232">
        <v>407.23333333333323</v>
      </c>
      <c r="J98" s="232">
        <v>414.71666666666658</v>
      </c>
      <c r="K98" s="231">
        <v>399.75</v>
      </c>
      <c r="L98" s="231">
        <v>380.35</v>
      </c>
      <c r="M98" s="231">
        <v>2.0589300000000001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541.79999999999995</v>
      </c>
      <c r="D99" s="232">
        <v>547.18333333333328</v>
      </c>
      <c r="E99" s="232">
        <v>515.61666666666656</v>
      </c>
      <c r="F99" s="232">
        <v>489.43333333333328</v>
      </c>
      <c r="G99" s="232">
        <v>457.86666666666656</v>
      </c>
      <c r="H99" s="232">
        <v>573.36666666666656</v>
      </c>
      <c r="I99" s="232">
        <v>604.93333333333339</v>
      </c>
      <c r="J99" s="232">
        <v>631.11666666666656</v>
      </c>
      <c r="K99" s="231">
        <v>578.75</v>
      </c>
      <c r="L99" s="231">
        <v>521</v>
      </c>
      <c r="M99" s="231">
        <v>15.47817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284.45</v>
      </c>
      <c r="D100" s="232">
        <v>289.03333333333336</v>
      </c>
      <c r="E100" s="232">
        <v>269.06666666666672</v>
      </c>
      <c r="F100" s="232">
        <v>253.68333333333334</v>
      </c>
      <c r="G100" s="232">
        <v>233.7166666666667</v>
      </c>
      <c r="H100" s="232">
        <v>304.41666666666674</v>
      </c>
      <c r="I100" s="232">
        <v>324.38333333333333</v>
      </c>
      <c r="J100" s="232">
        <v>339.76666666666677</v>
      </c>
      <c r="K100" s="231">
        <v>309</v>
      </c>
      <c r="L100" s="231">
        <v>273.64999999999998</v>
      </c>
      <c r="M100" s="231">
        <v>185.73785000000001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693.05</v>
      </c>
      <c r="D101" s="232">
        <v>698.33333333333337</v>
      </c>
      <c r="E101" s="232">
        <v>684.76666666666677</v>
      </c>
      <c r="F101" s="232">
        <v>676.48333333333335</v>
      </c>
      <c r="G101" s="232">
        <v>662.91666666666674</v>
      </c>
      <c r="H101" s="232">
        <v>706.61666666666679</v>
      </c>
      <c r="I101" s="232">
        <v>720.18333333333339</v>
      </c>
      <c r="J101" s="232">
        <v>728.46666666666681</v>
      </c>
      <c r="K101" s="231">
        <v>711.9</v>
      </c>
      <c r="L101" s="231">
        <v>690.05</v>
      </c>
      <c r="M101" s="231">
        <v>0.23644999999999999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754.75</v>
      </c>
      <c r="D102" s="232">
        <v>754.93333333333339</v>
      </c>
      <c r="E102" s="232">
        <v>750.86666666666679</v>
      </c>
      <c r="F102" s="232">
        <v>746.98333333333335</v>
      </c>
      <c r="G102" s="232">
        <v>742.91666666666674</v>
      </c>
      <c r="H102" s="232">
        <v>758.81666666666683</v>
      </c>
      <c r="I102" s="232">
        <v>762.88333333333344</v>
      </c>
      <c r="J102" s="232">
        <v>766.76666666666688</v>
      </c>
      <c r="K102" s="231">
        <v>759</v>
      </c>
      <c r="L102" s="231">
        <v>751.05</v>
      </c>
      <c r="M102" s="231">
        <v>0.81713000000000002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975.4</v>
      </c>
      <c r="D103" s="232">
        <v>976.25</v>
      </c>
      <c r="E103" s="232">
        <v>960</v>
      </c>
      <c r="F103" s="232">
        <v>944.6</v>
      </c>
      <c r="G103" s="232">
        <v>928.35</v>
      </c>
      <c r="H103" s="232">
        <v>991.65</v>
      </c>
      <c r="I103" s="232">
        <v>1007.9</v>
      </c>
      <c r="J103" s="232">
        <v>1023.3</v>
      </c>
      <c r="K103" s="231">
        <v>992.5</v>
      </c>
      <c r="L103" s="231">
        <v>960.85</v>
      </c>
      <c r="M103" s="231">
        <v>1.5696399999999999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118.15</v>
      </c>
      <c r="D104" s="232">
        <v>118.43333333333334</v>
      </c>
      <c r="E104" s="232">
        <v>116.46666666666667</v>
      </c>
      <c r="F104" s="232">
        <v>114.78333333333333</v>
      </c>
      <c r="G104" s="232">
        <v>112.81666666666666</v>
      </c>
      <c r="H104" s="232">
        <v>120.11666666666667</v>
      </c>
      <c r="I104" s="232">
        <v>122.08333333333334</v>
      </c>
      <c r="J104" s="232">
        <v>123.76666666666668</v>
      </c>
      <c r="K104" s="231">
        <v>120.4</v>
      </c>
      <c r="L104" s="231">
        <v>116.75</v>
      </c>
      <c r="M104" s="231">
        <v>7.25434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1528.05</v>
      </c>
      <c r="D105" s="232">
        <v>1546.2166666666665</v>
      </c>
      <c r="E105" s="232">
        <v>1479.4333333333329</v>
      </c>
      <c r="F105" s="232">
        <v>1430.8166666666664</v>
      </c>
      <c r="G105" s="232">
        <v>1364.0333333333328</v>
      </c>
      <c r="H105" s="232">
        <v>1594.833333333333</v>
      </c>
      <c r="I105" s="232">
        <v>1661.6166666666663</v>
      </c>
      <c r="J105" s="232">
        <v>1710.2333333333331</v>
      </c>
      <c r="K105" s="231">
        <v>1613</v>
      </c>
      <c r="L105" s="231">
        <v>1497.6</v>
      </c>
      <c r="M105" s="231">
        <v>1.16283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28.8</v>
      </c>
      <c r="D106" s="232">
        <v>29.316666666666666</v>
      </c>
      <c r="E106" s="232">
        <v>28.033333333333331</v>
      </c>
      <c r="F106" s="232">
        <v>27.266666666666666</v>
      </c>
      <c r="G106" s="232">
        <v>25.983333333333331</v>
      </c>
      <c r="H106" s="232">
        <v>30.083333333333332</v>
      </c>
      <c r="I106" s="232">
        <v>31.366666666666671</v>
      </c>
      <c r="J106" s="232">
        <v>32.133333333333333</v>
      </c>
      <c r="K106" s="231">
        <v>30.6</v>
      </c>
      <c r="L106" s="231">
        <v>28.55</v>
      </c>
      <c r="M106" s="231">
        <v>77.349549999999994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1021.7</v>
      </c>
      <c r="D107" s="232">
        <v>1033.2333333333333</v>
      </c>
      <c r="E107" s="232">
        <v>1001.5166666666667</v>
      </c>
      <c r="F107" s="232">
        <v>981.33333333333326</v>
      </c>
      <c r="G107" s="232">
        <v>949.61666666666656</v>
      </c>
      <c r="H107" s="232">
        <v>1053.4166666666667</v>
      </c>
      <c r="I107" s="232">
        <v>1085.1333333333334</v>
      </c>
      <c r="J107" s="232">
        <v>1105.3166666666668</v>
      </c>
      <c r="K107" s="231">
        <v>1064.95</v>
      </c>
      <c r="L107" s="231">
        <v>1013.05</v>
      </c>
      <c r="M107" s="231">
        <v>3.74505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502.55</v>
      </c>
      <c r="D108" s="232">
        <v>507.31666666666661</v>
      </c>
      <c r="E108" s="232">
        <v>489.63333333333321</v>
      </c>
      <c r="F108" s="232">
        <v>476.71666666666658</v>
      </c>
      <c r="G108" s="232">
        <v>459.03333333333319</v>
      </c>
      <c r="H108" s="232">
        <v>520.23333333333323</v>
      </c>
      <c r="I108" s="232">
        <v>537.91666666666663</v>
      </c>
      <c r="J108" s="232">
        <v>550.83333333333326</v>
      </c>
      <c r="K108" s="231">
        <v>525</v>
      </c>
      <c r="L108" s="231">
        <v>494.4</v>
      </c>
      <c r="M108" s="231">
        <v>1.1529700000000001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695.05</v>
      </c>
      <c r="D109" s="232">
        <v>698.79999999999984</v>
      </c>
      <c r="E109" s="232">
        <v>684.79999999999973</v>
      </c>
      <c r="F109" s="232">
        <v>674.54999999999984</v>
      </c>
      <c r="G109" s="232">
        <v>660.54999999999973</v>
      </c>
      <c r="H109" s="232">
        <v>709.04999999999973</v>
      </c>
      <c r="I109" s="232">
        <v>723.05</v>
      </c>
      <c r="J109" s="232">
        <v>733.29999999999973</v>
      </c>
      <c r="K109" s="231">
        <v>712.8</v>
      </c>
      <c r="L109" s="231">
        <v>688.55</v>
      </c>
      <c r="M109" s="231">
        <v>1.8234699999999999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5343.05</v>
      </c>
      <c r="D110" s="232">
        <v>5345.1166666666668</v>
      </c>
      <c r="E110" s="232">
        <v>5257.9333333333334</v>
      </c>
      <c r="F110" s="232">
        <v>5172.8166666666666</v>
      </c>
      <c r="G110" s="232">
        <v>5085.6333333333332</v>
      </c>
      <c r="H110" s="232">
        <v>5430.2333333333336</v>
      </c>
      <c r="I110" s="232">
        <v>5517.4166666666679</v>
      </c>
      <c r="J110" s="232">
        <v>5602.5333333333338</v>
      </c>
      <c r="K110" s="231">
        <v>5432.3</v>
      </c>
      <c r="L110" s="231">
        <v>5260</v>
      </c>
      <c r="M110" s="231">
        <v>8.7040000000000006E-2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354.25</v>
      </c>
      <c r="D111" s="232">
        <v>356.68333333333334</v>
      </c>
      <c r="E111" s="232">
        <v>346.36666666666667</v>
      </c>
      <c r="F111" s="232">
        <v>338.48333333333335</v>
      </c>
      <c r="G111" s="232">
        <v>328.16666666666669</v>
      </c>
      <c r="H111" s="232">
        <v>364.56666666666666</v>
      </c>
      <c r="I111" s="232">
        <v>374.88333333333338</v>
      </c>
      <c r="J111" s="232">
        <v>382.76666666666665</v>
      </c>
      <c r="K111" s="231">
        <v>367</v>
      </c>
      <c r="L111" s="231">
        <v>348.8</v>
      </c>
      <c r="M111" s="231">
        <v>2.5291100000000002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297.14999999999998</v>
      </c>
      <c r="D112" s="232">
        <v>302.31666666666666</v>
      </c>
      <c r="E112" s="232">
        <v>285.83333333333331</v>
      </c>
      <c r="F112" s="232">
        <v>274.51666666666665</v>
      </c>
      <c r="G112" s="232">
        <v>258.0333333333333</v>
      </c>
      <c r="H112" s="232">
        <v>313.63333333333333</v>
      </c>
      <c r="I112" s="232">
        <v>330.11666666666667</v>
      </c>
      <c r="J112" s="232">
        <v>341.43333333333334</v>
      </c>
      <c r="K112" s="231">
        <v>318.8</v>
      </c>
      <c r="L112" s="231">
        <v>291</v>
      </c>
      <c r="M112" s="231">
        <v>35.138840000000002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432.05</v>
      </c>
      <c r="D113" s="232">
        <v>437.56666666666666</v>
      </c>
      <c r="E113" s="232">
        <v>421.0333333333333</v>
      </c>
      <c r="F113" s="232">
        <v>410.01666666666665</v>
      </c>
      <c r="G113" s="232">
        <v>393.48333333333329</v>
      </c>
      <c r="H113" s="232">
        <v>448.58333333333331</v>
      </c>
      <c r="I113" s="232">
        <v>465.11666666666673</v>
      </c>
      <c r="J113" s="232">
        <v>476.13333333333333</v>
      </c>
      <c r="K113" s="231">
        <v>454.1</v>
      </c>
      <c r="L113" s="231">
        <v>426.55</v>
      </c>
      <c r="M113" s="231">
        <v>1.3227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597</v>
      </c>
      <c r="D114" s="232">
        <v>601.13333333333333</v>
      </c>
      <c r="E114" s="232">
        <v>591.06666666666661</v>
      </c>
      <c r="F114" s="232">
        <v>585.13333333333333</v>
      </c>
      <c r="G114" s="232">
        <v>575.06666666666661</v>
      </c>
      <c r="H114" s="232">
        <v>607.06666666666661</v>
      </c>
      <c r="I114" s="232">
        <v>617.13333333333344</v>
      </c>
      <c r="J114" s="232">
        <v>623.06666666666661</v>
      </c>
      <c r="K114" s="231">
        <v>611.20000000000005</v>
      </c>
      <c r="L114" s="231">
        <v>595.20000000000005</v>
      </c>
      <c r="M114" s="231">
        <v>4.9741499999999998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749.8</v>
      </c>
      <c r="D115" s="232">
        <v>751.73333333333323</v>
      </c>
      <c r="E115" s="232">
        <v>729.16666666666652</v>
      </c>
      <c r="F115" s="232">
        <v>708.5333333333333</v>
      </c>
      <c r="G115" s="232">
        <v>685.96666666666658</v>
      </c>
      <c r="H115" s="232">
        <v>772.36666666666645</v>
      </c>
      <c r="I115" s="232">
        <v>794.93333333333328</v>
      </c>
      <c r="J115" s="232">
        <v>815.56666666666638</v>
      </c>
      <c r="K115" s="231">
        <v>774.3</v>
      </c>
      <c r="L115" s="231">
        <v>731.1</v>
      </c>
      <c r="M115" s="231">
        <v>104.31675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1032.05</v>
      </c>
      <c r="D116" s="232">
        <v>1027.6833333333332</v>
      </c>
      <c r="E116" s="232">
        <v>1019.4666666666662</v>
      </c>
      <c r="F116" s="232">
        <v>1006.8833333333331</v>
      </c>
      <c r="G116" s="232">
        <v>998.66666666666617</v>
      </c>
      <c r="H116" s="232">
        <v>1040.2666666666664</v>
      </c>
      <c r="I116" s="232">
        <v>1048.4833333333331</v>
      </c>
      <c r="J116" s="232">
        <v>1061.0666666666664</v>
      </c>
      <c r="K116" s="231">
        <v>1035.9000000000001</v>
      </c>
      <c r="L116" s="231">
        <v>1015.1</v>
      </c>
      <c r="M116" s="231">
        <v>15.98213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154.6</v>
      </c>
      <c r="D117" s="232">
        <v>155.79999999999998</v>
      </c>
      <c r="E117" s="232">
        <v>151.04999999999995</v>
      </c>
      <c r="F117" s="232">
        <v>147.49999999999997</v>
      </c>
      <c r="G117" s="232">
        <v>142.74999999999994</v>
      </c>
      <c r="H117" s="232">
        <v>159.34999999999997</v>
      </c>
      <c r="I117" s="232">
        <v>164.10000000000002</v>
      </c>
      <c r="J117" s="232">
        <v>167.64999999999998</v>
      </c>
      <c r="K117" s="231">
        <v>160.55000000000001</v>
      </c>
      <c r="L117" s="231">
        <v>152.25</v>
      </c>
      <c r="M117" s="231">
        <v>17.163029999999999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1376.4</v>
      </c>
      <c r="D118" s="232">
        <v>1385.2166666666665</v>
      </c>
      <c r="E118" s="232">
        <v>1345.4333333333329</v>
      </c>
      <c r="F118" s="232">
        <v>1314.4666666666665</v>
      </c>
      <c r="G118" s="232">
        <v>1274.6833333333329</v>
      </c>
      <c r="H118" s="232">
        <v>1416.1833333333329</v>
      </c>
      <c r="I118" s="232">
        <v>1455.9666666666662</v>
      </c>
      <c r="J118" s="232">
        <v>1486.9333333333329</v>
      </c>
      <c r="K118" s="231">
        <v>1425</v>
      </c>
      <c r="L118" s="231">
        <v>1354.25</v>
      </c>
      <c r="M118" s="231">
        <v>0.39122000000000001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220.65</v>
      </c>
      <c r="D119" s="232">
        <v>220.93333333333331</v>
      </c>
      <c r="E119" s="232">
        <v>213.86666666666662</v>
      </c>
      <c r="F119" s="232">
        <v>207.08333333333331</v>
      </c>
      <c r="G119" s="232">
        <v>200.01666666666662</v>
      </c>
      <c r="H119" s="232">
        <v>227.71666666666661</v>
      </c>
      <c r="I119" s="232">
        <v>234.78333333333327</v>
      </c>
      <c r="J119" s="232">
        <v>241.56666666666661</v>
      </c>
      <c r="K119" s="231">
        <v>228</v>
      </c>
      <c r="L119" s="231">
        <v>214.15</v>
      </c>
      <c r="M119" s="231">
        <v>240.08323999999999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484.05</v>
      </c>
      <c r="D120" s="232">
        <v>493.83333333333331</v>
      </c>
      <c r="E120" s="232">
        <v>465.21666666666658</v>
      </c>
      <c r="F120" s="232">
        <v>446.38333333333327</v>
      </c>
      <c r="G120" s="232">
        <v>417.76666666666654</v>
      </c>
      <c r="H120" s="232">
        <v>512.66666666666663</v>
      </c>
      <c r="I120" s="232">
        <v>541.2833333333333</v>
      </c>
      <c r="J120" s="232">
        <v>560.11666666666667</v>
      </c>
      <c r="K120" s="231">
        <v>522.45000000000005</v>
      </c>
      <c r="L120" s="231">
        <v>475</v>
      </c>
      <c r="M120" s="231">
        <v>11.42679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4352.75</v>
      </c>
      <c r="D121" s="232">
        <v>4367.5</v>
      </c>
      <c r="E121" s="232">
        <v>4305.3</v>
      </c>
      <c r="F121" s="232">
        <v>4257.8500000000004</v>
      </c>
      <c r="G121" s="232">
        <v>4195.6500000000005</v>
      </c>
      <c r="H121" s="232">
        <v>4414.95</v>
      </c>
      <c r="I121" s="232">
        <v>4477.1500000000005</v>
      </c>
      <c r="J121" s="232">
        <v>4524.5999999999995</v>
      </c>
      <c r="K121" s="231">
        <v>4429.7</v>
      </c>
      <c r="L121" s="231">
        <v>4320.05</v>
      </c>
      <c r="M121" s="231">
        <v>1.6245000000000001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1452.55</v>
      </c>
      <c r="D122" s="232">
        <v>1452.8833333333332</v>
      </c>
      <c r="E122" s="232">
        <v>1435.7666666666664</v>
      </c>
      <c r="F122" s="232">
        <v>1418.9833333333331</v>
      </c>
      <c r="G122" s="232">
        <v>1401.8666666666663</v>
      </c>
      <c r="H122" s="232">
        <v>1469.6666666666665</v>
      </c>
      <c r="I122" s="232">
        <v>1486.7833333333333</v>
      </c>
      <c r="J122" s="232">
        <v>1503.5666666666666</v>
      </c>
      <c r="K122" s="231">
        <v>1470</v>
      </c>
      <c r="L122" s="231">
        <v>1436.1</v>
      </c>
      <c r="M122" s="231">
        <v>5.6286699999999996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2259.0500000000002</v>
      </c>
      <c r="D123" s="232">
        <v>2267.2166666666667</v>
      </c>
      <c r="E123" s="232">
        <v>2234.3333333333335</v>
      </c>
      <c r="F123" s="232">
        <v>2209.6166666666668</v>
      </c>
      <c r="G123" s="232">
        <v>2176.7333333333336</v>
      </c>
      <c r="H123" s="232">
        <v>2291.9333333333334</v>
      </c>
      <c r="I123" s="232">
        <v>2324.8166666666666</v>
      </c>
      <c r="J123" s="232">
        <v>2349.5333333333333</v>
      </c>
      <c r="K123" s="231">
        <v>2300.1</v>
      </c>
      <c r="L123" s="231">
        <v>2242.5</v>
      </c>
      <c r="M123" s="231">
        <v>0.87619000000000002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611.35</v>
      </c>
      <c r="D124" s="232">
        <v>616.6</v>
      </c>
      <c r="E124" s="232">
        <v>594.6</v>
      </c>
      <c r="F124" s="232">
        <v>577.85</v>
      </c>
      <c r="G124" s="232">
        <v>555.85</v>
      </c>
      <c r="H124" s="232">
        <v>633.35</v>
      </c>
      <c r="I124" s="232">
        <v>655.35</v>
      </c>
      <c r="J124" s="232">
        <v>672.1</v>
      </c>
      <c r="K124" s="231">
        <v>638.6</v>
      </c>
      <c r="L124" s="231">
        <v>599.85</v>
      </c>
      <c r="M124" s="231">
        <v>31.479089999999999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900.45</v>
      </c>
      <c r="D125" s="232">
        <v>903.65</v>
      </c>
      <c r="E125" s="232">
        <v>891.3</v>
      </c>
      <c r="F125" s="232">
        <v>882.15</v>
      </c>
      <c r="G125" s="232">
        <v>869.8</v>
      </c>
      <c r="H125" s="232">
        <v>912.8</v>
      </c>
      <c r="I125" s="232">
        <v>925.15000000000009</v>
      </c>
      <c r="J125" s="232">
        <v>934.3</v>
      </c>
      <c r="K125" s="231">
        <v>916</v>
      </c>
      <c r="L125" s="231">
        <v>894.5</v>
      </c>
      <c r="M125" s="231">
        <v>8.2912999999999997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900.85</v>
      </c>
      <c r="D126" s="232">
        <v>909.51666666666677</v>
      </c>
      <c r="E126" s="232">
        <v>854.03333333333353</v>
      </c>
      <c r="F126" s="232">
        <v>807.21666666666681</v>
      </c>
      <c r="G126" s="232">
        <v>751.73333333333358</v>
      </c>
      <c r="H126" s="232">
        <v>956.33333333333348</v>
      </c>
      <c r="I126" s="232">
        <v>1011.8166666666668</v>
      </c>
      <c r="J126" s="232">
        <v>1058.6333333333334</v>
      </c>
      <c r="K126" s="231">
        <v>965</v>
      </c>
      <c r="L126" s="231">
        <v>862.7</v>
      </c>
      <c r="M126" s="231">
        <v>3.0849199999999999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331.45</v>
      </c>
      <c r="D127" s="232">
        <v>332.01666666666665</v>
      </c>
      <c r="E127" s="232">
        <v>327.93333333333328</v>
      </c>
      <c r="F127" s="232">
        <v>324.41666666666663</v>
      </c>
      <c r="G127" s="232">
        <v>320.33333333333326</v>
      </c>
      <c r="H127" s="232">
        <v>335.5333333333333</v>
      </c>
      <c r="I127" s="232">
        <v>339.61666666666667</v>
      </c>
      <c r="J127" s="232">
        <v>343.13333333333333</v>
      </c>
      <c r="K127" s="231">
        <v>336.1</v>
      </c>
      <c r="L127" s="231">
        <v>328.5</v>
      </c>
      <c r="M127" s="231">
        <v>13.02023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1426.5</v>
      </c>
      <c r="D128" s="232">
        <v>1433.2</v>
      </c>
      <c r="E128" s="232">
        <v>1398.5</v>
      </c>
      <c r="F128" s="232">
        <v>1370.5</v>
      </c>
      <c r="G128" s="232">
        <v>1335.8</v>
      </c>
      <c r="H128" s="232">
        <v>1461.2</v>
      </c>
      <c r="I128" s="232">
        <v>1495.9000000000003</v>
      </c>
      <c r="J128" s="232">
        <v>1523.9</v>
      </c>
      <c r="K128" s="231">
        <v>1467.9</v>
      </c>
      <c r="L128" s="231">
        <v>1405.2</v>
      </c>
      <c r="M128" s="231">
        <v>5.0825399999999998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861.15</v>
      </c>
      <c r="D129" s="232">
        <v>871.30000000000007</v>
      </c>
      <c r="E129" s="232">
        <v>845.85000000000014</v>
      </c>
      <c r="F129" s="232">
        <v>830.55000000000007</v>
      </c>
      <c r="G129" s="232">
        <v>805.10000000000014</v>
      </c>
      <c r="H129" s="232">
        <v>886.60000000000014</v>
      </c>
      <c r="I129" s="232">
        <v>912.05000000000018</v>
      </c>
      <c r="J129" s="232">
        <v>927.35000000000014</v>
      </c>
      <c r="K129" s="231">
        <v>896.75</v>
      </c>
      <c r="L129" s="231">
        <v>856</v>
      </c>
      <c r="M129" s="231">
        <v>2.1089000000000002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884.65</v>
      </c>
      <c r="D130" s="232">
        <v>879.55000000000007</v>
      </c>
      <c r="E130" s="232">
        <v>846.50000000000011</v>
      </c>
      <c r="F130" s="232">
        <v>808.35</v>
      </c>
      <c r="G130" s="232">
        <v>775.30000000000007</v>
      </c>
      <c r="H130" s="232">
        <v>917.70000000000016</v>
      </c>
      <c r="I130" s="232">
        <v>950.75000000000011</v>
      </c>
      <c r="J130" s="232">
        <v>988.9000000000002</v>
      </c>
      <c r="K130" s="231">
        <v>912.6</v>
      </c>
      <c r="L130" s="231">
        <v>841.4</v>
      </c>
      <c r="M130" s="231">
        <v>0.55179999999999996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349</v>
      </c>
      <c r="D131" s="232">
        <v>352.05</v>
      </c>
      <c r="E131" s="232">
        <v>338.5</v>
      </c>
      <c r="F131" s="232">
        <v>328</v>
      </c>
      <c r="G131" s="232">
        <v>314.45</v>
      </c>
      <c r="H131" s="232">
        <v>362.55</v>
      </c>
      <c r="I131" s="232">
        <v>376.10000000000008</v>
      </c>
      <c r="J131" s="232">
        <v>386.6</v>
      </c>
      <c r="K131" s="231">
        <v>365.6</v>
      </c>
      <c r="L131" s="231">
        <v>341.55</v>
      </c>
      <c r="M131" s="231">
        <v>55.044890000000002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561.95000000000005</v>
      </c>
      <c r="D132" s="232">
        <v>561.43333333333339</v>
      </c>
      <c r="E132" s="232">
        <v>554.11666666666679</v>
      </c>
      <c r="F132" s="232">
        <v>546.28333333333342</v>
      </c>
      <c r="G132" s="232">
        <v>538.96666666666681</v>
      </c>
      <c r="H132" s="232">
        <v>569.26666666666677</v>
      </c>
      <c r="I132" s="232">
        <v>576.58333333333337</v>
      </c>
      <c r="J132" s="232">
        <v>584.41666666666674</v>
      </c>
      <c r="K132" s="231">
        <v>568.75</v>
      </c>
      <c r="L132" s="231">
        <v>553.6</v>
      </c>
      <c r="M132" s="231">
        <v>22.396940000000001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1768.4</v>
      </c>
      <c r="D133" s="232">
        <v>1782.9833333333333</v>
      </c>
      <c r="E133" s="232">
        <v>1722.6166666666668</v>
      </c>
      <c r="F133" s="232">
        <v>1676.8333333333335</v>
      </c>
      <c r="G133" s="232">
        <v>1616.4666666666669</v>
      </c>
      <c r="H133" s="232">
        <v>1828.7666666666667</v>
      </c>
      <c r="I133" s="232">
        <v>1889.133333333333</v>
      </c>
      <c r="J133" s="232">
        <v>1934.9166666666665</v>
      </c>
      <c r="K133" s="231">
        <v>1843.35</v>
      </c>
      <c r="L133" s="231">
        <v>1737.2</v>
      </c>
      <c r="M133" s="231">
        <v>4.1360700000000001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630.75</v>
      </c>
      <c r="D134" s="232">
        <v>637.18333333333328</v>
      </c>
      <c r="E134" s="232">
        <v>605.36666666666656</v>
      </c>
      <c r="F134" s="232">
        <v>579.98333333333323</v>
      </c>
      <c r="G134" s="232">
        <v>548.16666666666652</v>
      </c>
      <c r="H134" s="232">
        <v>662.56666666666661</v>
      </c>
      <c r="I134" s="232">
        <v>694.38333333333344</v>
      </c>
      <c r="J134" s="232">
        <v>719.76666666666665</v>
      </c>
      <c r="K134" s="231">
        <v>669</v>
      </c>
      <c r="L134" s="231">
        <v>611.79999999999995</v>
      </c>
      <c r="M134" s="231">
        <v>5.0098399999999996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1846.35</v>
      </c>
      <c r="D135" s="232">
        <v>1857.8833333333332</v>
      </c>
      <c r="E135" s="232">
        <v>1810.4666666666665</v>
      </c>
      <c r="F135" s="232">
        <v>1774.5833333333333</v>
      </c>
      <c r="G135" s="232">
        <v>1727.1666666666665</v>
      </c>
      <c r="H135" s="232">
        <v>1893.7666666666664</v>
      </c>
      <c r="I135" s="232">
        <v>1941.1833333333334</v>
      </c>
      <c r="J135" s="232">
        <v>1977.0666666666664</v>
      </c>
      <c r="K135" s="231">
        <v>1905.3</v>
      </c>
      <c r="L135" s="231">
        <v>1822</v>
      </c>
      <c r="M135" s="231">
        <v>3.4963600000000001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305</v>
      </c>
      <c r="D136" s="232">
        <v>303.73333333333335</v>
      </c>
      <c r="E136" s="232">
        <v>300.06666666666672</v>
      </c>
      <c r="F136" s="232">
        <v>295.13333333333338</v>
      </c>
      <c r="G136" s="232">
        <v>291.46666666666675</v>
      </c>
      <c r="H136" s="232">
        <v>308.66666666666669</v>
      </c>
      <c r="I136" s="232">
        <v>312.33333333333331</v>
      </c>
      <c r="J136" s="232">
        <v>317.26666666666665</v>
      </c>
      <c r="K136" s="231">
        <v>307.39999999999998</v>
      </c>
      <c r="L136" s="231">
        <v>298.8</v>
      </c>
      <c r="M136" s="231">
        <v>10.12247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195.75</v>
      </c>
      <c r="D137" s="232">
        <v>197.06666666666669</v>
      </c>
      <c r="E137" s="232">
        <v>190.78333333333339</v>
      </c>
      <c r="F137" s="232">
        <v>185.81666666666669</v>
      </c>
      <c r="G137" s="232">
        <v>179.53333333333339</v>
      </c>
      <c r="H137" s="232">
        <v>202.03333333333339</v>
      </c>
      <c r="I137" s="232">
        <v>208.31666666666669</v>
      </c>
      <c r="J137" s="232">
        <v>213.28333333333339</v>
      </c>
      <c r="K137" s="231">
        <v>203.35</v>
      </c>
      <c r="L137" s="231">
        <v>192.1</v>
      </c>
      <c r="M137" s="231">
        <v>32.11318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150</v>
      </c>
      <c r="D138" s="232">
        <v>152.93333333333331</v>
      </c>
      <c r="E138" s="232">
        <v>145.96666666666661</v>
      </c>
      <c r="F138" s="232">
        <v>141.93333333333331</v>
      </c>
      <c r="G138" s="232">
        <v>134.96666666666661</v>
      </c>
      <c r="H138" s="232">
        <v>156.96666666666661</v>
      </c>
      <c r="I138" s="232">
        <v>163.93333333333331</v>
      </c>
      <c r="J138" s="232">
        <v>167.96666666666661</v>
      </c>
      <c r="K138" s="231">
        <v>159.9</v>
      </c>
      <c r="L138" s="231">
        <v>148.9</v>
      </c>
      <c r="M138" s="231">
        <v>22.21921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33</v>
      </c>
      <c r="D139" s="232">
        <v>33.699999999999996</v>
      </c>
      <c r="E139" s="232">
        <v>31.899999999999991</v>
      </c>
      <c r="F139" s="232">
        <v>30.799999999999997</v>
      </c>
      <c r="G139" s="232">
        <v>28.999999999999993</v>
      </c>
      <c r="H139" s="232">
        <v>34.79999999999999</v>
      </c>
      <c r="I139" s="232">
        <v>36.599999999999987</v>
      </c>
      <c r="J139" s="232">
        <v>37.699999999999989</v>
      </c>
      <c r="K139" s="231">
        <v>35.5</v>
      </c>
      <c r="L139" s="231">
        <v>32.6</v>
      </c>
      <c r="M139" s="231">
        <v>26.565899999999999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210.9</v>
      </c>
      <c r="D140" s="232">
        <v>213.11666666666667</v>
      </c>
      <c r="E140" s="232">
        <v>205.93333333333334</v>
      </c>
      <c r="F140" s="232">
        <v>200.96666666666667</v>
      </c>
      <c r="G140" s="232">
        <v>193.78333333333333</v>
      </c>
      <c r="H140" s="232">
        <v>218.08333333333334</v>
      </c>
      <c r="I140" s="232">
        <v>225.26666666666668</v>
      </c>
      <c r="J140" s="232">
        <v>230.23333333333335</v>
      </c>
      <c r="K140" s="231">
        <v>220.3</v>
      </c>
      <c r="L140" s="231">
        <v>208.15</v>
      </c>
      <c r="M140" s="231">
        <v>4.98163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3356.85</v>
      </c>
      <c r="D141" s="232">
        <v>3358.7166666666672</v>
      </c>
      <c r="E141" s="232">
        <v>3298.4333333333343</v>
      </c>
      <c r="F141" s="232">
        <v>3240.0166666666673</v>
      </c>
      <c r="G141" s="232">
        <v>3179.7333333333345</v>
      </c>
      <c r="H141" s="232">
        <v>3417.1333333333341</v>
      </c>
      <c r="I141" s="232">
        <v>3477.416666666667</v>
      </c>
      <c r="J141" s="232">
        <v>3535.8333333333339</v>
      </c>
      <c r="K141" s="231">
        <v>3419</v>
      </c>
      <c r="L141" s="231">
        <v>3300.3</v>
      </c>
      <c r="M141" s="231">
        <v>5.0123499999999996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2806.6</v>
      </c>
      <c r="D142" s="232">
        <v>2794.2166666666672</v>
      </c>
      <c r="E142" s="232">
        <v>2728.4333333333343</v>
      </c>
      <c r="F142" s="232">
        <v>2650.2666666666673</v>
      </c>
      <c r="G142" s="232">
        <v>2584.4833333333345</v>
      </c>
      <c r="H142" s="232">
        <v>2872.3833333333341</v>
      </c>
      <c r="I142" s="232">
        <v>2938.166666666667</v>
      </c>
      <c r="J142" s="232">
        <v>3016.3333333333339</v>
      </c>
      <c r="K142" s="231">
        <v>2860</v>
      </c>
      <c r="L142" s="231">
        <v>2716.05</v>
      </c>
      <c r="M142" s="231">
        <v>16.417169999999999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2052.5</v>
      </c>
      <c r="D143" s="232">
        <v>2070.5</v>
      </c>
      <c r="E143" s="232">
        <v>2023</v>
      </c>
      <c r="F143" s="232">
        <v>1993.5</v>
      </c>
      <c r="G143" s="232">
        <v>1946</v>
      </c>
      <c r="H143" s="232">
        <v>2100</v>
      </c>
      <c r="I143" s="232">
        <v>2147.5</v>
      </c>
      <c r="J143" s="232">
        <v>2177</v>
      </c>
      <c r="K143" s="231">
        <v>2118</v>
      </c>
      <c r="L143" s="231">
        <v>2041</v>
      </c>
      <c r="M143" s="231">
        <v>0.86729000000000001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4351.5</v>
      </c>
      <c r="D144" s="232">
        <v>4347.25</v>
      </c>
      <c r="E144" s="232">
        <v>4314.5</v>
      </c>
      <c r="F144" s="232">
        <v>4277.5</v>
      </c>
      <c r="G144" s="232">
        <v>4244.75</v>
      </c>
      <c r="H144" s="232">
        <v>4384.25</v>
      </c>
      <c r="I144" s="232">
        <v>4417</v>
      </c>
      <c r="J144" s="232">
        <v>4454</v>
      </c>
      <c r="K144" s="231">
        <v>4380</v>
      </c>
      <c r="L144" s="231">
        <v>4310.25</v>
      </c>
      <c r="M144" s="231">
        <v>4.0545400000000003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541.95000000000005</v>
      </c>
      <c r="D145" s="232">
        <v>539.58333333333337</v>
      </c>
      <c r="E145" s="232">
        <v>529.9666666666667</v>
      </c>
      <c r="F145" s="232">
        <v>517.98333333333335</v>
      </c>
      <c r="G145" s="232">
        <v>508.36666666666667</v>
      </c>
      <c r="H145" s="232">
        <v>551.56666666666672</v>
      </c>
      <c r="I145" s="232">
        <v>561.18333333333328</v>
      </c>
      <c r="J145" s="232">
        <v>573.16666666666674</v>
      </c>
      <c r="K145" s="231">
        <v>549.20000000000005</v>
      </c>
      <c r="L145" s="231">
        <v>527.6</v>
      </c>
      <c r="M145" s="231">
        <v>4.7502399999999998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175.45</v>
      </c>
      <c r="D146" s="232">
        <v>172.76666666666665</v>
      </c>
      <c r="E146" s="232">
        <v>167.68333333333331</v>
      </c>
      <c r="F146" s="232">
        <v>159.91666666666666</v>
      </c>
      <c r="G146" s="232">
        <v>154.83333333333331</v>
      </c>
      <c r="H146" s="232">
        <v>180.5333333333333</v>
      </c>
      <c r="I146" s="232">
        <v>185.61666666666667</v>
      </c>
      <c r="J146" s="232">
        <v>193.3833333333333</v>
      </c>
      <c r="K146" s="231">
        <v>177.85</v>
      </c>
      <c r="L146" s="231">
        <v>165</v>
      </c>
      <c r="M146" s="231">
        <v>23.94079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156.30000000000001</v>
      </c>
      <c r="D147" s="232">
        <v>156.95000000000002</v>
      </c>
      <c r="E147" s="232">
        <v>153.40000000000003</v>
      </c>
      <c r="F147" s="232">
        <v>150.50000000000003</v>
      </c>
      <c r="G147" s="232">
        <v>146.95000000000005</v>
      </c>
      <c r="H147" s="232">
        <v>159.85000000000002</v>
      </c>
      <c r="I147" s="232">
        <v>163.40000000000003</v>
      </c>
      <c r="J147" s="232">
        <v>166.3</v>
      </c>
      <c r="K147" s="231">
        <v>160.5</v>
      </c>
      <c r="L147" s="231">
        <v>154.05000000000001</v>
      </c>
      <c r="M147" s="231">
        <v>2.4651800000000001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50.05</v>
      </c>
      <c r="D148" s="232">
        <v>51.633333333333333</v>
      </c>
      <c r="E148" s="232">
        <v>47.066666666666663</v>
      </c>
      <c r="F148" s="232">
        <v>44.083333333333329</v>
      </c>
      <c r="G148" s="232">
        <v>39.516666666666659</v>
      </c>
      <c r="H148" s="232">
        <v>54.616666666666667</v>
      </c>
      <c r="I148" s="232">
        <v>59.183333333333344</v>
      </c>
      <c r="J148" s="232">
        <v>62.166666666666671</v>
      </c>
      <c r="K148" s="231">
        <v>56.2</v>
      </c>
      <c r="L148" s="231">
        <v>48.65</v>
      </c>
      <c r="M148" s="231">
        <v>354.42146000000002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65.150000000000006</v>
      </c>
      <c r="D149" s="232">
        <v>65.716666666666654</v>
      </c>
      <c r="E149" s="232">
        <v>62.883333333333312</v>
      </c>
      <c r="F149" s="232">
        <v>60.61666666666666</v>
      </c>
      <c r="G149" s="232">
        <v>57.783333333333317</v>
      </c>
      <c r="H149" s="232">
        <v>67.983333333333306</v>
      </c>
      <c r="I149" s="232">
        <v>70.816666666666649</v>
      </c>
      <c r="J149" s="232">
        <v>73.0833333333333</v>
      </c>
      <c r="K149" s="231">
        <v>68.55</v>
      </c>
      <c r="L149" s="231">
        <v>63.45</v>
      </c>
      <c r="M149" s="231">
        <v>17.47221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3303.1</v>
      </c>
      <c r="D150" s="232">
        <v>3299.35</v>
      </c>
      <c r="E150" s="232">
        <v>3243.75</v>
      </c>
      <c r="F150" s="232">
        <v>3184.4</v>
      </c>
      <c r="G150" s="232">
        <v>3128.8</v>
      </c>
      <c r="H150" s="232">
        <v>3358.7</v>
      </c>
      <c r="I150" s="232">
        <v>3414.2999999999993</v>
      </c>
      <c r="J150" s="232">
        <v>3473.6499999999996</v>
      </c>
      <c r="K150" s="231">
        <v>3354.95</v>
      </c>
      <c r="L150" s="231">
        <v>3240</v>
      </c>
      <c r="M150" s="231">
        <v>8.8532700000000002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378.4</v>
      </c>
      <c r="D151" s="232">
        <v>379.91666666666669</v>
      </c>
      <c r="E151" s="232">
        <v>369.13333333333338</v>
      </c>
      <c r="F151" s="232">
        <v>359.86666666666667</v>
      </c>
      <c r="G151" s="232">
        <v>349.08333333333337</v>
      </c>
      <c r="H151" s="232">
        <v>389.18333333333339</v>
      </c>
      <c r="I151" s="232">
        <v>399.9666666666667</v>
      </c>
      <c r="J151" s="232">
        <v>409.23333333333341</v>
      </c>
      <c r="K151" s="231">
        <v>390.7</v>
      </c>
      <c r="L151" s="231">
        <v>370.65</v>
      </c>
      <c r="M151" s="231">
        <v>2.16873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428.6</v>
      </c>
      <c r="D152" s="232">
        <v>432.61666666666662</v>
      </c>
      <c r="E152" s="232">
        <v>422.03333333333325</v>
      </c>
      <c r="F152" s="232">
        <v>415.46666666666664</v>
      </c>
      <c r="G152" s="232">
        <v>404.88333333333327</v>
      </c>
      <c r="H152" s="232">
        <v>439.18333333333322</v>
      </c>
      <c r="I152" s="232">
        <v>449.76666666666659</v>
      </c>
      <c r="J152" s="232">
        <v>456.3333333333332</v>
      </c>
      <c r="K152" s="231">
        <v>443.2</v>
      </c>
      <c r="L152" s="231">
        <v>426.05</v>
      </c>
      <c r="M152" s="231">
        <v>1.4247700000000001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1461</v>
      </c>
      <c r="D153" s="232">
        <v>1469</v>
      </c>
      <c r="E153" s="232">
        <v>1433.1</v>
      </c>
      <c r="F153" s="232">
        <v>1405.1999999999998</v>
      </c>
      <c r="G153" s="232">
        <v>1369.2999999999997</v>
      </c>
      <c r="H153" s="232">
        <v>1496.9</v>
      </c>
      <c r="I153" s="232">
        <v>1532.8000000000002</v>
      </c>
      <c r="J153" s="232">
        <v>1560.7000000000003</v>
      </c>
      <c r="K153" s="231">
        <v>1504.9</v>
      </c>
      <c r="L153" s="231">
        <v>1441.1</v>
      </c>
      <c r="M153" s="231">
        <v>0.20573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83.35</v>
      </c>
      <c r="D154" s="232">
        <v>84.516666666666666</v>
      </c>
      <c r="E154" s="232">
        <v>80.183333333333337</v>
      </c>
      <c r="F154" s="232">
        <v>77.016666666666666</v>
      </c>
      <c r="G154" s="232">
        <v>72.683333333333337</v>
      </c>
      <c r="H154" s="232">
        <v>87.683333333333337</v>
      </c>
      <c r="I154" s="232">
        <v>92.01666666666668</v>
      </c>
      <c r="J154" s="232">
        <v>95.183333333333337</v>
      </c>
      <c r="K154" s="231">
        <v>88.85</v>
      </c>
      <c r="L154" s="231">
        <v>81.349999999999994</v>
      </c>
      <c r="M154" s="231">
        <v>38.963619999999999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53.2</v>
      </c>
      <c r="D155" s="232">
        <v>54.366666666666674</v>
      </c>
      <c r="E155" s="232">
        <v>51.533333333333346</v>
      </c>
      <c r="F155" s="232">
        <v>49.866666666666674</v>
      </c>
      <c r="G155" s="232">
        <v>47.033333333333346</v>
      </c>
      <c r="H155" s="232">
        <v>56.033333333333346</v>
      </c>
      <c r="I155" s="232">
        <v>58.866666666666674</v>
      </c>
      <c r="J155" s="232">
        <v>60.533333333333346</v>
      </c>
      <c r="K155" s="231">
        <v>57.2</v>
      </c>
      <c r="L155" s="231">
        <v>52.7</v>
      </c>
      <c r="M155" s="231">
        <v>45.62079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2016.25</v>
      </c>
      <c r="D156" s="232">
        <v>2035.5333333333335</v>
      </c>
      <c r="E156" s="232">
        <v>1949.5666666666671</v>
      </c>
      <c r="F156" s="232">
        <v>1882.8833333333334</v>
      </c>
      <c r="G156" s="232">
        <v>1796.916666666667</v>
      </c>
      <c r="H156" s="232">
        <v>2102.2166666666672</v>
      </c>
      <c r="I156" s="232">
        <v>2188.1833333333338</v>
      </c>
      <c r="J156" s="232">
        <v>2254.8666666666672</v>
      </c>
      <c r="K156" s="231">
        <v>2121.5</v>
      </c>
      <c r="L156" s="231">
        <v>1968.85</v>
      </c>
      <c r="M156" s="231">
        <v>2.9247000000000001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182.45</v>
      </c>
      <c r="D157" s="232">
        <v>183.39999999999998</v>
      </c>
      <c r="E157" s="232">
        <v>177.94999999999996</v>
      </c>
      <c r="F157" s="232">
        <v>173.45</v>
      </c>
      <c r="G157" s="232">
        <v>167.99999999999997</v>
      </c>
      <c r="H157" s="232">
        <v>187.89999999999995</v>
      </c>
      <c r="I157" s="232">
        <v>193.35</v>
      </c>
      <c r="J157" s="232">
        <v>197.84999999999994</v>
      </c>
      <c r="K157" s="231">
        <v>188.85</v>
      </c>
      <c r="L157" s="231">
        <v>178.9</v>
      </c>
      <c r="M157" s="231">
        <v>62.112670000000001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257.55</v>
      </c>
      <c r="D158" s="232">
        <v>259.38333333333333</v>
      </c>
      <c r="E158" s="232">
        <v>247.31666666666666</v>
      </c>
      <c r="F158" s="232">
        <v>237.08333333333334</v>
      </c>
      <c r="G158" s="232">
        <v>225.01666666666668</v>
      </c>
      <c r="H158" s="232">
        <v>269.61666666666667</v>
      </c>
      <c r="I158" s="232">
        <v>281.68333333333328</v>
      </c>
      <c r="J158" s="232">
        <v>291.91666666666663</v>
      </c>
      <c r="K158" s="231">
        <v>271.45</v>
      </c>
      <c r="L158" s="231">
        <v>249.15</v>
      </c>
      <c r="M158" s="231">
        <v>2.5621999999999998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137.15</v>
      </c>
      <c r="D159" s="232">
        <v>137.33333333333334</v>
      </c>
      <c r="E159" s="232">
        <v>132.91666666666669</v>
      </c>
      <c r="F159" s="232">
        <v>128.68333333333334</v>
      </c>
      <c r="G159" s="232">
        <v>124.26666666666668</v>
      </c>
      <c r="H159" s="232">
        <v>141.56666666666669</v>
      </c>
      <c r="I159" s="232">
        <v>145.98333333333338</v>
      </c>
      <c r="J159" s="232">
        <v>150.2166666666667</v>
      </c>
      <c r="K159" s="231">
        <v>141.75</v>
      </c>
      <c r="L159" s="231">
        <v>133.1</v>
      </c>
      <c r="M159" s="231">
        <v>137.07140999999999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131.35</v>
      </c>
      <c r="D160" s="232">
        <v>131.63333333333333</v>
      </c>
      <c r="E160" s="232">
        <v>126.81666666666666</v>
      </c>
      <c r="F160" s="232">
        <v>122.28333333333333</v>
      </c>
      <c r="G160" s="232">
        <v>117.46666666666667</v>
      </c>
      <c r="H160" s="232">
        <v>136.16666666666666</v>
      </c>
      <c r="I160" s="232">
        <v>140.98333333333332</v>
      </c>
      <c r="J160" s="232">
        <v>145.51666666666665</v>
      </c>
      <c r="K160" s="231">
        <v>136.44999999999999</v>
      </c>
      <c r="L160" s="231">
        <v>127.1</v>
      </c>
      <c r="M160" s="231">
        <v>120.78487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286.45</v>
      </c>
      <c r="D161" s="232">
        <v>293.88333333333333</v>
      </c>
      <c r="E161" s="232">
        <v>275.31666666666666</v>
      </c>
      <c r="F161" s="232">
        <v>264.18333333333334</v>
      </c>
      <c r="G161" s="232">
        <v>245.61666666666667</v>
      </c>
      <c r="H161" s="232">
        <v>305.01666666666665</v>
      </c>
      <c r="I161" s="232">
        <v>323.58333333333326</v>
      </c>
      <c r="J161" s="232">
        <v>334.71666666666664</v>
      </c>
      <c r="K161" s="231">
        <v>312.45</v>
      </c>
      <c r="L161" s="231">
        <v>282.75</v>
      </c>
      <c r="M161" s="231">
        <v>14.085570000000001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4926.8</v>
      </c>
      <c r="D162" s="232">
        <v>4979.083333333333</v>
      </c>
      <c r="E162" s="232">
        <v>4838.2166666666662</v>
      </c>
      <c r="F162" s="232">
        <v>4749.6333333333332</v>
      </c>
      <c r="G162" s="232">
        <v>4608.7666666666664</v>
      </c>
      <c r="H162" s="232">
        <v>5067.6666666666661</v>
      </c>
      <c r="I162" s="232">
        <v>5208.5333333333328</v>
      </c>
      <c r="J162" s="232">
        <v>5297.1166666666659</v>
      </c>
      <c r="K162" s="231">
        <v>5119.95</v>
      </c>
      <c r="L162" s="231">
        <v>4890.5</v>
      </c>
      <c r="M162" s="231">
        <v>0.33493000000000001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538.79999999999995</v>
      </c>
      <c r="D163" s="232">
        <v>546.13333333333333</v>
      </c>
      <c r="E163" s="232">
        <v>524.66666666666663</v>
      </c>
      <c r="F163" s="232">
        <v>510.5333333333333</v>
      </c>
      <c r="G163" s="232">
        <v>489.06666666666661</v>
      </c>
      <c r="H163" s="232">
        <v>560.26666666666665</v>
      </c>
      <c r="I163" s="232">
        <v>581.73333333333335</v>
      </c>
      <c r="J163" s="232">
        <v>595.86666666666667</v>
      </c>
      <c r="K163" s="231">
        <v>567.6</v>
      </c>
      <c r="L163" s="231">
        <v>532</v>
      </c>
      <c r="M163" s="231">
        <v>1.01118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168.7</v>
      </c>
      <c r="D164" s="232">
        <v>170.2</v>
      </c>
      <c r="E164" s="232">
        <v>164.45</v>
      </c>
      <c r="F164" s="232">
        <v>160.19999999999999</v>
      </c>
      <c r="G164" s="232">
        <v>154.44999999999999</v>
      </c>
      <c r="H164" s="232">
        <v>174.45</v>
      </c>
      <c r="I164" s="232">
        <v>180.2</v>
      </c>
      <c r="J164" s="232">
        <v>184.45</v>
      </c>
      <c r="K164" s="231">
        <v>175.95</v>
      </c>
      <c r="L164" s="231">
        <v>165.95</v>
      </c>
      <c r="M164" s="231">
        <v>3.8003100000000001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108.2</v>
      </c>
      <c r="D165" s="232">
        <v>108.13333333333333</v>
      </c>
      <c r="E165" s="232">
        <v>106.41666666666666</v>
      </c>
      <c r="F165" s="232">
        <v>104.63333333333333</v>
      </c>
      <c r="G165" s="232">
        <v>102.91666666666666</v>
      </c>
      <c r="H165" s="232">
        <v>109.91666666666666</v>
      </c>
      <c r="I165" s="232">
        <v>111.63333333333333</v>
      </c>
      <c r="J165" s="232">
        <v>113.41666666666666</v>
      </c>
      <c r="K165" s="231">
        <v>109.85</v>
      </c>
      <c r="L165" s="231">
        <v>106.35</v>
      </c>
      <c r="M165" s="231">
        <v>25.504629999999999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278</v>
      </c>
      <c r="D166" s="232">
        <v>279.5</v>
      </c>
      <c r="E166" s="232">
        <v>275.5</v>
      </c>
      <c r="F166" s="232">
        <v>273</v>
      </c>
      <c r="G166" s="232">
        <v>269</v>
      </c>
      <c r="H166" s="232">
        <v>282</v>
      </c>
      <c r="I166" s="232">
        <v>286</v>
      </c>
      <c r="J166" s="232">
        <v>288.5</v>
      </c>
      <c r="K166" s="231">
        <v>283.5</v>
      </c>
      <c r="L166" s="231">
        <v>277</v>
      </c>
      <c r="M166" s="231">
        <v>4.90299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1197.9000000000001</v>
      </c>
      <c r="D167" s="232">
        <v>1211.8666666666668</v>
      </c>
      <c r="E167" s="232">
        <v>1177.0333333333335</v>
      </c>
      <c r="F167" s="232">
        <v>1156.1666666666667</v>
      </c>
      <c r="G167" s="232">
        <v>1121.3333333333335</v>
      </c>
      <c r="H167" s="232">
        <v>1232.7333333333336</v>
      </c>
      <c r="I167" s="232">
        <v>1267.5666666666666</v>
      </c>
      <c r="J167" s="232">
        <v>1288.4333333333336</v>
      </c>
      <c r="K167" s="231">
        <v>1246.7</v>
      </c>
      <c r="L167" s="231">
        <v>1191</v>
      </c>
      <c r="M167" s="231">
        <v>0.43842999999999999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96.05</v>
      </c>
      <c r="D168" s="232">
        <v>96.350000000000009</v>
      </c>
      <c r="E168" s="232">
        <v>94.700000000000017</v>
      </c>
      <c r="F168" s="232">
        <v>93.350000000000009</v>
      </c>
      <c r="G168" s="232">
        <v>91.700000000000017</v>
      </c>
      <c r="H168" s="232">
        <v>97.700000000000017</v>
      </c>
      <c r="I168" s="232">
        <v>99.350000000000023</v>
      </c>
      <c r="J168" s="232">
        <v>100.70000000000002</v>
      </c>
      <c r="K168" s="231">
        <v>98</v>
      </c>
      <c r="L168" s="231">
        <v>95</v>
      </c>
      <c r="M168" s="231">
        <v>190.42474000000001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1607.75</v>
      </c>
      <c r="D169" s="232">
        <v>1610.3166666666666</v>
      </c>
      <c r="E169" s="232">
        <v>1560.7833333333333</v>
      </c>
      <c r="F169" s="232">
        <v>1513.8166666666666</v>
      </c>
      <c r="G169" s="232">
        <v>1464.2833333333333</v>
      </c>
      <c r="H169" s="232">
        <v>1657.2833333333333</v>
      </c>
      <c r="I169" s="232">
        <v>1706.8166666666666</v>
      </c>
      <c r="J169" s="232">
        <v>1753.7833333333333</v>
      </c>
      <c r="K169" s="231">
        <v>1659.85</v>
      </c>
      <c r="L169" s="231">
        <v>1563.35</v>
      </c>
      <c r="M169" s="231">
        <v>1.3527499999999999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37.549999999999997</v>
      </c>
      <c r="D170" s="232">
        <v>37.833333333333336</v>
      </c>
      <c r="E170" s="232">
        <v>36.366666666666674</v>
      </c>
      <c r="F170" s="232">
        <v>35.183333333333337</v>
      </c>
      <c r="G170" s="232">
        <v>33.716666666666676</v>
      </c>
      <c r="H170" s="232">
        <v>39.016666666666673</v>
      </c>
      <c r="I170" s="232">
        <v>40.483333333333327</v>
      </c>
      <c r="J170" s="232">
        <v>41.666666666666671</v>
      </c>
      <c r="K170" s="231">
        <v>39.299999999999997</v>
      </c>
      <c r="L170" s="231">
        <v>36.65</v>
      </c>
      <c r="M170" s="231">
        <v>122.66304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2401.25</v>
      </c>
      <c r="D171" s="232">
        <v>2398.65</v>
      </c>
      <c r="E171" s="232">
        <v>2342.6000000000004</v>
      </c>
      <c r="F171" s="232">
        <v>2283.9500000000003</v>
      </c>
      <c r="G171" s="232">
        <v>2227.9000000000005</v>
      </c>
      <c r="H171" s="232">
        <v>2457.3000000000002</v>
      </c>
      <c r="I171" s="232">
        <v>2513.3500000000004</v>
      </c>
      <c r="J171" s="232">
        <v>2572</v>
      </c>
      <c r="K171" s="231">
        <v>2454.6999999999998</v>
      </c>
      <c r="L171" s="231">
        <v>2340</v>
      </c>
      <c r="M171" s="231">
        <v>0.33256000000000002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2917.35</v>
      </c>
      <c r="D172" s="232">
        <v>2925.6666666666665</v>
      </c>
      <c r="E172" s="232">
        <v>2861.6333333333332</v>
      </c>
      <c r="F172" s="232">
        <v>2805.9166666666665</v>
      </c>
      <c r="G172" s="232">
        <v>2741.8833333333332</v>
      </c>
      <c r="H172" s="232">
        <v>2981.3833333333332</v>
      </c>
      <c r="I172" s="232">
        <v>3045.416666666667</v>
      </c>
      <c r="J172" s="232">
        <v>3101.1333333333332</v>
      </c>
      <c r="K172" s="231">
        <v>2989.7</v>
      </c>
      <c r="L172" s="231">
        <v>2869.95</v>
      </c>
      <c r="M172" s="231">
        <v>5.4690000000000003E-2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161.30000000000001</v>
      </c>
      <c r="D173" s="232">
        <v>166.06666666666666</v>
      </c>
      <c r="E173" s="232">
        <v>146.28333333333333</v>
      </c>
      <c r="F173" s="232">
        <v>131.26666666666668</v>
      </c>
      <c r="G173" s="232">
        <v>111.48333333333335</v>
      </c>
      <c r="H173" s="232">
        <v>181.08333333333331</v>
      </c>
      <c r="I173" s="232">
        <v>200.86666666666662</v>
      </c>
      <c r="J173" s="232">
        <v>215.8833333333333</v>
      </c>
      <c r="K173" s="231">
        <v>185.85</v>
      </c>
      <c r="L173" s="231">
        <v>151.05000000000001</v>
      </c>
      <c r="M173" s="231">
        <v>48.956589999999998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1262.4000000000001</v>
      </c>
      <c r="D174" s="232">
        <v>1277.5166666666667</v>
      </c>
      <c r="E174" s="232">
        <v>1236.8833333333332</v>
      </c>
      <c r="F174" s="232">
        <v>1211.3666666666666</v>
      </c>
      <c r="G174" s="232">
        <v>1170.7333333333331</v>
      </c>
      <c r="H174" s="232">
        <v>1303.0333333333333</v>
      </c>
      <c r="I174" s="232">
        <v>1343.666666666667</v>
      </c>
      <c r="J174" s="232">
        <v>1369.1833333333334</v>
      </c>
      <c r="K174" s="231">
        <v>1318.15</v>
      </c>
      <c r="L174" s="231">
        <v>1252</v>
      </c>
      <c r="M174" s="231">
        <v>5.0390100000000002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1250</v>
      </c>
      <c r="D175" s="232">
        <v>1253.0666666666666</v>
      </c>
      <c r="E175" s="232">
        <v>1238.4333333333332</v>
      </c>
      <c r="F175" s="232">
        <v>1226.8666666666666</v>
      </c>
      <c r="G175" s="232">
        <v>1212.2333333333331</v>
      </c>
      <c r="H175" s="232">
        <v>1264.6333333333332</v>
      </c>
      <c r="I175" s="232">
        <v>1279.2666666666664</v>
      </c>
      <c r="J175" s="232">
        <v>1290.8333333333333</v>
      </c>
      <c r="K175" s="231">
        <v>1267.7</v>
      </c>
      <c r="L175" s="231">
        <v>1241.5</v>
      </c>
      <c r="M175" s="231">
        <v>0.33878999999999998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382.7</v>
      </c>
      <c r="D176" s="232">
        <v>385.33333333333331</v>
      </c>
      <c r="E176" s="232">
        <v>376.16666666666663</v>
      </c>
      <c r="F176" s="232">
        <v>369.63333333333333</v>
      </c>
      <c r="G176" s="232">
        <v>360.46666666666664</v>
      </c>
      <c r="H176" s="232">
        <v>391.86666666666662</v>
      </c>
      <c r="I176" s="232">
        <v>401.03333333333325</v>
      </c>
      <c r="J176" s="232">
        <v>407.56666666666661</v>
      </c>
      <c r="K176" s="231">
        <v>394.5</v>
      </c>
      <c r="L176" s="231">
        <v>378.8</v>
      </c>
      <c r="M176" s="231">
        <v>7.0714800000000002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1047.3</v>
      </c>
      <c r="D177" s="232">
        <v>1043.1833333333334</v>
      </c>
      <c r="E177" s="232">
        <v>1027.4166666666667</v>
      </c>
      <c r="F177" s="232">
        <v>1007.5333333333333</v>
      </c>
      <c r="G177" s="232">
        <v>991.76666666666665</v>
      </c>
      <c r="H177" s="232">
        <v>1063.0666666666668</v>
      </c>
      <c r="I177" s="232">
        <v>1078.8333333333333</v>
      </c>
      <c r="J177" s="232">
        <v>1098.7166666666669</v>
      </c>
      <c r="K177" s="231">
        <v>1058.95</v>
      </c>
      <c r="L177" s="231">
        <v>1023.3</v>
      </c>
      <c r="M177" s="231">
        <v>0.83431999999999995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1820.05</v>
      </c>
      <c r="D178" s="232">
        <v>1842.6499999999999</v>
      </c>
      <c r="E178" s="232">
        <v>1756.3999999999996</v>
      </c>
      <c r="F178" s="232">
        <v>1692.7499999999998</v>
      </c>
      <c r="G178" s="232">
        <v>1606.4999999999995</v>
      </c>
      <c r="H178" s="232">
        <v>1906.2999999999997</v>
      </c>
      <c r="I178" s="232">
        <v>1992.5500000000002</v>
      </c>
      <c r="J178" s="232">
        <v>2056.1999999999998</v>
      </c>
      <c r="K178" s="231">
        <v>1928.9</v>
      </c>
      <c r="L178" s="231">
        <v>1779</v>
      </c>
      <c r="M178" s="231">
        <v>2.8701300000000001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446.6</v>
      </c>
      <c r="D179" s="232">
        <v>449.98333333333335</v>
      </c>
      <c r="E179" s="232">
        <v>441.61666666666667</v>
      </c>
      <c r="F179" s="232">
        <v>436.63333333333333</v>
      </c>
      <c r="G179" s="232">
        <v>428.26666666666665</v>
      </c>
      <c r="H179" s="232">
        <v>454.9666666666667</v>
      </c>
      <c r="I179" s="232">
        <v>463.33333333333337</v>
      </c>
      <c r="J179" s="232">
        <v>468.31666666666672</v>
      </c>
      <c r="K179" s="231">
        <v>458.35</v>
      </c>
      <c r="L179" s="231">
        <v>445</v>
      </c>
      <c r="M179" s="231">
        <v>0.94047000000000003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929.7</v>
      </c>
      <c r="D180" s="232">
        <v>922.41666666666663</v>
      </c>
      <c r="E180" s="232">
        <v>905.83333333333326</v>
      </c>
      <c r="F180" s="232">
        <v>881.96666666666658</v>
      </c>
      <c r="G180" s="232">
        <v>865.38333333333321</v>
      </c>
      <c r="H180" s="232">
        <v>946.2833333333333</v>
      </c>
      <c r="I180" s="232">
        <v>962.86666666666656</v>
      </c>
      <c r="J180" s="232">
        <v>986.73333333333335</v>
      </c>
      <c r="K180" s="231">
        <v>939</v>
      </c>
      <c r="L180" s="231">
        <v>898.55</v>
      </c>
      <c r="M180" s="231">
        <v>26.789490000000001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426.4</v>
      </c>
      <c r="D181" s="232">
        <v>426.4666666666667</v>
      </c>
      <c r="E181" s="232">
        <v>417.93333333333339</v>
      </c>
      <c r="F181" s="232">
        <v>409.4666666666667</v>
      </c>
      <c r="G181" s="232">
        <v>400.93333333333339</v>
      </c>
      <c r="H181" s="232">
        <v>434.93333333333339</v>
      </c>
      <c r="I181" s="232">
        <v>443.4666666666667</v>
      </c>
      <c r="J181" s="232">
        <v>451.93333333333339</v>
      </c>
      <c r="K181" s="231">
        <v>435</v>
      </c>
      <c r="L181" s="231">
        <v>418</v>
      </c>
      <c r="M181" s="231">
        <v>0.68476999999999999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1156.45</v>
      </c>
      <c r="D182" s="232">
        <v>1167.75</v>
      </c>
      <c r="E182" s="232">
        <v>1128.7</v>
      </c>
      <c r="F182" s="232">
        <v>1100.95</v>
      </c>
      <c r="G182" s="232">
        <v>1061.9000000000001</v>
      </c>
      <c r="H182" s="232">
        <v>1195.5</v>
      </c>
      <c r="I182" s="232">
        <v>1234.5500000000002</v>
      </c>
      <c r="J182" s="232">
        <v>1262.3</v>
      </c>
      <c r="K182" s="231">
        <v>1206.8</v>
      </c>
      <c r="L182" s="231">
        <v>1140</v>
      </c>
      <c r="M182" s="231">
        <v>5.3864599999999996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291.5</v>
      </c>
      <c r="D183" s="232">
        <v>292.68333333333334</v>
      </c>
      <c r="E183" s="232">
        <v>285.9666666666667</v>
      </c>
      <c r="F183" s="232">
        <v>280.43333333333334</v>
      </c>
      <c r="G183" s="232">
        <v>273.7166666666667</v>
      </c>
      <c r="H183" s="232">
        <v>298.2166666666667</v>
      </c>
      <c r="I183" s="232">
        <v>304.93333333333328</v>
      </c>
      <c r="J183" s="232">
        <v>310.4666666666667</v>
      </c>
      <c r="K183" s="231">
        <v>299.39999999999998</v>
      </c>
      <c r="L183" s="231">
        <v>287.14999999999998</v>
      </c>
      <c r="M183" s="231">
        <v>7.4024200000000002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342.4</v>
      </c>
      <c r="D184" s="232">
        <v>346.43333333333334</v>
      </c>
      <c r="E184" s="232">
        <v>335.9666666666667</v>
      </c>
      <c r="F184" s="232">
        <v>329.53333333333336</v>
      </c>
      <c r="G184" s="232">
        <v>319.06666666666672</v>
      </c>
      <c r="H184" s="232">
        <v>352.86666666666667</v>
      </c>
      <c r="I184" s="232">
        <v>363.33333333333326</v>
      </c>
      <c r="J184" s="232">
        <v>369.76666666666665</v>
      </c>
      <c r="K184" s="231">
        <v>356.9</v>
      </c>
      <c r="L184" s="231">
        <v>340</v>
      </c>
      <c r="M184" s="231">
        <v>3.44319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1587.8</v>
      </c>
      <c r="D185" s="232">
        <v>1592.2833333333335</v>
      </c>
      <c r="E185" s="232">
        <v>1561.5666666666671</v>
      </c>
      <c r="F185" s="232">
        <v>1535.3333333333335</v>
      </c>
      <c r="G185" s="232">
        <v>1504.616666666667</v>
      </c>
      <c r="H185" s="232">
        <v>1618.5166666666671</v>
      </c>
      <c r="I185" s="232">
        <v>1649.2333333333338</v>
      </c>
      <c r="J185" s="232">
        <v>1675.4666666666672</v>
      </c>
      <c r="K185" s="231">
        <v>1623</v>
      </c>
      <c r="L185" s="231">
        <v>1566.05</v>
      </c>
      <c r="M185" s="231">
        <v>7.3902999999999999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629.70000000000005</v>
      </c>
      <c r="D186" s="232">
        <v>639.56666666666672</v>
      </c>
      <c r="E186" s="232">
        <v>606.13333333333344</v>
      </c>
      <c r="F186" s="232">
        <v>582.56666666666672</v>
      </c>
      <c r="G186" s="232">
        <v>549.13333333333344</v>
      </c>
      <c r="H186" s="232">
        <v>663.13333333333344</v>
      </c>
      <c r="I186" s="232">
        <v>696.56666666666661</v>
      </c>
      <c r="J186" s="232">
        <v>720.13333333333344</v>
      </c>
      <c r="K186" s="231">
        <v>673</v>
      </c>
      <c r="L186" s="231">
        <v>616</v>
      </c>
      <c r="M186" s="231">
        <v>8.7655999999999992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299.85000000000002</v>
      </c>
      <c r="D187" s="232">
        <v>307.35000000000002</v>
      </c>
      <c r="E187" s="232">
        <v>290.40000000000003</v>
      </c>
      <c r="F187" s="232">
        <v>280.95</v>
      </c>
      <c r="G187" s="232">
        <v>264</v>
      </c>
      <c r="H187" s="232">
        <v>316.80000000000007</v>
      </c>
      <c r="I187" s="232">
        <v>333.75000000000011</v>
      </c>
      <c r="J187" s="232">
        <v>343.2000000000001</v>
      </c>
      <c r="K187" s="231">
        <v>324.3</v>
      </c>
      <c r="L187" s="231">
        <v>297.89999999999998</v>
      </c>
      <c r="M187" s="231">
        <v>3.3766500000000002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1986.9</v>
      </c>
      <c r="D188" s="232">
        <v>1977.6000000000001</v>
      </c>
      <c r="E188" s="232">
        <v>1955.2000000000003</v>
      </c>
      <c r="F188" s="232">
        <v>1923.5000000000002</v>
      </c>
      <c r="G188" s="232">
        <v>1901.1000000000004</v>
      </c>
      <c r="H188" s="232">
        <v>2009.3000000000002</v>
      </c>
      <c r="I188" s="232">
        <v>2031.7000000000003</v>
      </c>
      <c r="J188" s="232">
        <v>2063.4</v>
      </c>
      <c r="K188" s="231">
        <v>2000</v>
      </c>
      <c r="L188" s="231">
        <v>1945.9</v>
      </c>
      <c r="M188" s="231">
        <v>0.32773000000000002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681.45</v>
      </c>
      <c r="D189" s="232">
        <v>690.25</v>
      </c>
      <c r="E189" s="232">
        <v>663.25</v>
      </c>
      <c r="F189" s="232">
        <v>645.04999999999995</v>
      </c>
      <c r="G189" s="232">
        <v>618.04999999999995</v>
      </c>
      <c r="H189" s="232">
        <v>708.45</v>
      </c>
      <c r="I189" s="232">
        <v>735.45</v>
      </c>
      <c r="J189" s="232">
        <v>753.65000000000009</v>
      </c>
      <c r="K189" s="231">
        <v>717.25</v>
      </c>
      <c r="L189" s="231">
        <v>672.05</v>
      </c>
      <c r="M189" s="231">
        <v>1.0067600000000001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235.25</v>
      </c>
      <c r="D190" s="232">
        <v>241.28333333333333</v>
      </c>
      <c r="E190" s="232">
        <v>226.56666666666666</v>
      </c>
      <c r="F190" s="232">
        <v>217.88333333333333</v>
      </c>
      <c r="G190" s="232">
        <v>203.16666666666666</v>
      </c>
      <c r="H190" s="232">
        <v>249.96666666666667</v>
      </c>
      <c r="I190" s="232">
        <v>264.68333333333328</v>
      </c>
      <c r="J190" s="232">
        <v>273.36666666666667</v>
      </c>
      <c r="K190" s="231">
        <v>256</v>
      </c>
      <c r="L190" s="231">
        <v>232.6</v>
      </c>
      <c r="M190" s="231">
        <v>6.1254499999999998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2734.4</v>
      </c>
      <c r="D191" s="232">
        <v>2746.8833333333332</v>
      </c>
      <c r="E191" s="232">
        <v>2669.7666666666664</v>
      </c>
      <c r="F191" s="232">
        <v>2605.1333333333332</v>
      </c>
      <c r="G191" s="232">
        <v>2528.0166666666664</v>
      </c>
      <c r="H191" s="232">
        <v>2811.5166666666664</v>
      </c>
      <c r="I191" s="232">
        <v>2888.6333333333332</v>
      </c>
      <c r="J191" s="232">
        <v>2953.2666666666664</v>
      </c>
      <c r="K191" s="231">
        <v>2824</v>
      </c>
      <c r="L191" s="231">
        <v>2682.25</v>
      </c>
      <c r="M191" s="231">
        <v>1.79444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472.05</v>
      </c>
      <c r="D192" s="232">
        <v>472.61666666666662</v>
      </c>
      <c r="E192" s="232">
        <v>458.83333333333326</v>
      </c>
      <c r="F192" s="232">
        <v>445.61666666666662</v>
      </c>
      <c r="G192" s="232">
        <v>431.83333333333326</v>
      </c>
      <c r="H192" s="232">
        <v>485.83333333333326</v>
      </c>
      <c r="I192" s="232">
        <v>499.61666666666667</v>
      </c>
      <c r="J192" s="232">
        <v>512.83333333333326</v>
      </c>
      <c r="K192" s="231">
        <v>486.4</v>
      </c>
      <c r="L192" s="231">
        <v>459.4</v>
      </c>
      <c r="M192" s="231">
        <v>33.587290000000003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536</v>
      </c>
      <c r="D193" s="232">
        <v>542</v>
      </c>
      <c r="E193" s="232">
        <v>519.45000000000005</v>
      </c>
      <c r="F193" s="232">
        <v>502.90000000000009</v>
      </c>
      <c r="G193" s="232">
        <v>480.35000000000014</v>
      </c>
      <c r="H193" s="232">
        <v>558.54999999999995</v>
      </c>
      <c r="I193" s="232">
        <v>581.09999999999991</v>
      </c>
      <c r="J193" s="232">
        <v>597.64999999999986</v>
      </c>
      <c r="K193" s="231">
        <v>564.54999999999995</v>
      </c>
      <c r="L193" s="231">
        <v>525.45000000000005</v>
      </c>
      <c r="M193" s="231">
        <v>15.07822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92.4</v>
      </c>
      <c r="D194" s="232">
        <v>93.05</v>
      </c>
      <c r="E194" s="232">
        <v>90.35</v>
      </c>
      <c r="F194" s="232">
        <v>88.3</v>
      </c>
      <c r="G194" s="232">
        <v>85.6</v>
      </c>
      <c r="H194" s="232">
        <v>95.1</v>
      </c>
      <c r="I194" s="232">
        <v>97.800000000000011</v>
      </c>
      <c r="J194" s="232">
        <v>99.85</v>
      </c>
      <c r="K194" s="231">
        <v>95.75</v>
      </c>
      <c r="L194" s="231">
        <v>91</v>
      </c>
      <c r="M194" s="231">
        <v>7.3255699999999999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125</v>
      </c>
      <c r="D195" s="232">
        <v>126.7</v>
      </c>
      <c r="E195" s="232">
        <v>121.1</v>
      </c>
      <c r="F195" s="232">
        <v>117.19999999999999</v>
      </c>
      <c r="G195" s="232">
        <v>111.59999999999998</v>
      </c>
      <c r="H195" s="232">
        <v>130.60000000000002</v>
      </c>
      <c r="I195" s="232">
        <v>136.19999999999999</v>
      </c>
      <c r="J195" s="232">
        <v>140.10000000000002</v>
      </c>
      <c r="K195" s="231">
        <v>132.30000000000001</v>
      </c>
      <c r="L195" s="231">
        <v>122.8</v>
      </c>
      <c r="M195" s="231">
        <v>34.384990000000002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263.95</v>
      </c>
      <c r="D196" s="232">
        <v>265.55</v>
      </c>
      <c r="E196" s="232">
        <v>258.90000000000003</v>
      </c>
      <c r="F196" s="232">
        <v>253.85000000000002</v>
      </c>
      <c r="G196" s="232">
        <v>247.20000000000005</v>
      </c>
      <c r="H196" s="232">
        <v>270.60000000000002</v>
      </c>
      <c r="I196" s="232">
        <v>277.25</v>
      </c>
      <c r="J196" s="232">
        <v>282.3</v>
      </c>
      <c r="K196" s="231">
        <v>272.2</v>
      </c>
      <c r="L196" s="231">
        <v>260.5</v>
      </c>
      <c r="M196" s="231">
        <v>18.603429999999999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1020.4</v>
      </c>
      <c r="D197" s="232">
        <v>1031.1666666666667</v>
      </c>
      <c r="E197" s="232">
        <v>1001.6333333333334</v>
      </c>
      <c r="F197" s="232">
        <v>982.86666666666667</v>
      </c>
      <c r="G197" s="232">
        <v>953.33333333333337</v>
      </c>
      <c r="H197" s="232">
        <v>1049.9333333333334</v>
      </c>
      <c r="I197" s="232">
        <v>1079.4666666666667</v>
      </c>
      <c r="J197" s="232">
        <v>1098.2333333333336</v>
      </c>
      <c r="K197" s="231">
        <v>1060.7</v>
      </c>
      <c r="L197" s="231">
        <v>1012.4</v>
      </c>
      <c r="M197" s="231">
        <v>1.38062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1132.0999999999999</v>
      </c>
      <c r="D198" s="232">
        <v>1127.8500000000001</v>
      </c>
      <c r="E198" s="232">
        <v>1118.7000000000003</v>
      </c>
      <c r="F198" s="232">
        <v>1105.3000000000002</v>
      </c>
      <c r="G198" s="232">
        <v>1096.1500000000003</v>
      </c>
      <c r="H198" s="232">
        <v>1141.2500000000002</v>
      </c>
      <c r="I198" s="232">
        <v>1150.4000000000003</v>
      </c>
      <c r="J198" s="232">
        <v>1163.8000000000002</v>
      </c>
      <c r="K198" s="231">
        <v>1137</v>
      </c>
      <c r="L198" s="231">
        <v>1114.45</v>
      </c>
      <c r="M198" s="231">
        <v>23.939109999999999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1861.1</v>
      </c>
      <c r="D199" s="232">
        <v>1868.5833333333333</v>
      </c>
      <c r="E199" s="232">
        <v>1822.5166666666664</v>
      </c>
      <c r="F199" s="232">
        <v>1783.9333333333332</v>
      </c>
      <c r="G199" s="232">
        <v>1737.8666666666663</v>
      </c>
      <c r="H199" s="232">
        <v>1907.1666666666665</v>
      </c>
      <c r="I199" s="232">
        <v>1953.2333333333336</v>
      </c>
      <c r="J199" s="232">
        <v>1991.8166666666666</v>
      </c>
      <c r="K199" s="231">
        <v>1914.65</v>
      </c>
      <c r="L199" s="231">
        <v>1830</v>
      </c>
      <c r="M199" s="231">
        <v>2.2018900000000001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1627.55</v>
      </c>
      <c r="D200" s="232">
        <v>1632.8500000000001</v>
      </c>
      <c r="E200" s="232">
        <v>1600.7000000000003</v>
      </c>
      <c r="F200" s="232">
        <v>1573.8500000000001</v>
      </c>
      <c r="G200" s="232">
        <v>1541.7000000000003</v>
      </c>
      <c r="H200" s="232">
        <v>1659.7000000000003</v>
      </c>
      <c r="I200" s="232">
        <v>1691.8500000000004</v>
      </c>
      <c r="J200" s="232">
        <v>1718.7000000000003</v>
      </c>
      <c r="K200" s="231">
        <v>1665</v>
      </c>
      <c r="L200" s="231">
        <v>1606</v>
      </c>
      <c r="M200" s="231">
        <v>86.513949999999994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515.70000000000005</v>
      </c>
      <c r="D201" s="232">
        <v>534.23333333333323</v>
      </c>
      <c r="E201" s="232">
        <v>483.81666666666649</v>
      </c>
      <c r="F201" s="232">
        <v>451.93333333333328</v>
      </c>
      <c r="G201" s="232">
        <v>401.51666666666654</v>
      </c>
      <c r="H201" s="232">
        <v>566.11666666666645</v>
      </c>
      <c r="I201" s="232">
        <v>616.53333333333319</v>
      </c>
      <c r="J201" s="232">
        <v>648.4166666666664</v>
      </c>
      <c r="K201" s="231">
        <v>584.65</v>
      </c>
      <c r="L201" s="231">
        <v>502.35</v>
      </c>
      <c r="M201" s="231">
        <v>226.71271999999999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68.3</v>
      </c>
      <c r="D202" s="232">
        <v>68.850000000000009</v>
      </c>
      <c r="E202" s="232">
        <v>66.200000000000017</v>
      </c>
      <c r="F202" s="232">
        <v>64.100000000000009</v>
      </c>
      <c r="G202" s="232">
        <v>61.450000000000017</v>
      </c>
      <c r="H202" s="232">
        <v>70.950000000000017</v>
      </c>
      <c r="I202" s="232">
        <v>73.600000000000023</v>
      </c>
      <c r="J202" s="232">
        <v>75.700000000000017</v>
      </c>
      <c r="K202" s="231">
        <v>71.5</v>
      </c>
      <c r="L202" s="231">
        <v>66.75</v>
      </c>
      <c r="M202" s="231">
        <v>63.10033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597.9</v>
      </c>
      <c r="D203" s="232">
        <v>601.19999999999993</v>
      </c>
      <c r="E203" s="232">
        <v>587.49999999999989</v>
      </c>
      <c r="F203" s="232">
        <v>577.09999999999991</v>
      </c>
      <c r="G203" s="232">
        <v>563.39999999999986</v>
      </c>
      <c r="H203" s="232">
        <v>611.59999999999991</v>
      </c>
      <c r="I203" s="232">
        <v>625.29999999999995</v>
      </c>
      <c r="J203" s="232">
        <v>635.69999999999993</v>
      </c>
      <c r="K203" s="231">
        <v>614.9</v>
      </c>
      <c r="L203" s="231">
        <v>590.79999999999995</v>
      </c>
      <c r="M203" s="231">
        <v>0.24088000000000001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833.65</v>
      </c>
      <c r="D204" s="232">
        <v>845.55000000000007</v>
      </c>
      <c r="E204" s="232">
        <v>816.10000000000014</v>
      </c>
      <c r="F204" s="232">
        <v>798.55000000000007</v>
      </c>
      <c r="G204" s="232">
        <v>769.10000000000014</v>
      </c>
      <c r="H204" s="232">
        <v>863.10000000000014</v>
      </c>
      <c r="I204" s="232">
        <v>892.55000000000018</v>
      </c>
      <c r="J204" s="232">
        <v>910.10000000000014</v>
      </c>
      <c r="K204" s="231">
        <v>875</v>
      </c>
      <c r="L204" s="231">
        <v>828</v>
      </c>
      <c r="M204" s="231">
        <v>2.11713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879.05</v>
      </c>
      <c r="D205" s="232">
        <v>886.13333333333333</v>
      </c>
      <c r="E205" s="232">
        <v>863.06666666666661</v>
      </c>
      <c r="F205" s="232">
        <v>847.08333333333326</v>
      </c>
      <c r="G205" s="232">
        <v>824.01666666666654</v>
      </c>
      <c r="H205" s="232">
        <v>902.11666666666667</v>
      </c>
      <c r="I205" s="232">
        <v>925.18333333333351</v>
      </c>
      <c r="J205" s="232">
        <v>941.16666666666674</v>
      </c>
      <c r="K205" s="231">
        <v>909.2</v>
      </c>
      <c r="L205" s="231">
        <v>870.15</v>
      </c>
      <c r="M205" s="231">
        <v>0.16098000000000001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1198</v>
      </c>
      <c r="D206" s="232">
        <v>1195.4666666666667</v>
      </c>
      <c r="E206" s="232">
        <v>1177.6833333333334</v>
      </c>
      <c r="F206" s="232">
        <v>1157.3666666666668</v>
      </c>
      <c r="G206" s="232">
        <v>1139.5833333333335</v>
      </c>
      <c r="H206" s="232">
        <v>1215.7833333333333</v>
      </c>
      <c r="I206" s="232">
        <v>1233.5666666666666</v>
      </c>
      <c r="J206" s="232">
        <v>1253.8833333333332</v>
      </c>
      <c r="K206" s="231">
        <v>1213.25</v>
      </c>
      <c r="L206" s="231">
        <v>1175.1500000000001</v>
      </c>
      <c r="M206" s="231">
        <v>7.7452300000000003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2727.25</v>
      </c>
      <c r="D207" s="232">
        <v>2741.7166666666672</v>
      </c>
      <c r="E207" s="232">
        <v>2660.5833333333344</v>
      </c>
      <c r="F207" s="232">
        <v>2593.9166666666674</v>
      </c>
      <c r="G207" s="232">
        <v>2512.7833333333347</v>
      </c>
      <c r="H207" s="232">
        <v>2808.3833333333341</v>
      </c>
      <c r="I207" s="232">
        <v>2889.5166666666673</v>
      </c>
      <c r="J207" s="232">
        <v>2956.1833333333338</v>
      </c>
      <c r="K207" s="231">
        <v>2822.85</v>
      </c>
      <c r="L207" s="231">
        <v>2675.05</v>
      </c>
      <c r="M207" s="231">
        <v>4.0827900000000001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350.9</v>
      </c>
      <c r="D208" s="232">
        <v>356</v>
      </c>
      <c r="E208" s="232">
        <v>340.9</v>
      </c>
      <c r="F208" s="232">
        <v>330.9</v>
      </c>
      <c r="G208" s="232">
        <v>315.79999999999995</v>
      </c>
      <c r="H208" s="232">
        <v>366</v>
      </c>
      <c r="I208" s="232">
        <v>381.1</v>
      </c>
      <c r="J208" s="232">
        <v>391.1</v>
      </c>
      <c r="K208" s="231">
        <v>371.1</v>
      </c>
      <c r="L208" s="231">
        <v>346</v>
      </c>
      <c r="M208" s="231">
        <v>2.3076500000000002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467.85</v>
      </c>
      <c r="D209" s="232">
        <v>467.68333333333339</v>
      </c>
      <c r="E209" s="232">
        <v>454.76666666666677</v>
      </c>
      <c r="F209" s="232">
        <v>441.68333333333339</v>
      </c>
      <c r="G209" s="232">
        <v>428.76666666666677</v>
      </c>
      <c r="H209" s="232">
        <v>480.76666666666677</v>
      </c>
      <c r="I209" s="232">
        <v>493.68333333333339</v>
      </c>
      <c r="J209" s="232">
        <v>506.76666666666677</v>
      </c>
      <c r="K209" s="231">
        <v>480.6</v>
      </c>
      <c r="L209" s="231">
        <v>454.6</v>
      </c>
      <c r="M209" s="231">
        <v>60.750619999999998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1297.55</v>
      </c>
      <c r="D210" s="232">
        <v>1302.4833333333333</v>
      </c>
      <c r="E210" s="232">
        <v>1285.0666666666666</v>
      </c>
      <c r="F210" s="232">
        <v>1272.5833333333333</v>
      </c>
      <c r="G210" s="232">
        <v>1255.1666666666665</v>
      </c>
      <c r="H210" s="232">
        <v>1314.9666666666667</v>
      </c>
      <c r="I210" s="232">
        <v>1332.3833333333332</v>
      </c>
      <c r="J210" s="232">
        <v>1344.8666666666668</v>
      </c>
      <c r="K210" s="231">
        <v>1319.9</v>
      </c>
      <c r="L210" s="231">
        <v>1290</v>
      </c>
      <c r="M210" s="231">
        <v>0.34794000000000003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2364.35</v>
      </c>
      <c r="D211" s="232">
        <v>2419.1166666666668</v>
      </c>
      <c r="E211" s="232">
        <v>2245.2333333333336</v>
      </c>
      <c r="F211" s="232">
        <v>2126.1166666666668</v>
      </c>
      <c r="G211" s="232">
        <v>1952.2333333333336</v>
      </c>
      <c r="H211" s="232">
        <v>2538.2333333333336</v>
      </c>
      <c r="I211" s="232">
        <v>2712.1166666666668</v>
      </c>
      <c r="J211" s="232">
        <v>2831.2333333333336</v>
      </c>
      <c r="K211" s="231">
        <v>2593</v>
      </c>
      <c r="L211" s="231">
        <v>2300</v>
      </c>
      <c r="M211" s="231">
        <v>23.230799999999999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118.2</v>
      </c>
      <c r="D212" s="232">
        <v>119.25</v>
      </c>
      <c r="E212" s="232">
        <v>114.2</v>
      </c>
      <c r="F212" s="232">
        <v>110.2</v>
      </c>
      <c r="G212" s="232">
        <v>105.15</v>
      </c>
      <c r="H212" s="232">
        <v>123.25</v>
      </c>
      <c r="I212" s="232">
        <v>128.30000000000001</v>
      </c>
      <c r="J212" s="232">
        <v>132.30000000000001</v>
      </c>
      <c r="K212" s="231">
        <v>124.3</v>
      </c>
      <c r="L212" s="231">
        <v>115.25</v>
      </c>
      <c r="M212" s="231">
        <v>35.212470000000003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235.45</v>
      </c>
      <c r="D213" s="232">
        <v>235.38333333333333</v>
      </c>
      <c r="E213" s="232">
        <v>230.16666666666666</v>
      </c>
      <c r="F213" s="232">
        <v>224.88333333333333</v>
      </c>
      <c r="G213" s="232">
        <v>219.66666666666666</v>
      </c>
      <c r="H213" s="232">
        <v>240.66666666666666</v>
      </c>
      <c r="I213" s="232">
        <v>245.88333333333335</v>
      </c>
      <c r="J213" s="232">
        <v>251.16666666666666</v>
      </c>
      <c r="K213" s="231">
        <v>240.6</v>
      </c>
      <c r="L213" s="231">
        <v>230.1</v>
      </c>
      <c r="M213" s="231">
        <v>50.329929999999997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2574.25</v>
      </c>
      <c r="D214" s="232">
        <v>2574.7000000000003</v>
      </c>
      <c r="E214" s="232">
        <v>2546.4000000000005</v>
      </c>
      <c r="F214" s="232">
        <v>2518.5500000000002</v>
      </c>
      <c r="G214" s="232">
        <v>2490.2500000000005</v>
      </c>
      <c r="H214" s="232">
        <v>2602.5500000000006</v>
      </c>
      <c r="I214" s="232">
        <v>2630.8500000000008</v>
      </c>
      <c r="J214" s="232">
        <v>2658.7000000000007</v>
      </c>
      <c r="K214" s="231">
        <v>2603</v>
      </c>
      <c r="L214" s="231">
        <v>2546.85</v>
      </c>
      <c r="M214" s="231">
        <v>20.146149999999999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332.4</v>
      </c>
      <c r="D215" s="232">
        <v>333.2</v>
      </c>
      <c r="E215" s="232">
        <v>323.39999999999998</v>
      </c>
      <c r="F215" s="232">
        <v>314.39999999999998</v>
      </c>
      <c r="G215" s="232">
        <v>304.59999999999997</v>
      </c>
      <c r="H215" s="232">
        <v>342.2</v>
      </c>
      <c r="I215" s="232">
        <v>352.00000000000006</v>
      </c>
      <c r="J215" s="232">
        <v>361</v>
      </c>
      <c r="K215" s="231">
        <v>343</v>
      </c>
      <c r="L215" s="231">
        <v>324.2</v>
      </c>
      <c r="M215" s="231">
        <v>9.4963099999999994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3146.6</v>
      </c>
      <c r="D216" s="232">
        <v>3144.9666666666667</v>
      </c>
      <c r="E216" s="232">
        <v>3059.8333333333335</v>
      </c>
      <c r="F216" s="232">
        <v>2973.0666666666666</v>
      </c>
      <c r="G216" s="232">
        <v>2887.9333333333334</v>
      </c>
      <c r="H216" s="232">
        <v>3231.7333333333336</v>
      </c>
      <c r="I216" s="232">
        <v>3316.8666666666668</v>
      </c>
      <c r="J216" s="232">
        <v>3403.6333333333337</v>
      </c>
      <c r="K216" s="231">
        <v>3230.1</v>
      </c>
      <c r="L216" s="231">
        <v>3058.2</v>
      </c>
      <c r="M216" s="231">
        <v>0.12972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759.6</v>
      </c>
      <c r="D217" s="232">
        <v>757.85</v>
      </c>
      <c r="E217" s="232">
        <v>741.80000000000007</v>
      </c>
      <c r="F217" s="232">
        <v>724</v>
      </c>
      <c r="G217" s="232">
        <v>707.95</v>
      </c>
      <c r="H217" s="232">
        <v>775.65000000000009</v>
      </c>
      <c r="I217" s="232">
        <v>791.7</v>
      </c>
      <c r="J217" s="232">
        <v>809.50000000000011</v>
      </c>
      <c r="K217" s="231">
        <v>773.9</v>
      </c>
      <c r="L217" s="231">
        <v>740.05</v>
      </c>
      <c r="M217" s="231">
        <v>0.73562000000000005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39128.85</v>
      </c>
      <c r="D218" s="232">
        <v>39202.449999999997</v>
      </c>
      <c r="E218" s="232">
        <v>38622.949999999997</v>
      </c>
      <c r="F218" s="232">
        <v>38117.050000000003</v>
      </c>
      <c r="G218" s="232">
        <v>37537.550000000003</v>
      </c>
      <c r="H218" s="232">
        <v>39708.349999999991</v>
      </c>
      <c r="I218" s="232">
        <v>40287.849999999991</v>
      </c>
      <c r="J218" s="232">
        <v>40793.749999999985</v>
      </c>
      <c r="K218" s="231">
        <v>39781.949999999997</v>
      </c>
      <c r="L218" s="231">
        <v>38696.550000000003</v>
      </c>
      <c r="M218" s="231">
        <v>2.5729999999999999E-2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46.9</v>
      </c>
      <c r="D219" s="232">
        <v>47.35</v>
      </c>
      <c r="E219" s="232">
        <v>45.050000000000004</v>
      </c>
      <c r="F219" s="232">
        <v>43.2</v>
      </c>
      <c r="G219" s="232">
        <v>40.900000000000006</v>
      </c>
      <c r="H219" s="232">
        <v>49.2</v>
      </c>
      <c r="I219" s="232">
        <v>51.5</v>
      </c>
      <c r="J219" s="232">
        <v>53.35</v>
      </c>
      <c r="K219" s="231">
        <v>49.65</v>
      </c>
      <c r="L219" s="231">
        <v>45.5</v>
      </c>
      <c r="M219" s="231">
        <v>67.01943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2661.7</v>
      </c>
      <c r="D220" s="232">
        <v>2670.6833333333329</v>
      </c>
      <c r="E220" s="232">
        <v>2611.516666666666</v>
      </c>
      <c r="F220" s="232">
        <v>2561.333333333333</v>
      </c>
      <c r="G220" s="232">
        <v>2502.1666666666661</v>
      </c>
      <c r="H220" s="232">
        <v>2720.8666666666659</v>
      </c>
      <c r="I220" s="232">
        <v>2780.0333333333328</v>
      </c>
      <c r="J220" s="232">
        <v>2830.2166666666658</v>
      </c>
      <c r="K220" s="231">
        <v>2729.85</v>
      </c>
      <c r="L220" s="231">
        <v>2620.5</v>
      </c>
      <c r="M220" s="231">
        <v>44.063270000000003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847.95</v>
      </c>
      <c r="D221" s="232">
        <v>848.76666666666677</v>
      </c>
      <c r="E221" s="232">
        <v>822.33333333333348</v>
      </c>
      <c r="F221" s="232">
        <v>796.7166666666667</v>
      </c>
      <c r="G221" s="232">
        <v>770.28333333333342</v>
      </c>
      <c r="H221" s="232">
        <v>874.38333333333355</v>
      </c>
      <c r="I221" s="232">
        <v>900.81666666666672</v>
      </c>
      <c r="J221" s="232">
        <v>926.43333333333362</v>
      </c>
      <c r="K221" s="231">
        <v>875.2</v>
      </c>
      <c r="L221" s="231">
        <v>823.15</v>
      </c>
      <c r="M221" s="231">
        <v>392.37711000000002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1125.3499999999999</v>
      </c>
      <c r="D222" s="232">
        <v>1125.4166666666665</v>
      </c>
      <c r="E222" s="232">
        <v>1106.0333333333331</v>
      </c>
      <c r="F222" s="232">
        <v>1086.7166666666665</v>
      </c>
      <c r="G222" s="232">
        <v>1067.333333333333</v>
      </c>
      <c r="H222" s="232">
        <v>1144.7333333333331</v>
      </c>
      <c r="I222" s="232">
        <v>1164.1166666666663</v>
      </c>
      <c r="J222" s="232">
        <v>1183.4333333333332</v>
      </c>
      <c r="K222" s="231">
        <v>1144.8</v>
      </c>
      <c r="L222" s="231">
        <v>1106.0999999999999</v>
      </c>
      <c r="M222" s="231">
        <v>6.5773999999999999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401.95</v>
      </c>
      <c r="D223" s="232">
        <v>416.3</v>
      </c>
      <c r="E223" s="232">
        <v>376</v>
      </c>
      <c r="F223" s="232">
        <v>350.05</v>
      </c>
      <c r="G223" s="232">
        <v>309.75</v>
      </c>
      <c r="H223" s="232">
        <v>442.25</v>
      </c>
      <c r="I223" s="232">
        <v>482.55000000000007</v>
      </c>
      <c r="J223" s="232">
        <v>508.5</v>
      </c>
      <c r="K223" s="231">
        <v>456.6</v>
      </c>
      <c r="L223" s="231">
        <v>390.35</v>
      </c>
      <c r="M223" s="231">
        <v>89.891620000000003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483.35</v>
      </c>
      <c r="D224" s="232">
        <v>487.9666666666667</v>
      </c>
      <c r="E224" s="232">
        <v>475.93333333333339</v>
      </c>
      <c r="F224" s="232">
        <v>468.51666666666671</v>
      </c>
      <c r="G224" s="232">
        <v>456.48333333333341</v>
      </c>
      <c r="H224" s="232">
        <v>495.38333333333338</v>
      </c>
      <c r="I224" s="232">
        <v>507.41666666666669</v>
      </c>
      <c r="J224" s="232">
        <v>514.83333333333337</v>
      </c>
      <c r="K224" s="231">
        <v>500</v>
      </c>
      <c r="L224" s="231">
        <v>480.55</v>
      </c>
      <c r="M224" s="231">
        <v>1.0082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50.45</v>
      </c>
      <c r="D225" s="232">
        <v>50.983333333333327</v>
      </c>
      <c r="E225" s="232">
        <v>48.216666666666654</v>
      </c>
      <c r="F225" s="232">
        <v>45.983333333333327</v>
      </c>
      <c r="G225" s="232">
        <v>43.216666666666654</v>
      </c>
      <c r="H225" s="232">
        <v>53.216666666666654</v>
      </c>
      <c r="I225" s="232">
        <v>55.98333333333332</v>
      </c>
      <c r="J225" s="232">
        <v>58.216666666666654</v>
      </c>
      <c r="K225" s="231">
        <v>53.75</v>
      </c>
      <c r="L225" s="231">
        <v>48.75</v>
      </c>
      <c r="M225" s="231">
        <v>160.80994999999999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56.5</v>
      </c>
      <c r="D226" s="232">
        <v>57.1</v>
      </c>
      <c r="E226" s="232">
        <v>54.45</v>
      </c>
      <c r="F226" s="232">
        <v>52.4</v>
      </c>
      <c r="G226" s="232">
        <v>49.75</v>
      </c>
      <c r="H226" s="232">
        <v>59.150000000000006</v>
      </c>
      <c r="I226" s="232">
        <v>61.8</v>
      </c>
      <c r="J226" s="232">
        <v>63.850000000000009</v>
      </c>
      <c r="K226" s="231">
        <v>59.75</v>
      </c>
      <c r="L226" s="231">
        <v>55.05</v>
      </c>
      <c r="M226" s="231">
        <v>408.79662999999999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84.35</v>
      </c>
      <c r="D227" s="232">
        <v>85.350000000000009</v>
      </c>
      <c r="E227" s="232">
        <v>80.800000000000011</v>
      </c>
      <c r="F227" s="232">
        <v>77.25</v>
      </c>
      <c r="G227" s="232">
        <v>72.7</v>
      </c>
      <c r="H227" s="232">
        <v>88.90000000000002</v>
      </c>
      <c r="I227" s="232">
        <v>93.45</v>
      </c>
      <c r="J227" s="232">
        <v>97.000000000000028</v>
      </c>
      <c r="K227" s="231">
        <v>89.9</v>
      </c>
      <c r="L227" s="231">
        <v>81.8</v>
      </c>
      <c r="M227" s="231">
        <v>181.29361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836.05</v>
      </c>
      <c r="D228" s="232">
        <v>841.85</v>
      </c>
      <c r="E228" s="232">
        <v>820.2</v>
      </c>
      <c r="F228" s="232">
        <v>804.35</v>
      </c>
      <c r="G228" s="232">
        <v>782.7</v>
      </c>
      <c r="H228" s="232">
        <v>857.7</v>
      </c>
      <c r="I228" s="232">
        <v>879.34999999999991</v>
      </c>
      <c r="J228" s="232">
        <v>895.2</v>
      </c>
      <c r="K228" s="231">
        <v>863.5</v>
      </c>
      <c r="L228" s="231">
        <v>826</v>
      </c>
      <c r="M228" s="231">
        <v>8.974E-2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519.9</v>
      </c>
      <c r="D229" s="232">
        <v>517.94999999999993</v>
      </c>
      <c r="E229" s="232">
        <v>500.99999999999989</v>
      </c>
      <c r="F229" s="232">
        <v>482.09999999999997</v>
      </c>
      <c r="G229" s="232">
        <v>465.14999999999992</v>
      </c>
      <c r="H229" s="232">
        <v>536.84999999999991</v>
      </c>
      <c r="I229" s="232">
        <v>553.79999999999995</v>
      </c>
      <c r="J229" s="232">
        <v>572.69999999999982</v>
      </c>
      <c r="K229" s="231">
        <v>534.9</v>
      </c>
      <c r="L229" s="231">
        <v>499.05</v>
      </c>
      <c r="M229" s="231">
        <v>17.36759</v>
      </c>
      <c r="N229" s="1"/>
      <c r="O229" s="1"/>
    </row>
    <row r="230" spans="1:15" ht="12.75" customHeight="1">
      <c r="A230" s="30">
        <v>220</v>
      </c>
      <c r="B230" s="217" t="s">
        <v>903</v>
      </c>
      <c r="C230" s="231">
        <v>1891.95</v>
      </c>
      <c r="D230" s="232">
        <v>1882.3999999999999</v>
      </c>
      <c r="E230" s="232">
        <v>1836.8499999999997</v>
      </c>
      <c r="F230" s="232">
        <v>1781.7499999999998</v>
      </c>
      <c r="G230" s="232">
        <v>1736.1999999999996</v>
      </c>
      <c r="H230" s="232">
        <v>1937.4999999999998</v>
      </c>
      <c r="I230" s="232">
        <v>1983.05</v>
      </c>
      <c r="J230" s="232">
        <v>2038.1499999999999</v>
      </c>
      <c r="K230" s="231">
        <v>1927.95</v>
      </c>
      <c r="L230" s="231">
        <v>1827.3</v>
      </c>
      <c r="M230" s="231">
        <v>0.71862999999999999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281.5</v>
      </c>
      <c r="D231" s="232">
        <v>282.51666666666665</v>
      </c>
      <c r="E231" s="232">
        <v>272.63333333333333</v>
      </c>
      <c r="F231" s="232">
        <v>263.76666666666665</v>
      </c>
      <c r="G231" s="232">
        <v>253.88333333333333</v>
      </c>
      <c r="H231" s="232">
        <v>291.38333333333333</v>
      </c>
      <c r="I231" s="232">
        <v>301.26666666666665</v>
      </c>
      <c r="J231" s="232">
        <v>310.13333333333333</v>
      </c>
      <c r="K231" s="231">
        <v>292.39999999999998</v>
      </c>
      <c r="L231" s="231">
        <v>273.64999999999998</v>
      </c>
      <c r="M231" s="231">
        <v>66.222329999999999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361.4</v>
      </c>
      <c r="D232" s="232">
        <v>352.06666666666661</v>
      </c>
      <c r="E232" s="232">
        <v>338.43333333333322</v>
      </c>
      <c r="F232" s="232">
        <v>315.46666666666664</v>
      </c>
      <c r="G232" s="232">
        <v>301.83333333333326</v>
      </c>
      <c r="H232" s="232">
        <v>375.03333333333319</v>
      </c>
      <c r="I232" s="232">
        <v>388.66666666666663</v>
      </c>
      <c r="J232" s="232">
        <v>411.63333333333316</v>
      </c>
      <c r="K232" s="231">
        <v>365.7</v>
      </c>
      <c r="L232" s="231">
        <v>329.1</v>
      </c>
      <c r="M232" s="231">
        <v>645.18966999999998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100.45</v>
      </c>
      <c r="D233" s="232">
        <v>101.5</v>
      </c>
      <c r="E233" s="232">
        <v>98.45</v>
      </c>
      <c r="F233" s="232">
        <v>96.45</v>
      </c>
      <c r="G233" s="232">
        <v>93.4</v>
      </c>
      <c r="H233" s="232">
        <v>103.5</v>
      </c>
      <c r="I233" s="232">
        <v>106.55000000000001</v>
      </c>
      <c r="J233" s="232">
        <v>108.55</v>
      </c>
      <c r="K233" s="231">
        <v>104.55</v>
      </c>
      <c r="L233" s="231">
        <v>99.5</v>
      </c>
      <c r="M233" s="231">
        <v>2.6875200000000001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193.85</v>
      </c>
      <c r="D234" s="232">
        <v>194.73333333333332</v>
      </c>
      <c r="E234" s="232">
        <v>186.51666666666665</v>
      </c>
      <c r="F234" s="232">
        <v>179.18333333333334</v>
      </c>
      <c r="G234" s="232">
        <v>170.96666666666667</v>
      </c>
      <c r="H234" s="232">
        <v>202.06666666666663</v>
      </c>
      <c r="I234" s="232">
        <v>210.28333333333327</v>
      </c>
      <c r="J234" s="232">
        <v>217.61666666666662</v>
      </c>
      <c r="K234" s="231">
        <v>202.95</v>
      </c>
      <c r="L234" s="231">
        <v>187.4</v>
      </c>
      <c r="M234" s="231">
        <v>44.00562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117.55</v>
      </c>
      <c r="D235" s="232">
        <v>119</v>
      </c>
      <c r="E235" s="232">
        <v>112.8</v>
      </c>
      <c r="F235" s="232">
        <v>108.05</v>
      </c>
      <c r="G235" s="232">
        <v>101.85</v>
      </c>
      <c r="H235" s="232">
        <v>123.75</v>
      </c>
      <c r="I235" s="232">
        <v>129.94999999999999</v>
      </c>
      <c r="J235" s="232">
        <v>134.69999999999999</v>
      </c>
      <c r="K235" s="231">
        <v>125.2</v>
      </c>
      <c r="L235" s="231">
        <v>114.25</v>
      </c>
      <c r="M235" s="231">
        <v>115.50196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69.650000000000006</v>
      </c>
      <c r="D236" s="232">
        <v>71.000000000000014</v>
      </c>
      <c r="E236" s="232">
        <v>67.550000000000026</v>
      </c>
      <c r="F236" s="232">
        <v>65.450000000000017</v>
      </c>
      <c r="G236" s="232">
        <v>62.000000000000028</v>
      </c>
      <c r="H236" s="232">
        <v>73.100000000000023</v>
      </c>
      <c r="I236" s="232">
        <v>76.550000000000011</v>
      </c>
      <c r="J236" s="232">
        <v>78.65000000000002</v>
      </c>
      <c r="K236" s="231">
        <v>74.45</v>
      </c>
      <c r="L236" s="231">
        <v>68.900000000000006</v>
      </c>
      <c r="M236" s="231">
        <v>66.218530000000001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4507.3999999999996</v>
      </c>
      <c r="D237" s="232">
        <v>4538.3666666666659</v>
      </c>
      <c r="E237" s="232">
        <v>4420.7333333333318</v>
      </c>
      <c r="F237" s="232">
        <v>4334.0666666666657</v>
      </c>
      <c r="G237" s="232">
        <v>4216.4333333333316</v>
      </c>
      <c r="H237" s="232">
        <v>4625.0333333333319</v>
      </c>
      <c r="I237" s="232">
        <v>4742.6666666666652</v>
      </c>
      <c r="J237" s="232">
        <v>4829.3333333333321</v>
      </c>
      <c r="K237" s="231">
        <v>4656</v>
      </c>
      <c r="L237" s="231">
        <v>4451.7</v>
      </c>
      <c r="M237" s="231">
        <v>0.78286999999999995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292.75</v>
      </c>
      <c r="D238" s="232">
        <v>292.13333333333333</v>
      </c>
      <c r="E238" s="232">
        <v>274.26666666666665</v>
      </c>
      <c r="F238" s="232">
        <v>255.7833333333333</v>
      </c>
      <c r="G238" s="232">
        <v>237.91666666666663</v>
      </c>
      <c r="H238" s="232">
        <v>310.61666666666667</v>
      </c>
      <c r="I238" s="232">
        <v>328.48333333333335</v>
      </c>
      <c r="J238" s="232">
        <v>346.9666666666667</v>
      </c>
      <c r="K238" s="231">
        <v>310</v>
      </c>
      <c r="L238" s="231">
        <v>273.64999999999998</v>
      </c>
      <c r="M238" s="231">
        <v>30.447369999999999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136.75</v>
      </c>
      <c r="D239" s="232">
        <v>137.08333333333334</v>
      </c>
      <c r="E239" s="232">
        <v>134.01666666666668</v>
      </c>
      <c r="F239" s="232">
        <v>131.28333333333333</v>
      </c>
      <c r="G239" s="232">
        <v>128.21666666666667</v>
      </c>
      <c r="H239" s="232">
        <v>139.81666666666669</v>
      </c>
      <c r="I239" s="232">
        <v>142.88333333333335</v>
      </c>
      <c r="J239" s="232">
        <v>145.6166666666667</v>
      </c>
      <c r="K239" s="231">
        <v>140.15</v>
      </c>
      <c r="L239" s="231">
        <v>134.35</v>
      </c>
      <c r="M239" s="231">
        <v>34.551259999999999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326.7</v>
      </c>
      <c r="D240" s="232">
        <v>322.45</v>
      </c>
      <c r="E240" s="232">
        <v>314.45</v>
      </c>
      <c r="F240" s="232">
        <v>302.2</v>
      </c>
      <c r="G240" s="232">
        <v>294.2</v>
      </c>
      <c r="H240" s="232">
        <v>334.7</v>
      </c>
      <c r="I240" s="232">
        <v>342.7</v>
      </c>
      <c r="J240" s="232">
        <v>354.95</v>
      </c>
      <c r="K240" s="231">
        <v>330.45</v>
      </c>
      <c r="L240" s="231">
        <v>310.2</v>
      </c>
      <c r="M240" s="231">
        <v>294.48496999999998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79.8</v>
      </c>
      <c r="D241" s="232">
        <v>80.033333333333331</v>
      </c>
      <c r="E241" s="232">
        <v>78.11666666666666</v>
      </c>
      <c r="F241" s="232">
        <v>76.433333333333323</v>
      </c>
      <c r="G241" s="232">
        <v>74.516666666666652</v>
      </c>
      <c r="H241" s="232">
        <v>81.716666666666669</v>
      </c>
      <c r="I241" s="232">
        <v>83.633333333333354</v>
      </c>
      <c r="J241" s="232">
        <v>85.316666666666677</v>
      </c>
      <c r="K241" s="231">
        <v>81.95</v>
      </c>
      <c r="L241" s="231">
        <v>78.349999999999994</v>
      </c>
      <c r="M241" s="231">
        <v>200.31377000000001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27.2</v>
      </c>
      <c r="D242" s="232">
        <v>27.5</v>
      </c>
      <c r="E242" s="232">
        <v>25.65</v>
      </c>
      <c r="F242" s="232">
        <v>24.099999999999998</v>
      </c>
      <c r="G242" s="232">
        <v>22.249999999999996</v>
      </c>
      <c r="H242" s="232">
        <v>29.05</v>
      </c>
      <c r="I242" s="232">
        <v>30.900000000000002</v>
      </c>
      <c r="J242" s="232">
        <v>32.450000000000003</v>
      </c>
      <c r="K242" s="231">
        <v>29.35</v>
      </c>
      <c r="L242" s="231">
        <v>25.95</v>
      </c>
      <c r="M242" s="231">
        <v>444.09465999999998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628.04999999999995</v>
      </c>
      <c r="D243" s="232">
        <v>632.54999999999995</v>
      </c>
      <c r="E243" s="232">
        <v>612.29999999999995</v>
      </c>
      <c r="F243" s="232">
        <v>596.54999999999995</v>
      </c>
      <c r="G243" s="232">
        <v>576.29999999999995</v>
      </c>
      <c r="H243" s="232">
        <v>648.29999999999995</v>
      </c>
      <c r="I243" s="232">
        <v>668.55</v>
      </c>
      <c r="J243" s="232">
        <v>684.3</v>
      </c>
      <c r="K243" s="231">
        <v>652.79999999999995</v>
      </c>
      <c r="L243" s="231">
        <v>616.79999999999995</v>
      </c>
      <c r="M243" s="231">
        <v>33.380659999999999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31.5</v>
      </c>
      <c r="D244" s="232">
        <v>32.15</v>
      </c>
      <c r="E244" s="232">
        <v>30.15</v>
      </c>
      <c r="F244" s="232">
        <v>28.8</v>
      </c>
      <c r="G244" s="232">
        <v>26.8</v>
      </c>
      <c r="H244" s="232">
        <v>33.5</v>
      </c>
      <c r="I244" s="232">
        <v>35.5</v>
      </c>
      <c r="J244" s="232">
        <v>36.849999999999994</v>
      </c>
      <c r="K244" s="231">
        <v>34.15</v>
      </c>
      <c r="L244" s="231">
        <v>30.8</v>
      </c>
      <c r="M244" s="231">
        <v>784.44937000000004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1156.8</v>
      </c>
      <c r="D245" s="232">
        <v>1165.8500000000001</v>
      </c>
      <c r="E245" s="232">
        <v>1139.7000000000003</v>
      </c>
      <c r="F245" s="232">
        <v>1122.6000000000001</v>
      </c>
      <c r="G245" s="232">
        <v>1096.4500000000003</v>
      </c>
      <c r="H245" s="232">
        <v>1182.9500000000003</v>
      </c>
      <c r="I245" s="232">
        <v>1209.1000000000004</v>
      </c>
      <c r="J245" s="232">
        <v>1226.2000000000003</v>
      </c>
      <c r="K245" s="231">
        <v>1192</v>
      </c>
      <c r="L245" s="231">
        <v>1148.75</v>
      </c>
      <c r="M245" s="231">
        <v>0.40453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325.05</v>
      </c>
      <c r="D246" s="232">
        <v>328.48333333333335</v>
      </c>
      <c r="E246" s="232">
        <v>316.76666666666671</v>
      </c>
      <c r="F246" s="232">
        <v>308.48333333333335</v>
      </c>
      <c r="G246" s="232">
        <v>296.76666666666671</v>
      </c>
      <c r="H246" s="232">
        <v>336.76666666666671</v>
      </c>
      <c r="I246" s="232">
        <v>348.48333333333341</v>
      </c>
      <c r="J246" s="232">
        <v>356.76666666666671</v>
      </c>
      <c r="K246" s="231">
        <v>340.2</v>
      </c>
      <c r="L246" s="231">
        <v>320.2</v>
      </c>
      <c r="M246" s="231">
        <v>1.5196799999999999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423.95</v>
      </c>
      <c r="D247" s="232">
        <v>425.16666666666669</v>
      </c>
      <c r="E247" s="232">
        <v>416.83333333333337</v>
      </c>
      <c r="F247" s="232">
        <v>409.7166666666667</v>
      </c>
      <c r="G247" s="232">
        <v>401.38333333333338</v>
      </c>
      <c r="H247" s="232">
        <v>432.28333333333336</v>
      </c>
      <c r="I247" s="232">
        <v>440.61666666666673</v>
      </c>
      <c r="J247" s="232">
        <v>447.73333333333335</v>
      </c>
      <c r="K247" s="231">
        <v>433.5</v>
      </c>
      <c r="L247" s="231">
        <v>418.05</v>
      </c>
      <c r="M247" s="231">
        <v>10.90246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144.35</v>
      </c>
      <c r="D248" s="232">
        <v>146.81666666666669</v>
      </c>
      <c r="E248" s="232">
        <v>138.38333333333338</v>
      </c>
      <c r="F248" s="232">
        <v>132.41666666666669</v>
      </c>
      <c r="G248" s="232">
        <v>123.98333333333338</v>
      </c>
      <c r="H248" s="232">
        <v>152.78333333333339</v>
      </c>
      <c r="I248" s="232">
        <v>161.21666666666673</v>
      </c>
      <c r="J248" s="232">
        <v>167.18333333333339</v>
      </c>
      <c r="K248" s="231">
        <v>155.25</v>
      </c>
      <c r="L248" s="231">
        <v>140.85</v>
      </c>
      <c r="M248" s="231">
        <v>118.82959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1041.8499999999999</v>
      </c>
      <c r="D249" s="232">
        <v>1050.2833333333333</v>
      </c>
      <c r="E249" s="232">
        <v>981.56666666666661</v>
      </c>
      <c r="F249" s="232">
        <v>921.2833333333333</v>
      </c>
      <c r="G249" s="232">
        <v>852.56666666666661</v>
      </c>
      <c r="H249" s="232">
        <v>1110.5666666666666</v>
      </c>
      <c r="I249" s="232">
        <v>1179.2833333333333</v>
      </c>
      <c r="J249" s="232">
        <v>1239.5666666666666</v>
      </c>
      <c r="K249" s="231">
        <v>1119</v>
      </c>
      <c r="L249" s="231">
        <v>990</v>
      </c>
      <c r="M249" s="231">
        <v>75.63064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16.25</v>
      </c>
      <c r="D250" s="232">
        <v>16.633333333333333</v>
      </c>
      <c r="E250" s="232">
        <v>15.766666666666666</v>
      </c>
      <c r="F250" s="232">
        <v>15.283333333333331</v>
      </c>
      <c r="G250" s="232">
        <v>14.416666666666664</v>
      </c>
      <c r="H250" s="232">
        <v>17.116666666666667</v>
      </c>
      <c r="I250" s="232">
        <v>17.983333333333334</v>
      </c>
      <c r="J250" s="232">
        <v>18.466666666666669</v>
      </c>
      <c r="K250" s="231">
        <v>17.5</v>
      </c>
      <c r="L250" s="231">
        <v>16.149999999999999</v>
      </c>
      <c r="M250" s="231">
        <v>94.218860000000006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3630</v>
      </c>
      <c r="D251" s="232">
        <v>3635.0333333333328</v>
      </c>
      <c r="E251" s="232">
        <v>3548.9166666666656</v>
      </c>
      <c r="F251" s="232">
        <v>3467.8333333333326</v>
      </c>
      <c r="G251" s="232">
        <v>3381.7166666666653</v>
      </c>
      <c r="H251" s="232">
        <v>3716.1166666666659</v>
      </c>
      <c r="I251" s="232">
        <v>3802.2333333333327</v>
      </c>
      <c r="J251" s="232">
        <v>3883.3166666666662</v>
      </c>
      <c r="K251" s="231">
        <v>3721.15</v>
      </c>
      <c r="L251" s="231">
        <v>3553.95</v>
      </c>
      <c r="M251" s="231">
        <v>2.7065600000000001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1551.1</v>
      </c>
      <c r="D252" s="232">
        <v>1544.7333333333333</v>
      </c>
      <c r="E252" s="232">
        <v>1534.4166666666667</v>
      </c>
      <c r="F252" s="232">
        <v>1517.7333333333333</v>
      </c>
      <c r="G252" s="232">
        <v>1507.4166666666667</v>
      </c>
      <c r="H252" s="232">
        <v>1561.4166666666667</v>
      </c>
      <c r="I252" s="232">
        <v>1571.7333333333333</v>
      </c>
      <c r="J252" s="232">
        <v>1588.4166666666667</v>
      </c>
      <c r="K252" s="231">
        <v>1555.05</v>
      </c>
      <c r="L252" s="231">
        <v>1528.05</v>
      </c>
      <c r="M252" s="231">
        <v>61.941989999999997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489.15</v>
      </c>
      <c r="D253" s="232">
        <v>495.63333333333327</v>
      </c>
      <c r="E253" s="232">
        <v>478.96666666666658</v>
      </c>
      <c r="F253" s="232">
        <v>468.7833333333333</v>
      </c>
      <c r="G253" s="232">
        <v>452.11666666666662</v>
      </c>
      <c r="H253" s="232">
        <v>505.81666666666655</v>
      </c>
      <c r="I253" s="232">
        <v>522.48333333333312</v>
      </c>
      <c r="J253" s="232">
        <v>532.66666666666652</v>
      </c>
      <c r="K253" s="231">
        <v>512.29999999999995</v>
      </c>
      <c r="L253" s="231">
        <v>485.45</v>
      </c>
      <c r="M253" s="231">
        <v>3.8472499999999998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428.9</v>
      </c>
      <c r="D254" s="232">
        <v>433.0333333333333</v>
      </c>
      <c r="E254" s="232">
        <v>419.16666666666663</v>
      </c>
      <c r="F254" s="232">
        <v>409.43333333333334</v>
      </c>
      <c r="G254" s="232">
        <v>395.56666666666666</v>
      </c>
      <c r="H254" s="232">
        <v>442.76666666666659</v>
      </c>
      <c r="I254" s="232">
        <v>456.63333333333327</v>
      </c>
      <c r="J254" s="232">
        <v>466.36666666666656</v>
      </c>
      <c r="K254" s="231">
        <v>446.9</v>
      </c>
      <c r="L254" s="231">
        <v>423.3</v>
      </c>
      <c r="M254" s="231">
        <v>3.4239999999999999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2084.9</v>
      </c>
      <c r="D255" s="232">
        <v>2098.15</v>
      </c>
      <c r="E255" s="232">
        <v>2049.5500000000002</v>
      </c>
      <c r="F255" s="232">
        <v>2014.2000000000003</v>
      </c>
      <c r="G255" s="232">
        <v>1965.6000000000004</v>
      </c>
      <c r="H255" s="232">
        <v>2133.5</v>
      </c>
      <c r="I255" s="232">
        <v>2182.0999999999995</v>
      </c>
      <c r="J255" s="232">
        <v>2217.4499999999998</v>
      </c>
      <c r="K255" s="231">
        <v>2146.75</v>
      </c>
      <c r="L255" s="231">
        <v>2062.8000000000002</v>
      </c>
      <c r="M255" s="231">
        <v>8.0750299999999999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853.45</v>
      </c>
      <c r="D256" s="232">
        <v>854.31666666666672</v>
      </c>
      <c r="E256" s="232">
        <v>848.03333333333342</v>
      </c>
      <c r="F256" s="232">
        <v>842.61666666666667</v>
      </c>
      <c r="G256" s="232">
        <v>836.33333333333337</v>
      </c>
      <c r="H256" s="232">
        <v>859.73333333333346</v>
      </c>
      <c r="I256" s="232">
        <v>866.01666666666677</v>
      </c>
      <c r="J256" s="232">
        <v>871.43333333333351</v>
      </c>
      <c r="K256" s="231">
        <v>860.6</v>
      </c>
      <c r="L256" s="231">
        <v>848.9</v>
      </c>
      <c r="M256" s="231">
        <v>1.5297499999999999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2020.8</v>
      </c>
      <c r="D257" s="232">
        <v>2026.45</v>
      </c>
      <c r="E257" s="232">
        <v>1988.1</v>
      </c>
      <c r="F257" s="232">
        <v>1955.3999999999999</v>
      </c>
      <c r="G257" s="232">
        <v>1917.0499999999997</v>
      </c>
      <c r="H257" s="232">
        <v>2059.15</v>
      </c>
      <c r="I257" s="232">
        <v>2097.5</v>
      </c>
      <c r="J257" s="232">
        <v>2130.2000000000003</v>
      </c>
      <c r="K257" s="231">
        <v>2064.8000000000002</v>
      </c>
      <c r="L257" s="231">
        <v>1993.75</v>
      </c>
      <c r="M257" s="231">
        <v>0.42405999999999999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2674.1</v>
      </c>
      <c r="D258" s="232">
        <v>2692.3833333333337</v>
      </c>
      <c r="E258" s="232">
        <v>2620.7666666666673</v>
      </c>
      <c r="F258" s="232">
        <v>2567.4333333333338</v>
      </c>
      <c r="G258" s="232">
        <v>2495.8166666666675</v>
      </c>
      <c r="H258" s="232">
        <v>2745.7166666666672</v>
      </c>
      <c r="I258" s="232">
        <v>2817.333333333333</v>
      </c>
      <c r="J258" s="232">
        <v>2870.666666666667</v>
      </c>
      <c r="K258" s="231">
        <v>2764</v>
      </c>
      <c r="L258" s="231">
        <v>2639.05</v>
      </c>
      <c r="M258" s="231">
        <v>1.3270299999999999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513.6</v>
      </c>
      <c r="D259" s="232">
        <v>521.53333333333342</v>
      </c>
      <c r="E259" s="232">
        <v>495.51666666666688</v>
      </c>
      <c r="F259" s="232">
        <v>477.43333333333345</v>
      </c>
      <c r="G259" s="232">
        <v>451.41666666666691</v>
      </c>
      <c r="H259" s="232">
        <v>539.61666666666679</v>
      </c>
      <c r="I259" s="232">
        <v>565.63333333333344</v>
      </c>
      <c r="J259" s="232">
        <v>583.71666666666681</v>
      </c>
      <c r="K259" s="231">
        <v>547.54999999999995</v>
      </c>
      <c r="L259" s="231">
        <v>503.45</v>
      </c>
      <c r="M259" s="231">
        <v>1.8608499999999999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774.1</v>
      </c>
      <c r="D260" s="232">
        <v>772.01666666666677</v>
      </c>
      <c r="E260" s="232">
        <v>741.03333333333353</v>
      </c>
      <c r="F260" s="232">
        <v>707.96666666666681</v>
      </c>
      <c r="G260" s="232">
        <v>676.98333333333358</v>
      </c>
      <c r="H260" s="232">
        <v>805.08333333333348</v>
      </c>
      <c r="I260" s="232">
        <v>836.06666666666683</v>
      </c>
      <c r="J260" s="232">
        <v>869.13333333333344</v>
      </c>
      <c r="K260" s="231">
        <v>803</v>
      </c>
      <c r="L260" s="231">
        <v>738.95</v>
      </c>
      <c r="M260" s="231">
        <v>9.28172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399.2</v>
      </c>
      <c r="D261" s="232">
        <v>401.7</v>
      </c>
      <c r="E261" s="232">
        <v>388</v>
      </c>
      <c r="F261" s="232">
        <v>376.8</v>
      </c>
      <c r="G261" s="232">
        <v>363.1</v>
      </c>
      <c r="H261" s="232">
        <v>412.9</v>
      </c>
      <c r="I261" s="232">
        <v>426.59999999999991</v>
      </c>
      <c r="J261" s="232">
        <v>437.79999999999995</v>
      </c>
      <c r="K261" s="231">
        <v>415.4</v>
      </c>
      <c r="L261" s="231">
        <v>390.5</v>
      </c>
      <c r="M261" s="231">
        <v>5.9898699999999998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65.25</v>
      </c>
      <c r="D262" s="232">
        <v>66.033333333333331</v>
      </c>
      <c r="E262" s="232">
        <v>63.566666666666663</v>
      </c>
      <c r="F262" s="232">
        <v>61.883333333333326</v>
      </c>
      <c r="G262" s="232">
        <v>59.416666666666657</v>
      </c>
      <c r="H262" s="232">
        <v>67.716666666666669</v>
      </c>
      <c r="I262" s="232">
        <v>70.183333333333337</v>
      </c>
      <c r="J262" s="232">
        <v>71.866666666666674</v>
      </c>
      <c r="K262" s="231">
        <v>68.5</v>
      </c>
      <c r="L262" s="231">
        <v>64.349999999999994</v>
      </c>
      <c r="M262" s="231">
        <v>36.558340000000001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235.2</v>
      </c>
      <c r="D263" s="232">
        <v>238.35</v>
      </c>
      <c r="E263" s="232">
        <v>227.85</v>
      </c>
      <c r="F263" s="232">
        <v>220.5</v>
      </c>
      <c r="G263" s="232">
        <v>210</v>
      </c>
      <c r="H263" s="232">
        <v>245.7</v>
      </c>
      <c r="I263" s="232">
        <v>256.2</v>
      </c>
      <c r="J263" s="232">
        <v>263.54999999999995</v>
      </c>
      <c r="K263" s="231">
        <v>248.85</v>
      </c>
      <c r="L263" s="231">
        <v>231</v>
      </c>
      <c r="M263" s="231">
        <v>9.5063600000000008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729.7</v>
      </c>
      <c r="D264" s="232">
        <v>729.4</v>
      </c>
      <c r="E264" s="232">
        <v>720.09999999999991</v>
      </c>
      <c r="F264" s="232">
        <v>710.49999999999989</v>
      </c>
      <c r="G264" s="232">
        <v>701.19999999999982</v>
      </c>
      <c r="H264" s="232">
        <v>739</v>
      </c>
      <c r="I264" s="232">
        <v>748.3</v>
      </c>
      <c r="J264" s="232">
        <v>757.90000000000009</v>
      </c>
      <c r="K264" s="231">
        <v>738.7</v>
      </c>
      <c r="L264" s="231">
        <v>719.8</v>
      </c>
      <c r="M264" s="231">
        <v>32.71508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103.45</v>
      </c>
      <c r="D265" s="232">
        <v>104.16666666666667</v>
      </c>
      <c r="E265" s="232">
        <v>101.53333333333335</v>
      </c>
      <c r="F265" s="232">
        <v>99.616666666666674</v>
      </c>
      <c r="G265" s="232">
        <v>96.983333333333348</v>
      </c>
      <c r="H265" s="232">
        <v>106.08333333333334</v>
      </c>
      <c r="I265" s="232">
        <v>108.71666666666667</v>
      </c>
      <c r="J265" s="232">
        <v>110.63333333333334</v>
      </c>
      <c r="K265" s="231">
        <v>106.8</v>
      </c>
      <c r="L265" s="231">
        <v>102.25</v>
      </c>
      <c r="M265" s="231">
        <v>4.0530600000000003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262.05</v>
      </c>
      <c r="D266" s="232">
        <v>263.20000000000005</v>
      </c>
      <c r="E266" s="232">
        <v>253.80000000000007</v>
      </c>
      <c r="F266" s="232">
        <v>245.55</v>
      </c>
      <c r="G266" s="232">
        <v>236.15000000000003</v>
      </c>
      <c r="H266" s="232">
        <v>271.4500000000001</v>
      </c>
      <c r="I266" s="232">
        <v>280.85000000000008</v>
      </c>
      <c r="J266" s="232">
        <v>289.10000000000014</v>
      </c>
      <c r="K266" s="231">
        <v>272.60000000000002</v>
      </c>
      <c r="L266" s="231">
        <v>254.95</v>
      </c>
      <c r="M266" s="231">
        <v>14.632669999999999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608.25</v>
      </c>
      <c r="D267" s="232">
        <v>602.80000000000007</v>
      </c>
      <c r="E267" s="232">
        <v>582.85000000000014</v>
      </c>
      <c r="F267" s="232">
        <v>557.45000000000005</v>
      </c>
      <c r="G267" s="232">
        <v>537.50000000000011</v>
      </c>
      <c r="H267" s="232">
        <v>628.20000000000016</v>
      </c>
      <c r="I267" s="232">
        <v>648.1500000000002</v>
      </c>
      <c r="J267" s="232">
        <v>673.55000000000018</v>
      </c>
      <c r="K267" s="231">
        <v>622.75</v>
      </c>
      <c r="L267" s="231">
        <v>577.4</v>
      </c>
      <c r="M267" s="231">
        <v>71.789550000000006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456.45</v>
      </c>
      <c r="D268" s="232">
        <v>466.45</v>
      </c>
      <c r="E268" s="232">
        <v>431</v>
      </c>
      <c r="F268" s="232">
        <v>405.55</v>
      </c>
      <c r="G268" s="232">
        <v>370.1</v>
      </c>
      <c r="H268" s="232">
        <v>491.9</v>
      </c>
      <c r="I268" s="232">
        <v>527.34999999999991</v>
      </c>
      <c r="J268" s="232">
        <v>552.79999999999995</v>
      </c>
      <c r="K268" s="231">
        <v>501.9</v>
      </c>
      <c r="L268" s="231">
        <v>441</v>
      </c>
      <c r="M268" s="231">
        <v>64.867919999999998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493.8</v>
      </c>
      <c r="D269" s="232">
        <v>492.90000000000003</v>
      </c>
      <c r="E269" s="232">
        <v>485.90000000000009</v>
      </c>
      <c r="F269" s="232">
        <v>478.00000000000006</v>
      </c>
      <c r="G269" s="232">
        <v>471.00000000000011</v>
      </c>
      <c r="H269" s="232">
        <v>500.80000000000007</v>
      </c>
      <c r="I269" s="232">
        <v>507.79999999999995</v>
      </c>
      <c r="J269" s="232">
        <v>515.70000000000005</v>
      </c>
      <c r="K269" s="231">
        <v>499.9</v>
      </c>
      <c r="L269" s="231">
        <v>485</v>
      </c>
      <c r="M269" s="231">
        <v>3.7448199999999998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344.65</v>
      </c>
      <c r="D270" s="232">
        <v>348.45</v>
      </c>
      <c r="E270" s="232">
        <v>329.29999999999995</v>
      </c>
      <c r="F270" s="232">
        <v>313.95</v>
      </c>
      <c r="G270" s="232">
        <v>294.79999999999995</v>
      </c>
      <c r="H270" s="232">
        <v>363.79999999999995</v>
      </c>
      <c r="I270" s="232">
        <v>382.94999999999993</v>
      </c>
      <c r="J270" s="232">
        <v>398.29999999999995</v>
      </c>
      <c r="K270" s="231">
        <v>367.6</v>
      </c>
      <c r="L270" s="231">
        <v>333.1</v>
      </c>
      <c r="M270" s="231">
        <v>1.2577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616.70000000000005</v>
      </c>
      <c r="D271" s="232">
        <v>622.23333333333335</v>
      </c>
      <c r="E271" s="232">
        <v>600.4666666666667</v>
      </c>
      <c r="F271" s="232">
        <v>584.23333333333335</v>
      </c>
      <c r="G271" s="232">
        <v>562.4666666666667</v>
      </c>
      <c r="H271" s="232">
        <v>638.4666666666667</v>
      </c>
      <c r="I271" s="232">
        <v>660.23333333333335</v>
      </c>
      <c r="J271" s="232">
        <v>676.4666666666667</v>
      </c>
      <c r="K271" s="231">
        <v>644</v>
      </c>
      <c r="L271" s="231">
        <v>606</v>
      </c>
      <c r="M271" s="231">
        <v>1.29548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205.85</v>
      </c>
      <c r="D272" s="232">
        <v>207.4</v>
      </c>
      <c r="E272" s="232">
        <v>202.5</v>
      </c>
      <c r="F272" s="232">
        <v>199.15</v>
      </c>
      <c r="G272" s="232">
        <v>194.25</v>
      </c>
      <c r="H272" s="232">
        <v>210.75</v>
      </c>
      <c r="I272" s="232">
        <v>215.65000000000003</v>
      </c>
      <c r="J272" s="232">
        <v>219</v>
      </c>
      <c r="K272" s="231">
        <v>212.3</v>
      </c>
      <c r="L272" s="231">
        <v>204.05</v>
      </c>
      <c r="M272" s="231">
        <v>6.3638599999999999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523.35</v>
      </c>
      <c r="D273" s="232">
        <v>526.35</v>
      </c>
      <c r="E273" s="232">
        <v>514.30000000000007</v>
      </c>
      <c r="F273" s="232">
        <v>505.25</v>
      </c>
      <c r="G273" s="232">
        <v>493.20000000000005</v>
      </c>
      <c r="H273" s="232">
        <v>535.40000000000009</v>
      </c>
      <c r="I273" s="232">
        <v>547.45000000000005</v>
      </c>
      <c r="J273" s="232">
        <v>556.50000000000011</v>
      </c>
      <c r="K273" s="231">
        <v>538.4</v>
      </c>
      <c r="L273" s="231">
        <v>517.29999999999995</v>
      </c>
      <c r="M273" s="231">
        <v>1.7768900000000001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1660.9</v>
      </c>
      <c r="D274" s="232">
        <v>1659.3500000000001</v>
      </c>
      <c r="E274" s="232">
        <v>1622.7000000000003</v>
      </c>
      <c r="F274" s="232">
        <v>1584.5000000000002</v>
      </c>
      <c r="G274" s="232">
        <v>1547.8500000000004</v>
      </c>
      <c r="H274" s="232">
        <v>1697.5500000000002</v>
      </c>
      <c r="I274" s="232">
        <v>1734.2000000000003</v>
      </c>
      <c r="J274" s="232">
        <v>1772.4</v>
      </c>
      <c r="K274" s="231">
        <v>1696</v>
      </c>
      <c r="L274" s="231">
        <v>1621.15</v>
      </c>
      <c r="M274" s="231">
        <v>3.5747800000000001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241.05</v>
      </c>
      <c r="D275" s="232">
        <v>245.95000000000002</v>
      </c>
      <c r="E275" s="232">
        <v>232.90000000000003</v>
      </c>
      <c r="F275" s="232">
        <v>224.75000000000003</v>
      </c>
      <c r="G275" s="232">
        <v>211.70000000000005</v>
      </c>
      <c r="H275" s="232">
        <v>254.10000000000002</v>
      </c>
      <c r="I275" s="232">
        <v>267.15000000000003</v>
      </c>
      <c r="J275" s="232">
        <v>275.3</v>
      </c>
      <c r="K275" s="231">
        <v>259</v>
      </c>
      <c r="L275" s="231">
        <v>237.8</v>
      </c>
      <c r="M275" s="231">
        <v>6.4866299999999999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742.6</v>
      </c>
      <c r="D276" s="232">
        <v>751.98333333333323</v>
      </c>
      <c r="E276" s="232">
        <v>724.96666666666647</v>
      </c>
      <c r="F276" s="232">
        <v>707.33333333333326</v>
      </c>
      <c r="G276" s="232">
        <v>680.31666666666649</v>
      </c>
      <c r="H276" s="232">
        <v>769.61666666666645</v>
      </c>
      <c r="I276" s="232">
        <v>796.6333333333331</v>
      </c>
      <c r="J276" s="232">
        <v>814.26666666666642</v>
      </c>
      <c r="K276" s="231">
        <v>779</v>
      </c>
      <c r="L276" s="231">
        <v>734.35</v>
      </c>
      <c r="M276" s="231">
        <v>29.959060000000001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385.25</v>
      </c>
      <c r="D277" s="232">
        <v>389</v>
      </c>
      <c r="E277" s="232">
        <v>374.65</v>
      </c>
      <c r="F277" s="232">
        <v>364.04999999999995</v>
      </c>
      <c r="G277" s="232">
        <v>349.69999999999993</v>
      </c>
      <c r="H277" s="232">
        <v>399.6</v>
      </c>
      <c r="I277" s="232">
        <v>413.95000000000005</v>
      </c>
      <c r="J277" s="232">
        <v>424.55000000000007</v>
      </c>
      <c r="K277" s="231">
        <v>403.35</v>
      </c>
      <c r="L277" s="231">
        <v>378.4</v>
      </c>
      <c r="M277" s="231">
        <v>2.6507000000000001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1066.9000000000001</v>
      </c>
      <c r="D278" s="232">
        <v>1066.9833333333333</v>
      </c>
      <c r="E278" s="232">
        <v>1044.0666666666666</v>
      </c>
      <c r="F278" s="232">
        <v>1021.2333333333333</v>
      </c>
      <c r="G278" s="232">
        <v>998.31666666666661</v>
      </c>
      <c r="H278" s="232">
        <v>1089.8166666666666</v>
      </c>
      <c r="I278" s="232">
        <v>1112.7333333333331</v>
      </c>
      <c r="J278" s="232">
        <v>1135.5666666666666</v>
      </c>
      <c r="K278" s="231">
        <v>1089.9000000000001</v>
      </c>
      <c r="L278" s="231">
        <v>1044.1500000000001</v>
      </c>
      <c r="M278" s="231">
        <v>1.32107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515.35</v>
      </c>
      <c r="D279" s="232">
        <v>517.66666666666663</v>
      </c>
      <c r="E279" s="232">
        <v>510.68333333333328</v>
      </c>
      <c r="F279" s="232">
        <v>506.01666666666665</v>
      </c>
      <c r="G279" s="232">
        <v>499.0333333333333</v>
      </c>
      <c r="H279" s="232">
        <v>522.33333333333326</v>
      </c>
      <c r="I279" s="232">
        <v>529.31666666666661</v>
      </c>
      <c r="J279" s="232">
        <v>533.98333333333323</v>
      </c>
      <c r="K279" s="231">
        <v>524.65</v>
      </c>
      <c r="L279" s="231">
        <v>513</v>
      </c>
      <c r="M279" s="231">
        <v>3.7618299999999998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112.4</v>
      </c>
      <c r="D280" s="232">
        <v>113.73333333333333</v>
      </c>
      <c r="E280" s="232">
        <v>108.16666666666667</v>
      </c>
      <c r="F280" s="232">
        <v>103.93333333333334</v>
      </c>
      <c r="G280" s="232">
        <v>98.366666666666674</v>
      </c>
      <c r="H280" s="232">
        <v>117.96666666666667</v>
      </c>
      <c r="I280" s="232">
        <v>123.53333333333333</v>
      </c>
      <c r="J280" s="232">
        <v>127.76666666666667</v>
      </c>
      <c r="K280" s="231">
        <v>119.3</v>
      </c>
      <c r="L280" s="231">
        <v>109.5</v>
      </c>
      <c r="M280" s="231">
        <v>47.38212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415.55</v>
      </c>
      <c r="D281" s="232">
        <v>417.06666666666666</v>
      </c>
      <c r="E281" s="232">
        <v>406.73333333333335</v>
      </c>
      <c r="F281" s="232">
        <v>397.91666666666669</v>
      </c>
      <c r="G281" s="232">
        <v>387.58333333333337</v>
      </c>
      <c r="H281" s="232">
        <v>425.88333333333333</v>
      </c>
      <c r="I281" s="232">
        <v>436.2166666666667</v>
      </c>
      <c r="J281" s="232">
        <v>445.0333333333333</v>
      </c>
      <c r="K281" s="231">
        <v>427.4</v>
      </c>
      <c r="L281" s="231">
        <v>408.25</v>
      </c>
      <c r="M281" s="231">
        <v>3.6430699999999998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104.5</v>
      </c>
      <c r="D282" s="232">
        <v>105.66666666666667</v>
      </c>
      <c r="E282" s="232">
        <v>101.83333333333334</v>
      </c>
      <c r="F282" s="232">
        <v>99.166666666666671</v>
      </c>
      <c r="G282" s="232">
        <v>95.333333333333343</v>
      </c>
      <c r="H282" s="232">
        <v>108.33333333333334</v>
      </c>
      <c r="I282" s="232">
        <v>112.16666666666669</v>
      </c>
      <c r="J282" s="232">
        <v>114.83333333333334</v>
      </c>
      <c r="K282" s="231">
        <v>109.5</v>
      </c>
      <c r="L282" s="231">
        <v>103</v>
      </c>
      <c r="M282" s="231">
        <v>32.624690000000001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456.5</v>
      </c>
      <c r="D283" s="232">
        <v>454.48333333333335</v>
      </c>
      <c r="E283" s="232">
        <v>437.56666666666672</v>
      </c>
      <c r="F283" s="232">
        <v>418.63333333333338</v>
      </c>
      <c r="G283" s="232">
        <v>401.71666666666675</v>
      </c>
      <c r="H283" s="232">
        <v>473.41666666666669</v>
      </c>
      <c r="I283" s="232">
        <v>490.33333333333331</v>
      </c>
      <c r="J283" s="232">
        <v>509.26666666666665</v>
      </c>
      <c r="K283" s="231">
        <v>471.4</v>
      </c>
      <c r="L283" s="231">
        <v>435.55</v>
      </c>
      <c r="M283" s="231">
        <v>6.1909099999999997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1744.7</v>
      </c>
      <c r="D284" s="232">
        <v>1749.8166666666666</v>
      </c>
      <c r="E284" s="232">
        <v>1715.6333333333332</v>
      </c>
      <c r="F284" s="232">
        <v>1686.5666666666666</v>
      </c>
      <c r="G284" s="232">
        <v>1652.3833333333332</v>
      </c>
      <c r="H284" s="232">
        <v>1778.8833333333332</v>
      </c>
      <c r="I284" s="232">
        <v>1813.0666666666666</v>
      </c>
      <c r="J284" s="232">
        <v>1842.1333333333332</v>
      </c>
      <c r="K284" s="231">
        <v>1784</v>
      </c>
      <c r="L284" s="231">
        <v>1720.75</v>
      </c>
      <c r="M284" s="231">
        <v>36.520980000000002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1450.35</v>
      </c>
      <c r="D285" s="232">
        <v>1463.4333333333334</v>
      </c>
      <c r="E285" s="232">
        <v>1426.9166666666667</v>
      </c>
      <c r="F285" s="232">
        <v>1403.4833333333333</v>
      </c>
      <c r="G285" s="232">
        <v>1366.9666666666667</v>
      </c>
      <c r="H285" s="232">
        <v>1486.8666666666668</v>
      </c>
      <c r="I285" s="232">
        <v>1523.3833333333332</v>
      </c>
      <c r="J285" s="232">
        <v>1546.8166666666668</v>
      </c>
      <c r="K285" s="231">
        <v>1499.95</v>
      </c>
      <c r="L285" s="231">
        <v>1440</v>
      </c>
      <c r="M285" s="231">
        <v>0.65676000000000001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86.15</v>
      </c>
      <c r="D286" s="232">
        <v>86.600000000000009</v>
      </c>
      <c r="E286" s="232">
        <v>83.250000000000014</v>
      </c>
      <c r="F286" s="232">
        <v>80.350000000000009</v>
      </c>
      <c r="G286" s="232">
        <v>77.000000000000014</v>
      </c>
      <c r="H286" s="232">
        <v>89.500000000000014</v>
      </c>
      <c r="I286" s="232">
        <v>92.850000000000009</v>
      </c>
      <c r="J286" s="232">
        <v>95.750000000000014</v>
      </c>
      <c r="K286" s="231">
        <v>89.95</v>
      </c>
      <c r="L286" s="231">
        <v>83.7</v>
      </c>
      <c r="M286" s="231">
        <v>62.191459999999999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3333</v>
      </c>
      <c r="D287" s="232">
        <v>3327.7333333333336</v>
      </c>
      <c r="E287" s="232">
        <v>3277.7666666666673</v>
      </c>
      <c r="F287" s="232">
        <v>3222.5333333333338</v>
      </c>
      <c r="G287" s="232">
        <v>3172.5666666666675</v>
      </c>
      <c r="H287" s="232">
        <v>3382.9666666666672</v>
      </c>
      <c r="I287" s="232">
        <v>3432.9333333333334</v>
      </c>
      <c r="J287" s="232">
        <v>3488.166666666667</v>
      </c>
      <c r="K287" s="231">
        <v>3377.7</v>
      </c>
      <c r="L287" s="231">
        <v>3272.5</v>
      </c>
      <c r="M287" s="231">
        <v>2.2387299999999999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386.9</v>
      </c>
      <c r="D288" s="232">
        <v>390.0333333333333</v>
      </c>
      <c r="E288" s="232">
        <v>371.61666666666662</v>
      </c>
      <c r="F288" s="232">
        <v>356.33333333333331</v>
      </c>
      <c r="G288" s="232">
        <v>337.91666666666663</v>
      </c>
      <c r="H288" s="232">
        <v>405.31666666666661</v>
      </c>
      <c r="I288" s="232">
        <v>423.73333333333335</v>
      </c>
      <c r="J288" s="232">
        <v>439.01666666666659</v>
      </c>
      <c r="K288" s="231">
        <v>408.45</v>
      </c>
      <c r="L288" s="231">
        <v>374.75</v>
      </c>
      <c r="M288" s="231">
        <v>27.552150000000001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11441.1</v>
      </c>
      <c r="D289" s="232">
        <v>11522.433333333334</v>
      </c>
      <c r="E289" s="232">
        <v>11218.616666666669</v>
      </c>
      <c r="F289" s="232">
        <v>10996.133333333335</v>
      </c>
      <c r="G289" s="232">
        <v>10692.316666666669</v>
      </c>
      <c r="H289" s="232">
        <v>11744.916666666668</v>
      </c>
      <c r="I289" s="232">
        <v>12048.733333333334</v>
      </c>
      <c r="J289" s="232">
        <v>12271.216666666667</v>
      </c>
      <c r="K289" s="231">
        <v>11826.25</v>
      </c>
      <c r="L289" s="231">
        <v>11299.95</v>
      </c>
      <c r="M289" s="231">
        <v>6.1620000000000001E-2</v>
      </c>
      <c r="N289" s="1"/>
      <c r="O289" s="1"/>
    </row>
    <row r="290" spans="1:15" ht="12.75" customHeight="1">
      <c r="A290" s="30">
        <v>280</v>
      </c>
      <c r="B290" s="217" t="s">
        <v>873</v>
      </c>
      <c r="C290" s="231">
        <v>4388.1000000000004</v>
      </c>
      <c r="D290" s="232">
        <v>4382.9833333333336</v>
      </c>
      <c r="E290" s="232">
        <v>4336.166666666667</v>
      </c>
      <c r="F290" s="232">
        <v>4284.2333333333336</v>
      </c>
      <c r="G290" s="232">
        <v>4237.416666666667</v>
      </c>
      <c r="H290" s="232">
        <v>4434.916666666667</v>
      </c>
      <c r="I290" s="232">
        <v>4481.7333333333327</v>
      </c>
      <c r="J290" s="232">
        <v>4533.666666666667</v>
      </c>
      <c r="K290" s="231">
        <v>4429.8</v>
      </c>
      <c r="L290" s="231">
        <v>4331.05</v>
      </c>
      <c r="M290" s="231">
        <v>3.6383299999999998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2145.5500000000002</v>
      </c>
      <c r="D291" s="232">
        <v>2147.2666666666669</v>
      </c>
      <c r="E291" s="232">
        <v>2078.5833333333339</v>
      </c>
      <c r="F291" s="232">
        <v>2011.6166666666672</v>
      </c>
      <c r="G291" s="232">
        <v>1942.9333333333343</v>
      </c>
      <c r="H291" s="232">
        <v>2214.2333333333336</v>
      </c>
      <c r="I291" s="232">
        <v>2282.916666666667</v>
      </c>
      <c r="J291" s="232">
        <v>2349.8833333333332</v>
      </c>
      <c r="K291" s="231">
        <v>2215.9499999999998</v>
      </c>
      <c r="L291" s="231">
        <v>2080.3000000000002</v>
      </c>
      <c r="M291" s="231">
        <v>68.688720000000004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363.15</v>
      </c>
      <c r="D292" s="232">
        <v>365.86666666666662</v>
      </c>
      <c r="E292" s="232">
        <v>357.48333333333323</v>
      </c>
      <c r="F292" s="232">
        <v>351.81666666666661</v>
      </c>
      <c r="G292" s="232">
        <v>343.43333333333322</v>
      </c>
      <c r="H292" s="232">
        <v>371.53333333333325</v>
      </c>
      <c r="I292" s="232">
        <v>379.91666666666657</v>
      </c>
      <c r="J292" s="232">
        <v>385.58333333333326</v>
      </c>
      <c r="K292" s="231">
        <v>374.25</v>
      </c>
      <c r="L292" s="231">
        <v>360.2</v>
      </c>
      <c r="M292" s="231">
        <v>3.96556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334.1</v>
      </c>
      <c r="D293" s="232">
        <v>337.03333333333336</v>
      </c>
      <c r="E293" s="232">
        <v>326.26666666666671</v>
      </c>
      <c r="F293" s="232">
        <v>318.43333333333334</v>
      </c>
      <c r="G293" s="232">
        <v>307.66666666666669</v>
      </c>
      <c r="H293" s="232">
        <v>344.86666666666673</v>
      </c>
      <c r="I293" s="232">
        <v>355.63333333333338</v>
      </c>
      <c r="J293" s="232">
        <v>363.46666666666675</v>
      </c>
      <c r="K293" s="231">
        <v>347.8</v>
      </c>
      <c r="L293" s="231">
        <v>329.2</v>
      </c>
      <c r="M293" s="231">
        <v>28.654699999999998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271.2</v>
      </c>
      <c r="D294" s="232">
        <v>276</v>
      </c>
      <c r="E294" s="232">
        <v>263.3</v>
      </c>
      <c r="F294" s="232">
        <v>255.40000000000003</v>
      </c>
      <c r="G294" s="232">
        <v>242.70000000000005</v>
      </c>
      <c r="H294" s="232">
        <v>283.89999999999998</v>
      </c>
      <c r="I294" s="232">
        <v>296.60000000000002</v>
      </c>
      <c r="J294" s="232">
        <v>304.49999999999994</v>
      </c>
      <c r="K294" s="231">
        <v>288.7</v>
      </c>
      <c r="L294" s="231">
        <v>268.10000000000002</v>
      </c>
      <c r="M294" s="231">
        <v>13.077400000000001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598.45000000000005</v>
      </c>
      <c r="D295" s="232">
        <v>615.4</v>
      </c>
      <c r="E295" s="232">
        <v>565.4</v>
      </c>
      <c r="F295" s="232">
        <v>532.35</v>
      </c>
      <c r="G295" s="232">
        <v>482.35</v>
      </c>
      <c r="H295" s="232">
        <v>648.44999999999993</v>
      </c>
      <c r="I295" s="232">
        <v>698.44999999999993</v>
      </c>
      <c r="J295" s="232">
        <v>731.49999999999989</v>
      </c>
      <c r="K295" s="231">
        <v>665.4</v>
      </c>
      <c r="L295" s="231">
        <v>582.35</v>
      </c>
      <c r="M295" s="231">
        <v>63.269599999999997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3372</v>
      </c>
      <c r="D296" s="232">
        <v>3355.9666666666672</v>
      </c>
      <c r="E296" s="232">
        <v>3319.3333333333344</v>
      </c>
      <c r="F296" s="232">
        <v>3266.6666666666674</v>
      </c>
      <c r="G296" s="232">
        <v>3230.0333333333347</v>
      </c>
      <c r="H296" s="232">
        <v>3408.6333333333341</v>
      </c>
      <c r="I296" s="232">
        <v>3445.2666666666673</v>
      </c>
      <c r="J296" s="232">
        <v>3497.9333333333338</v>
      </c>
      <c r="K296" s="231">
        <v>3392.6</v>
      </c>
      <c r="L296" s="231">
        <v>3303.3</v>
      </c>
      <c r="M296" s="231">
        <v>0.28472999999999998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737.4</v>
      </c>
      <c r="D297" s="232">
        <v>738.68333333333339</v>
      </c>
      <c r="E297" s="232">
        <v>726.86666666666679</v>
      </c>
      <c r="F297" s="232">
        <v>716.33333333333337</v>
      </c>
      <c r="G297" s="232">
        <v>704.51666666666677</v>
      </c>
      <c r="H297" s="232">
        <v>749.21666666666681</v>
      </c>
      <c r="I297" s="232">
        <v>761.03333333333342</v>
      </c>
      <c r="J297" s="232">
        <v>771.56666666666683</v>
      </c>
      <c r="K297" s="231">
        <v>750.5</v>
      </c>
      <c r="L297" s="231">
        <v>728.15</v>
      </c>
      <c r="M297" s="231">
        <v>3.5512700000000001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1478.9</v>
      </c>
      <c r="D298" s="232">
        <v>1484.6166666666668</v>
      </c>
      <c r="E298" s="232">
        <v>1457.7333333333336</v>
      </c>
      <c r="F298" s="232">
        <v>1436.5666666666668</v>
      </c>
      <c r="G298" s="232">
        <v>1409.6833333333336</v>
      </c>
      <c r="H298" s="232">
        <v>1505.7833333333335</v>
      </c>
      <c r="I298" s="232">
        <v>1532.6666666666667</v>
      </c>
      <c r="J298" s="232">
        <v>1553.8333333333335</v>
      </c>
      <c r="K298" s="231">
        <v>1511.5</v>
      </c>
      <c r="L298" s="231">
        <v>1463.45</v>
      </c>
      <c r="M298" s="231">
        <v>0.23013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33.4</v>
      </c>
      <c r="D299" s="232">
        <v>33.716666666666669</v>
      </c>
      <c r="E299" s="232">
        <v>32.683333333333337</v>
      </c>
      <c r="F299" s="232">
        <v>31.966666666666669</v>
      </c>
      <c r="G299" s="232">
        <v>30.933333333333337</v>
      </c>
      <c r="H299" s="232">
        <v>34.433333333333337</v>
      </c>
      <c r="I299" s="232">
        <v>35.466666666666669</v>
      </c>
      <c r="J299" s="232">
        <v>36.183333333333337</v>
      </c>
      <c r="K299" s="231">
        <v>34.75</v>
      </c>
      <c r="L299" s="231">
        <v>33</v>
      </c>
      <c r="M299" s="231">
        <v>9.4586600000000001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162.94999999999999</v>
      </c>
      <c r="D300" s="232">
        <v>164.29999999999998</v>
      </c>
      <c r="E300" s="232">
        <v>160.79999999999995</v>
      </c>
      <c r="F300" s="232">
        <v>158.64999999999998</v>
      </c>
      <c r="G300" s="232">
        <v>155.14999999999995</v>
      </c>
      <c r="H300" s="232">
        <v>166.44999999999996</v>
      </c>
      <c r="I300" s="232">
        <v>169.95000000000002</v>
      </c>
      <c r="J300" s="232">
        <v>172.09999999999997</v>
      </c>
      <c r="K300" s="231">
        <v>167.8</v>
      </c>
      <c r="L300" s="231">
        <v>162.15</v>
      </c>
      <c r="M300" s="231">
        <v>1.80121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91961.45</v>
      </c>
      <c r="D301" s="232">
        <v>91878</v>
      </c>
      <c r="E301" s="232">
        <v>90806</v>
      </c>
      <c r="F301" s="232">
        <v>89650.55</v>
      </c>
      <c r="G301" s="232">
        <v>88578.55</v>
      </c>
      <c r="H301" s="232">
        <v>93033.45</v>
      </c>
      <c r="I301" s="232">
        <v>94105.45</v>
      </c>
      <c r="J301" s="232">
        <v>95260.9</v>
      </c>
      <c r="K301" s="231">
        <v>92950</v>
      </c>
      <c r="L301" s="231">
        <v>90722.55</v>
      </c>
      <c r="M301" s="231">
        <v>0.11990000000000001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1691.2</v>
      </c>
      <c r="D302" s="232">
        <v>1717.3</v>
      </c>
      <c r="E302" s="232">
        <v>1637</v>
      </c>
      <c r="F302" s="232">
        <v>1582.8</v>
      </c>
      <c r="G302" s="232">
        <v>1502.5</v>
      </c>
      <c r="H302" s="232">
        <v>1771.5</v>
      </c>
      <c r="I302" s="232">
        <v>1851.7999999999997</v>
      </c>
      <c r="J302" s="232">
        <v>1906</v>
      </c>
      <c r="K302" s="231">
        <v>1797.6</v>
      </c>
      <c r="L302" s="231">
        <v>1663.1</v>
      </c>
      <c r="M302" s="231">
        <v>5.2770400000000004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1038.1500000000001</v>
      </c>
      <c r="D303" s="232">
        <v>1036.7166666666667</v>
      </c>
      <c r="E303" s="232">
        <v>1019.0333333333333</v>
      </c>
      <c r="F303" s="232">
        <v>999.91666666666663</v>
      </c>
      <c r="G303" s="232">
        <v>982.23333333333323</v>
      </c>
      <c r="H303" s="232">
        <v>1055.8333333333335</v>
      </c>
      <c r="I303" s="232">
        <v>1073.5166666666669</v>
      </c>
      <c r="J303" s="232">
        <v>1092.6333333333334</v>
      </c>
      <c r="K303" s="231">
        <v>1054.4000000000001</v>
      </c>
      <c r="L303" s="231">
        <v>1017.6</v>
      </c>
      <c r="M303" s="231">
        <v>2.0934300000000001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880.7</v>
      </c>
      <c r="D304" s="232">
        <v>882.38333333333333</v>
      </c>
      <c r="E304" s="232">
        <v>866.7166666666667</v>
      </c>
      <c r="F304" s="232">
        <v>852.73333333333335</v>
      </c>
      <c r="G304" s="232">
        <v>837.06666666666672</v>
      </c>
      <c r="H304" s="232">
        <v>896.36666666666667</v>
      </c>
      <c r="I304" s="232">
        <v>912.03333333333342</v>
      </c>
      <c r="J304" s="232">
        <v>926.01666666666665</v>
      </c>
      <c r="K304" s="231">
        <v>898.05</v>
      </c>
      <c r="L304" s="231">
        <v>868.4</v>
      </c>
      <c r="M304" s="231">
        <v>2.7908499999999998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233.85</v>
      </c>
      <c r="D305" s="232">
        <v>234.73333333333335</v>
      </c>
      <c r="E305" s="232">
        <v>225.1166666666667</v>
      </c>
      <c r="F305" s="232">
        <v>216.38333333333335</v>
      </c>
      <c r="G305" s="232">
        <v>206.76666666666671</v>
      </c>
      <c r="H305" s="232">
        <v>243.4666666666667</v>
      </c>
      <c r="I305" s="232">
        <v>253.08333333333337</v>
      </c>
      <c r="J305" s="232">
        <v>261.81666666666672</v>
      </c>
      <c r="K305" s="231">
        <v>244.35</v>
      </c>
      <c r="L305" s="231">
        <v>226</v>
      </c>
      <c r="M305" s="231">
        <v>48.13852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1352.05</v>
      </c>
      <c r="D306" s="232">
        <v>1354.6833333333334</v>
      </c>
      <c r="E306" s="232">
        <v>1319.3666666666668</v>
      </c>
      <c r="F306" s="232">
        <v>1286.6833333333334</v>
      </c>
      <c r="G306" s="232">
        <v>1251.3666666666668</v>
      </c>
      <c r="H306" s="232">
        <v>1387.3666666666668</v>
      </c>
      <c r="I306" s="232">
        <v>1422.6833333333334</v>
      </c>
      <c r="J306" s="232">
        <v>1455.3666666666668</v>
      </c>
      <c r="K306" s="231">
        <v>1390</v>
      </c>
      <c r="L306" s="231">
        <v>1322</v>
      </c>
      <c r="M306" s="231">
        <v>30.10838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400.5</v>
      </c>
      <c r="D307" s="232">
        <v>403.98333333333335</v>
      </c>
      <c r="E307" s="232">
        <v>389.76666666666671</v>
      </c>
      <c r="F307" s="232">
        <v>379.03333333333336</v>
      </c>
      <c r="G307" s="232">
        <v>364.81666666666672</v>
      </c>
      <c r="H307" s="232">
        <v>414.7166666666667</v>
      </c>
      <c r="I307" s="232">
        <v>428.93333333333339</v>
      </c>
      <c r="J307" s="232">
        <v>439.66666666666669</v>
      </c>
      <c r="K307" s="231">
        <v>418.2</v>
      </c>
      <c r="L307" s="231">
        <v>393.25</v>
      </c>
      <c r="M307" s="231">
        <v>29.982869999999998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261.45</v>
      </c>
      <c r="D308" s="232">
        <v>263.23333333333329</v>
      </c>
      <c r="E308" s="232">
        <v>255.06666666666661</v>
      </c>
      <c r="F308" s="232">
        <v>248.68333333333334</v>
      </c>
      <c r="G308" s="232">
        <v>240.51666666666665</v>
      </c>
      <c r="H308" s="232">
        <v>269.61666666666656</v>
      </c>
      <c r="I308" s="232">
        <v>277.78333333333319</v>
      </c>
      <c r="J308" s="232">
        <v>284.16666666666652</v>
      </c>
      <c r="K308" s="231">
        <v>271.39999999999998</v>
      </c>
      <c r="L308" s="231">
        <v>256.85000000000002</v>
      </c>
      <c r="M308" s="231">
        <v>4.11137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349.4</v>
      </c>
      <c r="D309" s="232">
        <v>351.33333333333331</v>
      </c>
      <c r="E309" s="232">
        <v>342.06666666666661</v>
      </c>
      <c r="F309" s="232">
        <v>334.73333333333329</v>
      </c>
      <c r="G309" s="232">
        <v>325.46666666666658</v>
      </c>
      <c r="H309" s="232">
        <v>358.66666666666663</v>
      </c>
      <c r="I309" s="232">
        <v>367.93333333333339</v>
      </c>
      <c r="J309" s="232">
        <v>375.26666666666665</v>
      </c>
      <c r="K309" s="231">
        <v>360.6</v>
      </c>
      <c r="L309" s="231">
        <v>344</v>
      </c>
      <c r="M309" s="231">
        <v>0.83548999999999995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466</v>
      </c>
      <c r="D310" s="232">
        <v>474.45</v>
      </c>
      <c r="E310" s="232">
        <v>449.9</v>
      </c>
      <c r="F310" s="232">
        <v>433.8</v>
      </c>
      <c r="G310" s="232">
        <v>409.25</v>
      </c>
      <c r="H310" s="232">
        <v>490.54999999999995</v>
      </c>
      <c r="I310" s="232">
        <v>515.1</v>
      </c>
      <c r="J310" s="232">
        <v>531.19999999999993</v>
      </c>
      <c r="K310" s="231">
        <v>499</v>
      </c>
      <c r="L310" s="231">
        <v>458.35</v>
      </c>
      <c r="M310" s="231">
        <v>1.3677900000000001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113.15</v>
      </c>
      <c r="D311" s="232">
        <v>114.18333333333334</v>
      </c>
      <c r="E311" s="232">
        <v>110.21666666666667</v>
      </c>
      <c r="F311" s="232">
        <v>107.28333333333333</v>
      </c>
      <c r="G311" s="232">
        <v>103.31666666666666</v>
      </c>
      <c r="H311" s="232">
        <v>117.11666666666667</v>
      </c>
      <c r="I311" s="232">
        <v>121.08333333333334</v>
      </c>
      <c r="J311" s="232">
        <v>124.01666666666668</v>
      </c>
      <c r="K311" s="231">
        <v>118.15</v>
      </c>
      <c r="L311" s="231">
        <v>111.25</v>
      </c>
      <c r="M311" s="231">
        <v>76.096469999999997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55.8</v>
      </c>
      <c r="D312" s="232">
        <v>56.283333333333331</v>
      </c>
      <c r="E312" s="232">
        <v>54.61666666666666</v>
      </c>
      <c r="F312" s="232">
        <v>53.43333333333333</v>
      </c>
      <c r="G312" s="232">
        <v>51.766666666666659</v>
      </c>
      <c r="H312" s="232">
        <v>57.466666666666661</v>
      </c>
      <c r="I312" s="232">
        <v>59.133333333333333</v>
      </c>
      <c r="J312" s="232">
        <v>60.316666666666663</v>
      </c>
      <c r="K312" s="231">
        <v>57.95</v>
      </c>
      <c r="L312" s="231">
        <v>55.1</v>
      </c>
      <c r="M312" s="231">
        <v>17.20626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505.35</v>
      </c>
      <c r="D313" s="232">
        <v>503</v>
      </c>
      <c r="E313" s="232">
        <v>499</v>
      </c>
      <c r="F313" s="232">
        <v>492.65</v>
      </c>
      <c r="G313" s="232">
        <v>488.65</v>
      </c>
      <c r="H313" s="232">
        <v>509.35</v>
      </c>
      <c r="I313" s="232">
        <v>513.35</v>
      </c>
      <c r="J313" s="232">
        <v>519.70000000000005</v>
      </c>
      <c r="K313" s="231">
        <v>507</v>
      </c>
      <c r="L313" s="231">
        <v>496.65</v>
      </c>
      <c r="M313" s="231">
        <v>9.2411200000000004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8768.85</v>
      </c>
      <c r="D314" s="232">
        <v>8824.4000000000015</v>
      </c>
      <c r="E314" s="232">
        <v>8618.3500000000022</v>
      </c>
      <c r="F314" s="232">
        <v>8467.85</v>
      </c>
      <c r="G314" s="232">
        <v>8261.8000000000011</v>
      </c>
      <c r="H314" s="232">
        <v>8974.9000000000033</v>
      </c>
      <c r="I314" s="232">
        <v>9180.9500000000025</v>
      </c>
      <c r="J314" s="232">
        <v>9331.4500000000044</v>
      </c>
      <c r="K314" s="231">
        <v>9030.4500000000007</v>
      </c>
      <c r="L314" s="231">
        <v>8673.9</v>
      </c>
      <c r="M314" s="231">
        <v>7.0746000000000002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1639.25</v>
      </c>
      <c r="D315" s="232">
        <v>1628.9333333333334</v>
      </c>
      <c r="E315" s="232">
        <v>1602.8666666666668</v>
      </c>
      <c r="F315" s="232">
        <v>1566.4833333333333</v>
      </c>
      <c r="G315" s="232">
        <v>1540.4166666666667</v>
      </c>
      <c r="H315" s="232">
        <v>1665.3166666666668</v>
      </c>
      <c r="I315" s="232">
        <v>1691.3833333333334</v>
      </c>
      <c r="J315" s="232">
        <v>1727.7666666666669</v>
      </c>
      <c r="K315" s="231">
        <v>1655</v>
      </c>
      <c r="L315" s="231">
        <v>1592.55</v>
      </c>
      <c r="M315" s="231">
        <v>0.34059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752.95</v>
      </c>
      <c r="D316" s="232">
        <v>775.03333333333342</v>
      </c>
      <c r="E316" s="232">
        <v>688.21666666666681</v>
      </c>
      <c r="F316" s="232">
        <v>623.48333333333335</v>
      </c>
      <c r="G316" s="232">
        <v>536.66666666666674</v>
      </c>
      <c r="H316" s="232">
        <v>839.76666666666688</v>
      </c>
      <c r="I316" s="232">
        <v>926.58333333333348</v>
      </c>
      <c r="J316" s="232">
        <v>991.31666666666695</v>
      </c>
      <c r="K316" s="231">
        <v>861.85</v>
      </c>
      <c r="L316" s="231">
        <v>710.3</v>
      </c>
      <c r="M316" s="231">
        <v>64.77722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441.2</v>
      </c>
      <c r="D317" s="232">
        <v>445.09999999999997</v>
      </c>
      <c r="E317" s="232">
        <v>426.59999999999991</v>
      </c>
      <c r="F317" s="232">
        <v>411.99999999999994</v>
      </c>
      <c r="G317" s="232">
        <v>393.49999999999989</v>
      </c>
      <c r="H317" s="232">
        <v>459.69999999999993</v>
      </c>
      <c r="I317" s="232">
        <v>478.20000000000005</v>
      </c>
      <c r="J317" s="232">
        <v>492.79999999999995</v>
      </c>
      <c r="K317" s="231">
        <v>463.6</v>
      </c>
      <c r="L317" s="231">
        <v>430.5</v>
      </c>
      <c r="M317" s="231">
        <v>16.139289999999999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744.85</v>
      </c>
      <c r="D318" s="232">
        <v>759.73333333333323</v>
      </c>
      <c r="E318" s="232">
        <v>715.56666666666649</v>
      </c>
      <c r="F318" s="232">
        <v>686.2833333333333</v>
      </c>
      <c r="G318" s="232">
        <v>642.11666666666656</v>
      </c>
      <c r="H318" s="232">
        <v>789.01666666666642</v>
      </c>
      <c r="I318" s="232">
        <v>833.18333333333317</v>
      </c>
      <c r="J318" s="232">
        <v>862.46666666666636</v>
      </c>
      <c r="K318" s="231">
        <v>803.9</v>
      </c>
      <c r="L318" s="231">
        <v>730.45</v>
      </c>
      <c r="M318" s="231">
        <v>25.059840000000001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637.6</v>
      </c>
      <c r="D319" s="232">
        <v>638.23333333333346</v>
      </c>
      <c r="E319" s="232">
        <v>629.26666666666688</v>
      </c>
      <c r="F319" s="232">
        <v>620.93333333333339</v>
      </c>
      <c r="G319" s="232">
        <v>611.96666666666681</v>
      </c>
      <c r="H319" s="232">
        <v>646.56666666666695</v>
      </c>
      <c r="I319" s="232">
        <v>655.53333333333342</v>
      </c>
      <c r="J319" s="232">
        <v>663.86666666666702</v>
      </c>
      <c r="K319" s="231">
        <v>647.20000000000005</v>
      </c>
      <c r="L319" s="231">
        <v>629.9</v>
      </c>
      <c r="M319" s="231">
        <v>0.85268999999999995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767.95</v>
      </c>
      <c r="D320" s="232">
        <v>765.51666666666677</v>
      </c>
      <c r="E320" s="232">
        <v>758.33333333333348</v>
      </c>
      <c r="F320" s="232">
        <v>748.7166666666667</v>
      </c>
      <c r="G320" s="232">
        <v>741.53333333333342</v>
      </c>
      <c r="H320" s="232">
        <v>775.13333333333355</v>
      </c>
      <c r="I320" s="232">
        <v>782.31666666666672</v>
      </c>
      <c r="J320" s="232">
        <v>791.93333333333362</v>
      </c>
      <c r="K320" s="231">
        <v>772.7</v>
      </c>
      <c r="L320" s="231">
        <v>755.9</v>
      </c>
      <c r="M320" s="231">
        <v>0.79513999999999996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1306.7</v>
      </c>
      <c r="D321" s="232">
        <v>1316.2666666666667</v>
      </c>
      <c r="E321" s="232">
        <v>1284.0333333333333</v>
      </c>
      <c r="F321" s="232">
        <v>1261.3666666666666</v>
      </c>
      <c r="G321" s="232">
        <v>1229.1333333333332</v>
      </c>
      <c r="H321" s="232">
        <v>1338.9333333333334</v>
      </c>
      <c r="I321" s="232">
        <v>1371.1666666666665</v>
      </c>
      <c r="J321" s="232">
        <v>1393.8333333333335</v>
      </c>
      <c r="K321" s="231">
        <v>1348.5</v>
      </c>
      <c r="L321" s="231">
        <v>1293.5999999999999</v>
      </c>
      <c r="M321" s="231">
        <v>1.07012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51.5</v>
      </c>
      <c r="D322" s="232">
        <v>52.183333333333337</v>
      </c>
      <c r="E322" s="232">
        <v>50.216666666666676</v>
      </c>
      <c r="F322" s="232">
        <v>48.933333333333337</v>
      </c>
      <c r="G322" s="232">
        <v>46.966666666666676</v>
      </c>
      <c r="H322" s="232">
        <v>53.466666666666676</v>
      </c>
      <c r="I322" s="232">
        <v>55.433333333333344</v>
      </c>
      <c r="J322" s="232">
        <v>56.716666666666676</v>
      </c>
      <c r="K322" s="231">
        <v>54.15</v>
      </c>
      <c r="L322" s="231">
        <v>50.9</v>
      </c>
      <c r="M322" s="231">
        <v>92.051339999999996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668.9</v>
      </c>
      <c r="D323" s="232">
        <v>678.11666666666667</v>
      </c>
      <c r="E323" s="232">
        <v>655.7833333333333</v>
      </c>
      <c r="F323" s="232">
        <v>642.66666666666663</v>
      </c>
      <c r="G323" s="232">
        <v>620.33333333333326</v>
      </c>
      <c r="H323" s="232">
        <v>691.23333333333335</v>
      </c>
      <c r="I323" s="232">
        <v>713.56666666666661</v>
      </c>
      <c r="J323" s="232">
        <v>726.68333333333339</v>
      </c>
      <c r="K323" s="231">
        <v>700.45</v>
      </c>
      <c r="L323" s="231">
        <v>665</v>
      </c>
      <c r="M323" s="231">
        <v>0.99866999999999995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2072.15</v>
      </c>
      <c r="D324" s="232">
        <v>2072.1666666666665</v>
      </c>
      <c r="E324" s="232">
        <v>2044.333333333333</v>
      </c>
      <c r="F324" s="232">
        <v>2016.5166666666664</v>
      </c>
      <c r="G324" s="232">
        <v>1988.6833333333329</v>
      </c>
      <c r="H324" s="232">
        <v>2099.9833333333331</v>
      </c>
      <c r="I324" s="232">
        <v>2127.8166666666662</v>
      </c>
      <c r="J324" s="232">
        <v>2155.6333333333332</v>
      </c>
      <c r="K324" s="231">
        <v>2100</v>
      </c>
      <c r="L324" s="231">
        <v>2044.35</v>
      </c>
      <c r="M324" s="231">
        <v>1.96539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1490.4</v>
      </c>
      <c r="D325" s="232">
        <v>1500.1166666666668</v>
      </c>
      <c r="E325" s="232">
        <v>1468.7833333333335</v>
      </c>
      <c r="F325" s="232">
        <v>1447.1666666666667</v>
      </c>
      <c r="G325" s="232">
        <v>1415.8333333333335</v>
      </c>
      <c r="H325" s="232">
        <v>1521.7333333333336</v>
      </c>
      <c r="I325" s="232">
        <v>1553.0666666666666</v>
      </c>
      <c r="J325" s="232">
        <v>1574.6833333333336</v>
      </c>
      <c r="K325" s="231">
        <v>1531.45</v>
      </c>
      <c r="L325" s="231">
        <v>1478.5</v>
      </c>
      <c r="M325" s="231">
        <v>2.3083999999999998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1015.6</v>
      </c>
      <c r="D326" s="232">
        <v>1024.9333333333334</v>
      </c>
      <c r="E326" s="232">
        <v>991.91666666666674</v>
      </c>
      <c r="F326" s="232">
        <v>968.23333333333335</v>
      </c>
      <c r="G326" s="232">
        <v>935.2166666666667</v>
      </c>
      <c r="H326" s="232">
        <v>1048.6166666666668</v>
      </c>
      <c r="I326" s="232">
        <v>1081.6333333333332</v>
      </c>
      <c r="J326" s="232">
        <v>1105.3166666666668</v>
      </c>
      <c r="K326" s="231">
        <v>1057.95</v>
      </c>
      <c r="L326" s="231">
        <v>1001.25</v>
      </c>
      <c r="M326" s="231">
        <v>6.1640600000000001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529.20000000000005</v>
      </c>
      <c r="D327" s="232">
        <v>531.69999999999993</v>
      </c>
      <c r="E327" s="232">
        <v>524.39999999999986</v>
      </c>
      <c r="F327" s="232">
        <v>519.59999999999991</v>
      </c>
      <c r="G327" s="232">
        <v>512.29999999999984</v>
      </c>
      <c r="H327" s="232">
        <v>536.49999999999989</v>
      </c>
      <c r="I327" s="232">
        <v>543.79999999999984</v>
      </c>
      <c r="J327" s="232">
        <v>548.59999999999991</v>
      </c>
      <c r="K327" s="231">
        <v>539</v>
      </c>
      <c r="L327" s="231">
        <v>526.9</v>
      </c>
      <c r="M327" s="231">
        <v>0.93149000000000004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35.85</v>
      </c>
      <c r="D328" s="232">
        <v>36.283333333333339</v>
      </c>
      <c r="E328" s="232">
        <v>34.76666666666668</v>
      </c>
      <c r="F328" s="232">
        <v>33.683333333333344</v>
      </c>
      <c r="G328" s="232">
        <v>32.166666666666686</v>
      </c>
      <c r="H328" s="232">
        <v>37.366666666666674</v>
      </c>
      <c r="I328" s="232">
        <v>38.88333333333334</v>
      </c>
      <c r="J328" s="232">
        <v>39.966666666666669</v>
      </c>
      <c r="K328" s="231">
        <v>37.799999999999997</v>
      </c>
      <c r="L328" s="231">
        <v>35.200000000000003</v>
      </c>
      <c r="M328" s="231">
        <v>61.492359999999998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89.55</v>
      </c>
      <c r="D329" s="232">
        <v>90.516666666666652</v>
      </c>
      <c r="E329" s="232">
        <v>86.633333333333297</v>
      </c>
      <c r="F329" s="232">
        <v>83.71666666666664</v>
      </c>
      <c r="G329" s="232">
        <v>79.833333333333286</v>
      </c>
      <c r="H329" s="232">
        <v>93.433333333333309</v>
      </c>
      <c r="I329" s="232">
        <v>97.316666666666663</v>
      </c>
      <c r="J329" s="232">
        <v>100.23333333333332</v>
      </c>
      <c r="K329" s="231">
        <v>94.4</v>
      </c>
      <c r="L329" s="231">
        <v>87.6</v>
      </c>
      <c r="M329" s="231">
        <v>136.70434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42.4</v>
      </c>
      <c r="D330" s="232">
        <v>42.916666666666664</v>
      </c>
      <c r="E330" s="232">
        <v>41.483333333333327</v>
      </c>
      <c r="F330" s="232">
        <v>40.566666666666663</v>
      </c>
      <c r="G330" s="232">
        <v>39.133333333333326</v>
      </c>
      <c r="H330" s="232">
        <v>43.833333333333329</v>
      </c>
      <c r="I330" s="232">
        <v>45.266666666666666</v>
      </c>
      <c r="J330" s="232">
        <v>46.18333333333333</v>
      </c>
      <c r="K330" s="231">
        <v>44.35</v>
      </c>
      <c r="L330" s="231">
        <v>42</v>
      </c>
      <c r="M330" s="231">
        <v>118.53979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320.05</v>
      </c>
      <c r="D331" s="232">
        <v>322.71666666666664</v>
      </c>
      <c r="E331" s="232">
        <v>311.43333333333328</v>
      </c>
      <c r="F331" s="232">
        <v>302.81666666666666</v>
      </c>
      <c r="G331" s="232">
        <v>291.5333333333333</v>
      </c>
      <c r="H331" s="232">
        <v>331.33333333333326</v>
      </c>
      <c r="I331" s="232">
        <v>342.61666666666667</v>
      </c>
      <c r="J331" s="232">
        <v>351.23333333333323</v>
      </c>
      <c r="K331" s="231">
        <v>334</v>
      </c>
      <c r="L331" s="231">
        <v>314.10000000000002</v>
      </c>
      <c r="M331" s="231">
        <v>5.7545000000000002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76.55</v>
      </c>
      <c r="D332" s="232">
        <v>77.516666666666666</v>
      </c>
      <c r="E332" s="232">
        <v>74.833333333333329</v>
      </c>
      <c r="F332" s="232">
        <v>73.11666666666666</v>
      </c>
      <c r="G332" s="232">
        <v>70.433333333333323</v>
      </c>
      <c r="H332" s="232">
        <v>79.233333333333334</v>
      </c>
      <c r="I332" s="232">
        <v>81.916666666666671</v>
      </c>
      <c r="J332" s="232">
        <v>83.63333333333334</v>
      </c>
      <c r="K332" s="231">
        <v>80.2</v>
      </c>
      <c r="L332" s="231">
        <v>75.8</v>
      </c>
      <c r="M332" s="231">
        <v>27.58362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204.75</v>
      </c>
      <c r="D333" s="232">
        <v>207.06666666666669</v>
      </c>
      <c r="E333" s="232">
        <v>199.68333333333339</v>
      </c>
      <c r="F333" s="232">
        <v>194.6166666666667</v>
      </c>
      <c r="G333" s="232">
        <v>187.23333333333341</v>
      </c>
      <c r="H333" s="232">
        <v>212.13333333333338</v>
      </c>
      <c r="I333" s="232">
        <v>219.51666666666665</v>
      </c>
      <c r="J333" s="232">
        <v>224.58333333333337</v>
      </c>
      <c r="K333" s="231">
        <v>214.45</v>
      </c>
      <c r="L333" s="231">
        <v>202</v>
      </c>
      <c r="M333" s="231">
        <v>3.43954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170</v>
      </c>
      <c r="D334" s="232">
        <v>170.33333333333334</v>
      </c>
      <c r="E334" s="232">
        <v>166.86666666666667</v>
      </c>
      <c r="F334" s="232">
        <v>163.73333333333332</v>
      </c>
      <c r="G334" s="232">
        <v>160.26666666666665</v>
      </c>
      <c r="H334" s="232">
        <v>173.4666666666667</v>
      </c>
      <c r="I334" s="232">
        <v>176.93333333333334</v>
      </c>
      <c r="J334" s="232">
        <v>180.06666666666672</v>
      </c>
      <c r="K334" s="231">
        <v>173.8</v>
      </c>
      <c r="L334" s="231">
        <v>167.2</v>
      </c>
      <c r="M334" s="231">
        <v>138.78016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712.15</v>
      </c>
      <c r="D335" s="232">
        <v>721.78333333333342</v>
      </c>
      <c r="E335" s="232">
        <v>700.56666666666683</v>
      </c>
      <c r="F335" s="232">
        <v>688.98333333333346</v>
      </c>
      <c r="G335" s="232">
        <v>667.76666666666688</v>
      </c>
      <c r="H335" s="232">
        <v>733.36666666666679</v>
      </c>
      <c r="I335" s="232">
        <v>754.58333333333326</v>
      </c>
      <c r="J335" s="232">
        <v>766.16666666666674</v>
      </c>
      <c r="K335" s="231">
        <v>743</v>
      </c>
      <c r="L335" s="231">
        <v>710.2</v>
      </c>
      <c r="M335" s="231">
        <v>1.02922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81.7</v>
      </c>
      <c r="D336" s="232">
        <v>82.016666666666666</v>
      </c>
      <c r="E336" s="232">
        <v>79.383333333333326</v>
      </c>
      <c r="F336" s="232">
        <v>77.066666666666663</v>
      </c>
      <c r="G336" s="232">
        <v>74.433333333333323</v>
      </c>
      <c r="H336" s="232">
        <v>84.333333333333329</v>
      </c>
      <c r="I336" s="232">
        <v>86.966666666666683</v>
      </c>
      <c r="J336" s="232">
        <v>89.283333333333331</v>
      </c>
      <c r="K336" s="231">
        <v>84.65</v>
      </c>
      <c r="L336" s="231">
        <v>79.7</v>
      </c>
      <c r="M336" s="231">
        <v>105.60529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3983.25</v>
      </c>
      <c r="D337" s="232">
        <v>3983.4</v>
      </c>
      <c r="E337" s="232">
        <v>3920.8500000000004</v>
      </c>
      <c r="F337" s="232">
        <v>3858.4500000000003</v>
      </c>
      <c r="G337" s="232">
        <v>3795.9000000000005</v>
      </c>
      <c r="H337" s="232">
        <v>4045.8</v>
      </c>
      <c r="I337" s="232">
        <v>4108.3500000000004</v>
      </c>
      <c r="J337" s="232">
        <v>4170.75</v>
      </c>
      <c r="K337" s="231">
        <v>4045.95</v>
      </c>
      <c r="L337" s="231">
        <v>3921</v>
      </c>
      <c r="M337" s="231">
        <v>0.95408000000000004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570.79999999999995</v>
      </c>
      <c r="D338" s="232">
        <v>577.75</v>
      </c>
      <c r="E338" s="232">
        <v>557.04999999999995</v>
      </c>
      <c r="F338" s="232">
        <v>543.29999999999995</v>
      </c>
      <c r="G338" s="232">
        <v>522.59999999999991</v>
      </c>
      <c r="H338" s="232">
        <v>591.5</v>
      </c>
      <c r="I338" s="232">
        <v>612.20000000000005</v>
      </c>
      <c r="J338" s="232">
        <v>625.95000000000005</v>
      </c>
      <c r="K338" s="231">
        <v>598.45000000000005</v>
      </c>
      <c r="L338" s="231">
        <v>564</v>
      </c>
      <c r="M338" s="231">
        <v>2.2299199999999999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19089.849999999999</v>
      </c>
      <c r="D339" s="232">
        <v>19060.716666666664</v>
      </c>
      <c r="E339" s="232">
        <v>18944.383333333328</v>
      </c>
      <c r="F339" s="232">
        <v>18798.916666666664</v>
      </c>
      <c r="G339" s="232">
        <v>18682.583333333328</v>
      </c>
      <c r="H339" s="232">
        <v>19206.183333333327</v>
      </c>
      <c r="I339" s="232">
        <v>19322.516666666663</v>
      </c>
      <c r="J339" s="232">
        <v>19467.983333333326</v>
      </c>
      <c r="K339" s="231">
        <v>19177.05</v>
      </c>
      <c r="L339" s="231">
        <v>18915.25</v>
      </c>
      <c r="M339" s="231">
        <v>0.68805000000000005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59.25</v>
      </c>
      <c r="D340" s="232">
        <v>60.083333333333336</v>
      </c>
      <c r="E340" s="232">
        <v>57.366666666666674</v>
      </c>
      <c r="F340" s="232">
        <v>55.483333333333341</v>
      </c>
      <c r="G340" s="232">
        <v>52.76666666666668</v>
      </c>
      <c r="H340" s="232">
        <v>61.966666666666669</v>
      </c>
      <c r="I340" s="232">
        <v>64.683333333333323</v>
      </c>
      <c r="J340" s="232">
        <v>66.566666666666663</v>
      </c>
      <c r="K340" s="231">
        <v>62.8</v>
      </c>
      <c r="L340" s="231">
        <v>58.2</v>
      </c>
      <c r="M340" s="231">
        <v>5.83134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239.8</v>
      </c>
      <c r="D341" s="232">
        <v>242.96666666666667</v>
      </c>
      <c r="E341" s="232">
        <v>234.93333333333334</v>
      </c>
      <c r="F341" s="232">
        <v>230.06666666666666</v>
      </c>
      <c r="G341" s="232">
        <v>222.03333333333333</v>
      </c>
      <c r="H341" s="232">
        <v>247.83333333333334</v>
      </c>
      <c r="I341" s="232">
        <v>255.8666666666667</v>
      </c>
      <c r="J341" s="232">
        <v>260.73333333333335</v>
      </c>
      <c r="K341" s="231">
        <v>251</v>
      </c>
      <c r="L341" s="231">
        <v>238.1</v>
      </c>
      <c r="M341" s="231">
        <v>3.5448400000000002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357.45</v>
      </c>
      <c r="D342" s="232">
        <v>359.51666666666671</v>
      </c>
      <c r="E342" s="232">
        <v>349.03333333333342</v>
      </c>
      <c r="F342" s="232">
        <v>340.61666666666673</v>
      </c>
      <c r="G342" s="232">
        <v>330.13333333333344</v>
      </c>
      <c r="H342" s="232">
        <v>367.93333333333339</v>
      </c>
      <c r="I342" s="232">
        <v>378.41666666666663</v>
      </c>
      <c r="J342" s="232">
        <v>386.83333333333337</v>
      </c>
      <c r="K342" s="231">
        <v>370</v>
      </c>
      <c r="L342" s="231">
        <v>351.1</v>
      </c>
      <c r="M342" s="231">
        <v>0.94449000000000005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824.9</v>
      </c>
      <c r="D343" s="232">
        <v>828.76666666666677</v>
      </c>
      <c r="E343" s="232">
        <v>806.28333333333353</v>
      </c>
      <c r="F343" s="232">
        <v>787.66666666666674</v>
      </c>
      <c r="G343" s="232">
        <v>765.18333333333351</v>
      </c>
      <c r="H343" s="232">
        <v>847.38333333333355</v>
      </c>
      <c r="I343" s="232">
        <v>869.8666666666669</v>
      </c>
      <c r="J343" s="232">
        <v>888.48333333333358</v>
      </c>
      <c r="K343" s="231">
        <v>851.25</v>
      </c>
      <c r="L343" s="231">
        <v>810.15</v>
      </c>
      <c r="M343" s="231">
        <v>14.26197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144.25</v>
      </c>
      <c r="D344" s="232">
        <v>144.20000000000002</v>
      </c>
      <c r="E344" s="232">
        <v>142.40000000000003</v>
      </c>
      <c r="F344" s="232">
        <v>140.55000000000001</v>
      </c>
      <c r="G344" s="232">
        <v>138.75000000000003</v>
      </c>
      <c r="H344" s="232">
        <v>146.05000000000004</v>
      </c>
      <c r="I344" s="232">
        <v>147.85000000000005</v>
      </c>
      <c r="J344" s="232">
        <v>149.70000000000005</v>
      </c>
      <c r="K344" s="231">
        <v>146</v>
      </c>
      <c r="L344" s="231">
        <v>142.35</v>
      </c>
      <c r="M344" s="231">
        <v>115.26089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224.8</v>
      </c>
      <c r="D345" s="232">
        <v>226.73333333333335</v>
      </c>
      <c r="E345" s="232">
        <v>218.16666666666669</v>
      </c>
      <c r="F345" s="232">
        <v>211.53333333333333</v>
      </c>
      <c r="G345" s="232">
        <v>202.96666666666667</v>
      </c>
      <c r="H345" s="232">
        <v>233.3666666666667</v>
      </c>
      <c r="I345" s="232">
        <v>241.93333333333337</v>
      </c>
      <c r="J345" s="232">
        <v>248.56666666666672</v>
      </c>
      <c r="K345" s="231">
        <v>235.3</v>
      </c>
      <c r="L345" s="231">
        <v>220.1</v>
      </c>
      <c r="M345" s="231">
        <v>15.93746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469.3</v>
      </c>
      <c r="D346" s="232">
        <v>476.56666666666666</v>
      </c>
      <c r="E346" s="232">
        <v>451.18333333333334</v>
      </c>
      <c r="F346" s="232">
        <v>433.06666666666666</v>
      </c>
      <c r="G346" s="232">
        <v>407.68333333333334</v>
      </c>
      <c r="H346" s="232">
        <v>494.68333333333334</v>
      </c>
      <c r="I346" s="232">
        <v>520.06666666666661</v>
      </c>
      <c r="J346" s="232">
        <v>538.18333333333339</v>
      </c>
      <c r="K346" s="231">
        <v>501.95</v>
      </c>
      <c r="L346" s="231">
        <v>458.45</v>
      </c>
      <c r="M346" s="231">
        <v>3.36843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523.85</v>
      </c>
      <c r="D347" s="232">
        <v>527.6</v>
      </c>
      <c r="E347" s="232">
        <v>511.5</v>
      </c>
      <c r="F347" s="232">
        <v>499.15</v>
      </c>
      <c r="G347" s="232">
        <v>483.04999999999995</v>
      </c>
      <c r="H347" s="232">
        <v>539.95000000000005</v>
      </c>
      <c r="I347" s="232">
        <v>556.05000000000018</v>
      </c>
      <c r="J347" s="232">
        <v>568.40000000000009</v>
      </c>
      <c r="K347" s="231">
        <v>543.70000000000005</v>
      </c>
      <c r="L347" s="231">
        <v>515.25</v>
      </c>
      <c r="M347" s="231">
        <v>23.59385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3025.7</v>
      </c>
      <c r="D348" s="232">
        <v>3041.4833333333336</v>
      </c>
      <c r="E348" s="232">
        <v>2996.4666666666672</v>
      </c>
      <c r="F348" s="232">
        <v>2967.2333333333336</v>
      </c>
      <c r="G348" s="232">
        <v>2922.2166666666672</v>
      </c>
      <c r="H348" s="232">
        <v>3070.7166666666672</v>
      </c>
      <c r="I348" s="232">
        <v>3115.7333333333336</v>
      </c>
      <c r="J348" s="232">
        <v>3144.9666666666672</v>
      </c>
      <c r="K348" s="231">
        <v>3086.5</v>
      </c>
      <c r="L348" s="231">
        <v>3012.25</v>
      </c>
      <c r="M348" s="231">
        <v>0.39909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270.2</v>
      </c>
      <c r="D349" s="232">
        <v>267.40000000000003</v>
      </c>
      <c r="E349" s="232">
        <v>262.30000000000007</v>
      </c>
      <c r="F349" s="232">
        <v>254.40000000000003</v>
      </c>
      <c r="G349" s="232">
        <v>249.30000000000007</v>
      </c>
      <c r="H349" s="232">
        <v>275.30000000000007</v>
      </c>
      <c r="I349" s="232">
        <v>280.40000000000009</v>
      </c>
      <c r="J349" s="232">
        <v>288.30000000000007</v>
      </c>
      <c r="K349" s="231">
        <v>272.5</v>
      </c>
      <c r="L349" s="231">
        <v>259.5</v>
      </c>
      <c r="M349" s="231">
        <v>3.4733100000000001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402.45</v>
      </c>
      <c r="D350" s="232">
        <v>408.38333333333338</v>
      </c>
      <c r="E350" s="232">
        <v>384.76666666666677</v>
      </c>
      <c r="F350" s="232">
        <v>367.08333333333337</v>
      </c>
      <c r="G350" s="232">
        <v>343.46666666666675</v>
      </c>
      <c r="H350" s="232">
        <v>426.06666666666678</v>
      </c>
      <c r="I350" s="232">
        <v>449.68333333333345</v>
      </c>
      <c r="J350" s="232">
        <v>467.36666666666679</v>
      </c>
      <c r="K350" s="231">
        <v>432</v>
      </c>
      <c r="L350" s="231">
        <v>390.7</v>
      </c>
      <c r="M350" s="231">
        <v>23.649470000000001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119.1</v>
      </c>
      <c r="D351" s="232">
        <v>119.31666666666666</v>
      </c>
      <c r="E351" s="232">
        <v>116.78333333333333</v>
      </c>
      <c r="F351" s="232">
        <v>114.46666666666667</v>
      </c>
      <c r="G351" s="232">
        <v>111.93333333333334</v>
      </c>
      <c r="H351" s="232">
        <v>121.63333333333333</v>
      </c>
      <c r="I351" s="232">
        <v>124.16666666666666</v>
      </c>
      <c r="J351" s="232">
        <v>126.48333333333332</v>
      </c>
      <c r="K351" s="231">
        <v>121.85</v>
      </c>
      <c r="L351" s="231">
        <v>117</v>
      </c>
      <c r="M351" s="231">
        <v>10.68435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3028.9</v>
      </c>
      <c r="D352" s="232">
        <v>3033.7833333333333</v>
      </c>
      <c r="E352" s="232">
        <v>2982.6166666666668</v>
      </c>
      <c r="F352" s="232">
        <v>2936.3333333333335</v>
      </c>
      <c r="G352" s="232">
        <v>2885.166666666667</v>
      </c>
      <c r="H352" s="232">
        <v>3080.0666666666666</v>
      </c>
      <c r="I352" s="232">
        <v>3131.2333333333336</v>
      </c>
      <c r="J352" s="232">
        <v>3177.5166666666664</v>
      </c>
      <c r="K352" s="231">
        <v>3084.95</v>
      </c>
      <c r="L352" s="231">
        <v>2987.5</v>
      </c>
      <c r="M352" s="231">
        <v>4.2861200000000004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539.04999999999995</v>
      </c>
      <c r="D353" s="232">
        <v>538.1</v>
      </c>
      <c r="E353" s="232">
        <v>507.20000000000005</v>
      </c>
      <c r="F353" s="232">
        <v>475.35</v>
      </c>
      <c r="G353" s="232">
        <v>444.45000000000005</v>
      </c>
      <c r="H353" s="232">
        <v>569.95000000000005</v>
      </c>
      <c r="I353" s="232">
        <v>600.84999999999991</v>
      </c>
      <c r="J353" s="232">
        <v>632.70000000000005</v>
      </c>
      <c r="K353" s="231">
        <v>569</v>
      </c>
      <c r="L353" s="231">
        <v>506.25</v>
      </c>
      <c r="M353" s="231">
        <v>8.8947900000000004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334.4</v>
      </c>
      <c r="D354" s="232">
        <v>333.2833333333333</v>
      </c>
      <c r="E354" s="232">
        <v>322.56666666666661</v>
      </c>
      <c r="F354" s="232">
        <v>310.73333333333329</v>
      </c>
      <c r="G354" s="232">
        <v>300.01666666666659</v>
      </c>
      <c r="H354" s="232">
        <v>345.11666666666662</v>
      </c>
      <c r="I354" s="232">
        <v>355.83333333333331</v>
      </c>
      <c r="J354" s="232">
        <v>367.66666666666663</v>
      </c>
      <c r="K354" s="231">
        <v>344</v>
      </c>
      <c r="L354" s="231">
        <v>321.45</v>
      </c>
      <c r="M354" s="231">
        <v>14.11584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1657.9</v>
      </c>
      <c r="D355" s="232">
        <v>1674.6333333333332</v>
      </c>
      <c r="E355" s="232">
        <v>1624.2666666666664</v>
      </c>
      <c r="F355" s="232">
        <v>1590.6333333333332</v>
      </c>
      <c r="G355" s="232">
        <v>1540.2666666666664</v>
      </c>
      <c r="H355" s="232">
        <v>1708.2666666666664</v>
      </c>
      <c r="I355" s="232">
        <v>1758.6333333333332</v>
      </c>
      <c r="J355" s="232">
        <v>1792.2666666666664</v>
      </c>
      <c r="K355" s="231">
        <v>1725</v>
      </c>
      <c r="L355" s="231">
        <v>1641</v>
      </c>
      <c r="M355" s="231">
        <v>4.1627299999999998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40447.1</v>
      </c>
      <c r="D356" s="232">
        <v>40432.366666666669</v>
      </c>
      <c r="E356" s="232">
        <v>39914.733333333337</v>
      </c>
      <c r="F356" s="232">
        <v>39382.366666666669</v>
      </c>
      <c r="G356" s="232">
        <v>38864.733333333337</v>
      </c>
      <c r="H356" s="232">
        <v>40964.733333333337</v>
      </c>
      <c r="I356" s="232">
        <v>41482.366666666669</v>
      </c>
      <c r="J356" s="232">
        <v>42014.733333333337</v>
      </c>
      <c r="K356" s="231">
        <v>40950</v>
      </c>
      <c r="L356" s="231">
        <v>39900</v>
      </c>
      <c r="M356" s="231">
        <v>0.13744000000000001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991.9</v>
      </c>
      <c r="D357" s="232">
        <v>1006.2666666666668</v>
      </c>
      <c r="E357" s="232">
        <v>977.53333333333353</v>
      </c>
      <c r="F357" s="232">
        <v>963.16666666666674</v>
      </c>
      <c r="G357" s="232">
        <v>934.43333333333351</v>
      </c>
      <c r="H357" s="232">
        <v>1020.6333333333336</v>
      </c>
      <c r="I357" s="232">
        <v>1049.3666666666668</v>
      </c>
      <c r="J357" s="232">
        <v>1063.7333333333336</v>
      </c>
      <c r="K357" s="231">
        <v>1035</v>
      </c>
      <c r="L357" s="231">
        <v>991.9</v>
      </c>
      <c r="M357" s="231">
        <v>4.1518899999999999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4684.3500000000004</v>
      </c>
      <c r="D358" s="232">
        <v>4677.2333333333336</v>
      </c>
      <c r="E358" s="232">
        <v>4610.4666666666672</v>
      </c>
      <c r="F358" s="232">
        <v>4536.5833333333339</v>
      </c>
      <c r="G358" s="232">
        <v>4469.8166666666675</v>
      </c>
      <c r="H358" s="232">
        <v>4751.1166666666668</v>
      </c>
      <c r="I358" s="232">
        <v>4817.8833333333332</v>
      </c>
      <c r="J358" s="232">
        <v>4891.7666666666664</v>
      </c>
      <c r="K358" s="231">
        <v>4744</v>
      </c>
      <c r="L358" s="231">
        <v>4603.3500000000004</v>
      </c>
      <c r="M358" s="231">
        <v>4.2646199999999999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216.4</v>
      </c>
      <c r="D359" s="232">
        <v>216.75</v>
      </c>
      <c r="E359" s="232">
        <v>213.75</v>
      </c>
      <c r="F359" s="232">
        <v>211.1</v>
      </c>
      <c r="G359" s="232">
        <v>208.1</v>
      </c>
      <c r="H359" s="232">
        <v>219.4</v>
      </c>
      <c r="I359" s="232">
        <v>222.4</v>
      </c>
      <c r="J359" s="232">
        <v>225.05</v>
      </c>
      <c r="K359" s="231">
        <v>219.75</v>
      </c>
      <c r="L359" s="231">
        <v>214.1</v>
      </c>
      <c r="M359" s="231">
        <v>12.853619999999999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3821.15</v>
      </c>
      <c r="D360" s="232">
        <v>3840.0499999999997</v>
      </c>
      <c r="E360" s="232">
        <v>3781.0999999999995</v>
      </c>
      <c r="F360" s="232">
        <v>3741.0499999999997</v>
      </c>
      <c r="G360" s="232">
        <v>3682.0999999999995</v>
      </c>
      <c r="H360" s="232">
        <v>3880.0999999999995</v>
      </c>
      <c r="I360" s="232">
        <v>3939.0499999999993</v>
      </c>
      <c r="J360" s="232">
        <v>3979.0999999999995</v>
      </c>
      <c r="K360" s="231">
        <v>3899</v>
      </c>
      <c r="L360" s="231">
        <v>3800</v>
      </c>
      <c r="M360" s="231">
        <v>0.11869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1368.25</v>
      </c>
      <c r="D361" s="232">
        <v>1377.1499999999999</v>
      </c>
      <c r="E361" s="232">
        <v>1346.2999999999997</v>
      </c>
      <c r="F361" s="232">
        <v>1324.35</v>
      </c>
      <c r="G361" s="232">
        <v>1293.4999999999998</v>
      </c>
      <c r="H361" s="232">
        <v>1399.0999999999997</v>
      </c>
      <c r="I361" s="232">
        <v>1429.9499999999996</v>
      </c>
      <c r="J361" s="232">
        <v>1451.8999999999996</v>
      </c>
      <c r="K361" s="231">
        <v>1408</v>
      </c>
      <c r="L361" s="231">
        <v>1355.2</v>
      </c>
      <c r="M361" s="231">
        <v>1.17788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2315.3000000000002</v>
      </c>
      <c r="D362" s="232">
        <v>2306.1</v>
      </c>
      <c r="E362" s="232">
        <v>2279.1999999999998</v>
      </c>
      <c r="F362" s="232">
        <v>2243.1</v>
      </c>
      <c r="G362" s="232">
        <v>2216.1999999999998</v>
      </c>
      <c r="H362" s="232">
        <v>2342.1999999999998</v>
      </c>
      <c r="I362" s="232">
        <v>2369.1000000000004</v>
      </c>
      <c r="J362" s="232">
        <v>2405.1999999999998</v>
      </c>
      <c r="K362" s="231">
        <v>2333</v>
      </c>
      <c r="L362" s="231">
        <v>2270</v>
      </c>
      <c r="M362" s="231">
        <v>3.4426000000000001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870.2</v>
      </c>
      <c r="D363" s="232">
        <v>880.51666666666677</v>
      </c>
      <c r="E363" s="232">
        <v>852.53333333333353</v>
      </c>
      <c r="F363" s="232">
        <v>834.86666666666679</v>
      </c>
      <c r="G363" s="232">
        <v>806.88333333333355</v>
      </c>
      <c r="H363" s="232">
        <v>898.18333333333351</v>
      </c>
      <c r="I363" s="232">
        <v>926.16666666666686</v>
      </c>
      <c r="J363" s="232">
        <v>943.83333333333348</v>
      </c>
      <c r="K363" s="231">
        <v>908.5</v>
      </c>
      <c r="L363" s="231">
        <v>862.85</v>
      </c>
      <c r="M363" s="231">
        <v>0.31175999999999998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2995.4</v>
      </c>
      <c r="D364" s="232">
        <v>2984.5666666666671</v>
      </c>
      <c r="E364" s="232">
        <v>2924.1333333333341</v>
      </c>
      <c r="F364" s="232">
        <v>2852.8666666666672</v>
      </c>
      <c r="G364" s="232">
        <v>2792.4333333333343</v>
      </c>
      <c r="H364" s="232">
        <v>3055.8333333333339</v>
      </c>
      <c r="I364" s="232">
        <v>3116.2666666666673</v>
      </c>
      <c r="J364" s="232">
        <v>3187.5333333333338</v>
      </c>
      <c r="K364" s="231">
        <v>3045</v>
      </c>
      <c r="L364" s="231">
        <v>2913.3</v>
      </c>
      <c r="M364" s="231">
        <v>9.3608899999999995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1510.55</v>
      </c>
      <c r="D365" s="232">
        <v>1522.9833333333333</v>
      </c>
      <c r="E365" s="232">
        <v>1487.5666666666666</v>
      </c>
      <c r="F365" s="232">
        <v>1464.5833333333333</v>
      </c>
      <c r="G365" s="232">
        <v>1429.1666666666665</v>
      </c>
      <c r="H365" s="232">
        <v>1545.9666666666667</v>
      </c>
      <c r="I365" s="232">
        <v>1581.3833333333332</v>
      </c>
      <c r="J365" s="232">
        <v>1604.3666666666668</v>
      </c>
      <c r="K365" s="231">
        <v>1558.4</v>
      </c>
      <c r="L365" s="231">
        <v>1500</v>
      </c>
      <c r="M365" s="231">
        <v>0.65415000000000001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290.05</v>
      </c>
      <c r="D366" s="232">
        <v>291.71666666666664</v>
      </c>
      <c r="E366" s="232">
        <v>280.43333333333328</v>
      </c>
      <c r="F366" s="232">
        <v>270.81666666666666</v>
      </c>
      <c r="G366" s="232">
        <v>259.5333333333333</v>
      </c>
      <c r="H366" s="232">
        <v>301.33333333333326</v>
      </c>
      <c r="I366" s="232">
        <v>312.61666666666667</v>
      </c>
      <c r="J366" s="232">
        <v>322.23333333333323</v>
      </c>
      <c r="K366" s="231">
        <v>303</v>
      </c>
      <c r="L366" s="231">
        <v>282.10000000000002</v>
      </c>
      <c r="M366" s="231">
        <v>27.52373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136.35</v>
      </c>
      <c r="D367" s="232">
        <v>138.43333333333334</v>
      </c>
      <c r="E367" s="232">
        <v>132.61666666666667</v>
      </c>
      <c r="F367" s="232">
        <v>128.88333333333333</v>
      </c>
      <c r="G367" s="232">
        <v>123.06666666666666</v>
      </c>
      <c r="H367" s="232">
        <v>142.16666666666669</v>
      </c>
      <c r="I367" s="232">
        <v>147.98333333333335</v>
      </c>
      <c r="J367" s="232">
        <v>151.7166666666667</v>
      </c>
      <c r="K367" s="231">
        <v>144.25</v>
      </c>
      <c r="L367" s="231">
        <v>134.69999999999999</v>
      </c>
      <c r="M367" s="231">
        <v>78.548180000000002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216.55</v>
      </c>
      <c r="D368" s="232">
        <v>218.38333333333333</v>
      </c>
      <c r="E368" s="232">
        <v>211.76666666666665</v>
      </c>
      <c r="F368" s="232">
        <v>206.98333333333332</v>
      </c>
      <c r="G368" s="232">
        <v>200.36666666666665</v>
      </c>
      <c r="H368" s="232">
        <v>223.16666666666666</v>
      </c>
      <c r="I368" s="232">
        <v>229.78333333333333</v>
      </c>
      <c r="J368" s="232">
        <v>234.56666666666666</v>
      </c>
      <c r="K368" s="231">
        <v>225</v>
      </c>
      <c r="L368" s="231">
        <v>213.6</v>
      </c>
      <c r="M368" s="231">
        <v>151.84777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345.15</v>
      </c>
      <c r="D369" s="232">
        <v>348.38333333333338</v>
      </c>
      <c r="E369" s="232">
        <v>334.76666666666677</v>
      </c>
      <c r="F369" s="232">
        <v>324.38333333333338</v>
      </c>
      <c r="G369" s="232">
        <v>310.76666666666677</v>
      </c>
      <c r="H369" s="232">
        <v>358.76666666666677</v>
      </c>
      <c r="I369" s="232">
        <v>372.38333333333344</v>
      </c>
      <c r="J369" s="232">
        <v>382.76666666666677</v>
      </c>
      <c r="K369" s="231">
        <v>362</v>
      </c>
      <c r="L369" s="231">
        <v>338</v>
      </c>
      <c r="M369" s="231">
        <v>11.70013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409.85</v>
      </c>
      <c r="D370" s="232">
        <v>414.88333333333338</v>
      </c>
      <c r="E370" s="232">
        <v>398.31666666666678</v>
      </c>
      <c r="F370" s="232">
        <v>386.78333333333342</v>
      </c>
      <c r="G370" s="232">
        <v>370.21666666666681</v>
      </c>
      <c r="H370" s="232">
        <v>426.41666666666674</v>
      </c>
      <c r="I370" s="232">
        <v>442.98333333333335</v>
      </c>
      <c r="J370" s="232">
        <v>454.51666666666671</v>
      </c>
      <c r="K370" s="231">
        <v>431.45</v>
      </c>
      <c r="L370" s="231">
        <v>403.35</v>
      </c>
      <c r="M370" s="231">
        <v>3.21983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611.04999999999995</v>
      </c>
      <c r="D371" s="232">
        <v>615.16666666666663</v>
      </c>
      <c r="E371" s="232">
        <v>597.68333333333328</v>
      </c>
      <c r="F371" s="232">
        <v>584.31666666666661</v>
      </c>
      <c r="G371" s="232">
        <v>566.83333333333326</v>
      </c>
      <c r="H371" s="232">
        <v>628.5333333333333</v>
      </c>
      <c r="I371" s="232">
        <v>646.01666666666665</v>
      </c>
      <c r="J371" s="232">
        <v>659.38333333333333</v>
      </c>
      <c r="K371" s="231">
        <v>632.65</v>
      </c>
      <c r="L371" s="231">
        <v>601.79999999999995</v>
      </c>
      <c r="M371" s="231">
        <v>1.49349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101.75</v>
      </c>
      <c r="D372" s="232">
        <v>102.89999999999999</v>
      </c>
      <c r="E372" s="232">
        <v>98.899999999999977</v>
      </c>
      <c r="F372" s="232">
        <v>96.049999999999983</v>
      </c>
      <c r="G372" s="232">
        <v>92.049999999999969</v>
      </c>
      <c r="H372" s="232">
        <v>105.74999999999999</v>
      </c>
      <c r="I372" s="232">
        <v>109.75000000000001</v>
      </c>
      <c r="J372" s="232">
        <v>112.6</v>
      </c>
      <c r="K372" s="231">
        <v>106.9</v>
      </c>
      <c r="L372" s="231">
        <v>100.05</v>
      </c>
      <c r="M372" s="231">
        <v>2.5486200000000001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999.4</v>
      </c>
      <c r="D373" s="232">
        <v>1003.4499999999999</v>
      </c>
      <c r="E373" s="232">
        <v>986.94999999999982</v>
      </c>
      <c r="F373" s="232">
        <v>974.49999999999989</v>
      </c>
      <c r="G373" s="232">
        <v>957.99999999999977</v>
      </c>
      <c r="H373" s="232">
        <v>1015.8999999999999</v>
      </c>
      <c r="I373" s="232">
        <v>1032.4000000000001</v>
      </c>
      <c r="J373" s="232">
        <v>1044.8499999999999</v>
      </c>
      <c r="K373" s="231">
        <v>1019.95</v>
      </c>
      <c r="L373" s="231">
        <v>991</v>
      </c>
      <c r="M373" s="231">
        <v>0.39118000000000003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4099.1000000000004</v>
      </c>
      <c r="D374" s="232">
        <v>4093.3833333333337</v>
      </c>
      <c r="E374" s="232">
        <v>4068.7666666666673</v>
      </c>
      <c r="F374" s="232">
        <v>4038.4333333333338</v>
      </c>
      <c r="G374" s="232">
        <v>4013.8166666666675</v>
      </c>
      <c r="H374" s="232">
        <v>4123.7166666666672</v>
      </c>
      <c r="I374" s="232">
        <v>4148.333333333333</v>
      </c>
      <c r="J374" s="232">
        <v>4178.666666666667</v>
      </c>
      <c r="K374" s="231">
        <v>4118</v>
      </c>
      <c r="L374" s="231">
        <v>4063.05</v>
      </c>
      <c r="M374" s="231">
        <v>4.3920000000000001E-2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13819.8</v>
      </c>
      <c r="D375" s="232">
        <v>13928.266666666668</v>
      </c>
      <c r="E375" s="232">
        <v>13691.533333333336</v>
      </c>
      <c r="F375" s="232">
        <v>13563.266666666668</v>
      </c>
      <c r="G375" s="232">
        <v>13326.533333333336</v>
      </c>
      <c r="H375" s="232">
        <v>14056.533333333336</v>
      </c>
      <c r="I375" s="232">
        <v>14293.26666666667</v>
      </c>
      <c r="J375" s="232">
        <v>14421.533333333336</v>
      </c>
      <c r="K375" s="231">
        <v>14165</v>
      </c>
      <c r="L375" s="231">
        <v>13800</v>
      </c>
      <c r="M375" s="231">
        <v>0.15772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50.3</v>
      </c>
      <c r="D376" s="232">
        <v>51</v>
      </c>
      <c r="E376" s="232">
        <v>47.6</v>
      </c>
      <c r="F376" s="232">
        <v>44.9</v>
      </c>
      <c r="G376" s="232">
        <v>41.5</v>
      </c>
      <c r="H376" s="232">
        <v>53.7</v>
      </c>
      <c r="I376" s="232">
        <v>57.100000000000009</v>
      </c>
      <c r="J376" s="232">
        <v>59.800000000000004</v>
      </c>
      <c r="K376" s="231">
        <v>54.4</v>
      </c>
      <c r="L376" s="231">
        <v>48.3</v>
      </c>
      <c r="M376" s="231">
        <v>1596.0663500000001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364.15</v>
      </c>
      <c r="D377" s="232">
        <v>369.7</v>
      </c>
      <c r="E377" s="232">
        <v>354.45</v>
      </c>
      <c r="F377" s="232">
        <v>344.75</v>
      </c>
      <c r="G377" s="232">
        <v>329.5</v>
      </c>
      <c r="H377" s="232">
        <v>379.4</v>
      </c>
      <c r="I377" s="232">
        <v>394.65</v>
      </c>
      <c r="J377" s="232">
        <v>404.34999999999997</v>
      </c>
      <c r="K377" s="231">
        <v>384.95</v>
      </c>
      <c r="L377" s="231">
        <v>360</v>
      </c>
      <c r="M377" s="231">
        <v>4.6274300000000004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148.4</v>
      </c>
      <c r="D378" s="232">
        <v>150.11666666666667</v>
      </c>
      <c r="E378" s="232">
        <v>141.28333333333336</v>
      </c>
      <c r="F378" s="232">
        <v>134.16666666666669</v>
      </c>
      <c r="G378" s="232">
        <v>125.33333333333337</v>
      </c>
      <c r="H378" s="232">
        <v>157.23333333333335</v>
      </c>
      <c r="I378" s="232">
        <v>166.06666666666666</v>
      </c>
      <c r="J378" s="232">
        <v>173.18333333333334</v>
      </c>
      <c r="K378" s="231">
        <v>158.94999999999999</v>
      </c>
      <c r="L378" s="231">
        <v>143</v>
      </c>
      <c r="M378" s="231">
        <v>125.28492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117.45</v>
      </c>
      <c r="D379" s="232">
        <v>118.8</v>
      </c>
      <c r="E379" s="232">
        <v>114.6</v>
      </c>
      <c r="F379" s="232">
        <v>111.75</v>
      </c>
      <c r="G379" s="232">
        <v>107.55</v>
      </c>
      <c r="H379" s="232">
        <v>121.64999999999999</v>
      </c>
      <c r="I379" s="232">
        <v>125.85000000000001</v>
      </c>
      <c r="J379" s="232">
        <v>128.69999999999999</v>
      </c>
      <c r="K379" s="231">
        <v>123</v>
      </c>
      <c r="L379" s="231">
        <v>115.95</v>
      </c>
      <c r="M379" s="231">
        <v>145.04365000000001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787.1</v>
      </c>
      <c r="D380" s="232">
        <v>784.88333333333333</v>
      </c>
      <c r="E380" s="232">
        <v>772.9666666666667</v>
      </c>
      <c r="F380" s="232">
        <v>758.83333333333337</v>
      </c>
      <c r="G380" s="232">
        <v>746.91666666666674</v>
      </c>
      <c r="H380" s="232">
        <v>799.01666666666665</v>
      </c>
      <c r="I380" s="232">
        <v>810.93333333333339</v>
      </c>
      <c r="J380" s="232">
        <v>825.06666666666661</v>
      </c>
      <c r="K380" s="231">
        <v>796.8</v>
      </c>
      <c r="L380" s="231">
        <v>770.75</v>
      </c>
      <c r="M380" s="231">
        <v>2.3897499999999998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340.5</v>
      </c>
      <c r="D381" s="232">
        <v>346.51666666666665</v>
      </c>
      <c r="E381" s="232">
        <v>328.43333333333328</v>
      </c>
      <c r="F381" s="232">
        <v>316.36666666666662</v>
      </c>
      <c r="G381" s="232">
        <v>298.28333333333325</v>
      </c>
      <c r="H381" s="232">
        <v>358.58333333333331</v>
      </c>
      <c r="I381" s="232">
        <v>376.66666666666669</v>
      </c>
      <c r="J381" s="232">
        <v>388.73333333333335</v>
      </c>
      <c r="K381" s="231">
        <v>364.6</v>
      </c>
      <c r="L381" s="231">
        <v>334.45</v>
      </c>
      <c r="M381" s="231">
        <v>7.1124599999999996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1116.6500000000001</v>
      </c>
      <c r="D382" s="232">
        <v>1116.1000000000001</v>
      </c>
      <c r="E382" s="232">
        <v>1072.6000000000004</v>
      </c>
      <c r="F382" s="232">
        <v>1028.5500000000002</v>
      </c>
      <c r="G382" s="232">
        <v>985.05000000000041</v>
      </c>
      <c r="H382" s="232">
        <v>1160.1500000000003</v>
      </c>
      <c r="I382" s="232">
        <v>1203.6499999999999</v>
      </c>
      <c r="J382" s="232">
        <v>1247.7000000000003</v>
      </c>
      <c r="K382" s="231">
        <v>1159.5999999999999</v>
      </c>
      <c r="L382" s="231">
        <v>1072.05</v>
      </c>
      <c r="M382" s="231">
        <v>4.1388800000000003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72.650000000000006</v>
      </c>
      <c r="D383" s="232">
        <v>74.800000000000011</v>
      </c>
      <c r="E383" s="232">
        <v>70.15000000000002</v>
      </c>
      <c r="F383" s="232">
        <v>67.650000000000006</v>
      </c>
      <c r="G383" s="232">
        <v>63.000000000000014</v>
      </c>
      <c r="H383" s="232">
        <v>77.300000000000026</v>
      </c>
      <c r="I383" s="232">
        <v>81.95</v>
      </c>
      <c r="J383" s="232">
        <v>84.450000000000031</v>
      </c>
      <c r="K383" s="231">
        <v>79.45</v>
      </c>
      <c r="L383" s="231">
        <v>72.3</v>
      </c>
      <c r="M383" s="231">
        <v>230.16936999999999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167.9</v>
      </c>
      <c r="D384" s="232">
        <v>169.68333333333334</v>
      </c>
      <c r="E384" s="232">
        <v>163.71666666666667</v>
      </c>
      <c r="F384" s="232">
        <v>159.53333333333333</v>
      </c>
      <c r="G384" s="232">
        <v>153.56666666666666</v>
      </c>
      <c r="H384" s="232">
        <v>173.86666666666667</v>
      </c>
      <c r="I384" s="232">
        <v>179.83333333333337</v>
      </c>
      <c r="J384" s="232">
        <v>184.01666666666668</v>
      </c>
      <c r="K384" s="231">
        <v>175.65</v>
      </c>
      <c r="L384" s="231">
        <v>165.5</v>
      </c>
      <c r="M384" s="231">
        <v>28.02544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848.45</v>
      </c>
      <c r="D385" s="232">
        <v>857.1</v>
      </c>
      <c r="E385" s="232">
        <v>828.35</v>
      </c>
      <c r="F385" s="232">
        <v>808.25</v>
      </c>
      <c r="G385" s="232">
        <v>779.5</v>
      </c>
      <c r="H385" s="232">
        <v>877.2</v>
      </c>
      <c r="I385" s="232">
        <v>905.95</v>
      </c>
      <c r="J385" s="232">
        <v>926.05000000000007</v>
      </c>
      <c r="K385" s="231">
        <v>885.85</v>
      </c>
      <c r="L385" s="231">
        <v>837</v>
      </c>
      <c r="M385" s="231">
        <v>2.9582899999999999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204.3</v>
      </c>
      <c r="D386" s="232">
        <v>206.78333333333333</v>
      </c>
      <c r="E386" s="232">
        <v>198.86666666666667</v>
      </c>
      <c r="F386" s="232">
        <v>193.43333333333334</v>
      </c>
      <c r="G386" s="232">
        <v>185.51666666666668</v>
      </c>
      <c r="H386" s="232">
        <v>212.21666666666667</v>
      </c>
      <c r="I386" s="232">
        <v>220.13333333333335</v>
      </c>
      <c r="J386" s="232">
        <v>225.56666666666666</v>
      </c>
      <c r="K386" s="231">
        <v>214.7</v>
      </c>
      <c r="L386" s="231">
        <v>201.35</v>
      </c>
      <c r="M386" s="231">
        <v>4.6460100000000004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113.25</v>
      </c>
      <c r="D387" s="232">
        <v>116.48333333333335</v>
      </c>
      <c r="E387" s="232">
        <v>108.4166666666667</v>
      </c>
      <c r="F387" s="232">
        <v>103.58333333333336</v>
      </c>
      <c r="G387" s="232">
        <v>95.516666666666708</v>
      </c>
      <c r="H387" s="232">
        <v>121.31666666666669</v>
      </c>
      <c r="I387" s="232">
        <v>129.38333333333335</v>
      </c>
      <c r="J387" s="232">
        <v>134.2166666666667</v>
      </c>
      <c r="K387" s="231">
        <v>124.55</v>
      </c>
      <c r="L387" s="231">
        <v>111.65</v>
      </c>
      <c r="M387" s="231">
        <v>102.08154999999999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2256</v>
      </c>
      <c r="D388" s="232">
        <v>2266.0166666666664</v>
      </c>
      <c r="E388" s="232">
        <v>2202.083333333333</v>
      </c>
      <c r="F388" s="232">
        <v>2148.1666666666665</v>
      </c>
      <c r="G388" s="232">
        <v>2084.2333333333331</v>
      </c>
      <c r="H388" s="232">
        <v>2319.9333333333329</v>
      </c>
      <c r="I388" s="232">
        <v>2383.8666666666663</v>
      </c>
      <c r="J388" s="232">
        <v>2437.7833333333328</v>
      </c>
      <c r="K388" s="231">
        <v>2329.9499999999998</v>
      </c>
      <c r="L388" s="231">
        <v>2212.1</v>
      </c>
      <c r="M388" s="231">
        <v>0.59977999999999998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42.95</v>
      </c>
      <c r="D389" s="232">
        <v>43.633333333333333</v>
      </c>
      <c r="E389" s="232">
        <v>41.516666666666666</v>
      </c>
      <c r="F389" s="232">
        <v>40.083333333333336</v>
      </c>
      <c r="G389" s="232">
        <v>37.966666666666669</v>
      </c>
      <c r="H389" s="232">
        <v>45.066666666666663</v>
      </c>
      <c r="I389" s="232">
        <v>47.183333333333323</v>
      </c>
      <c r="J389" s="232">
        <v>48.61666666666666</v>
      </c>
      <c r="K389" s="231">
        <v>45.75</v>
      </c>
      <c r="L389" s="231">
        <v>42.2</v>
      </c>
      <c r="M389" s="231">
        <v>15.2989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1379.8</v>
      </c>
      <c r="D390" s="232">
        <v>1416.3333333333333</v>
      </c>
      <c r="E390" s="232">
        <v>1277.1166666666666</v>
      </c>
      <c r="F390" s="232">
        <v>1174.4333333333334</v>
      </c>
      <c r="G390" s="232">
        <v>1035.2166666666667</v>
      </c>
      <c r="H390" s="232">
        <v>1519.0166666666664</v>
      </c>
      <c r="I390" s="232">
        <v>1658.2333333333331</v>
      </c>
      <c r="J390" s="232">
        <v>1760.9166666666663</v>
      </c>
      <c r="K390" s="231">
        <v>1555.55</v>
      </c>
      <c r="L390" s="231">
        <v>1313.65</v>
      </c>
      <c r="M390" s="231">
        <v>5.3181599999999998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182.65</v>
      </c>
      <c r="D391" s="232">
        <v>184.29999999999998</v>
      </c>
      <c r="E391" s="232">
        <v>178.19999999999996</v>
      </c>
      <c r="F391" s="232">
        <v>173.74999999999997</v>
      </c>
      <c r="G391" s="232">
        <v>167.64999999999995</v>
      </c>
      <c r="H391" s="232">
        <v>188.74999999999997</v>
      </c>
      <c r="I391" s="232">
        <v>194.85</v>
      </c>
      <c r="J391" s="232">
        <v>199.29999999999998</v>
      </c>
      <c r="K391" s="231">
        <v>190.4</v>
      </c>
      <c r="L391" s="231">
        <v>179.85</v>
      </c>
      <c r="M391" s="231">
        <v>29.83267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811.95</v>
      </c>
      <c r="D392" s="232">
        <v>815.06666666666661</v>
      </c>
      <c r="E392" s="232">
        <v>799.88333333333321</v>
      </c>
      <c r="F392" s="232">
        <v>787.81666666666661</v>
      </c>
      <c r="G392" s="232">
        <v>772.63333333333321</v>
      </c>
      <c r="H392" s="232">
        <v>827.13333333333321</v>
      </c>
      <c r="I392" s="232">
        <v>842.31666666666661</v>
      </c>
      <c r="J392" s="232">
        <v>854.38333333333321</v>
      </c>
      <c r="K392" s="231">
        <v>830.25</v>
      </c>
      <c r="L392" s="231">
        <v>803</v>
      </c>
      <c r="M392" s="231">
        <v>0.83204999999999996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2339.9</v>
      </c>
      <c r="D393" s="232">
        <v>2341.6166666666668</v>
      </c>
      <c r="E393" s="232">
        <v>2303.2833333333338</v>
      </c>
      <c r="F393" s="232">
        <v>2266.666666666667</v>
      </c>
      <c r="G393" s="232">
        <v>2228.3333333333339</v>
      </c>
      <c r="H393" s="232">
        <v>2378.2333333333336</v>
      </c>
      <c r="I393" s="232">
        <v>2416.5666666666666</v>
      </c>
      <c r="J393" s="232">
        <v>2453.1833333333334</v>
      </c>
      <c r="K393" s="231">
        <v>2379.9499999999998</v>
      </c>
      <c r="L393" s="231">
        <v>2305</v>
      </c>
      <c r="M393" s="231">
        <v>89.29007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109.9</v>
      </c>
      <c r="D394" s="232">
        <v>111.38333333333333</v>
      </c>
      <c r="E394" s="232">
        <v>106.86666666666665</v>
      </c>
      <c r="F394" s="232">
        <v>103.83333333333331</v>
      </c>
      <c r="G394" s="232">
        <v>99.316666666666634</v>
      </c>
      <c r="H394" s="232">
        <v>114.41666666666666</v>
      </c>
      <c r="I394" s="232">
        <v>118.93333333333334</v>
      </c>
      <c r="J394" s="232">
        <v>121.96666666666667</v>
      </c>
      <c r="K394" s="231">
        <v>115.9</v>
      </c>
      <c r="L394" s="231">
        <v>108.35</v>
      </c>
      <c r="M394" s="231">
        <v>10.1403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690.9</v>
      </c>
      <c r="D395" s="232">
        <v>697.30000000000007</v>
      </c>
      <c r="E395" s="232">
        <v>678.60000000000014</v>
      </c>
      <c r="F395" s="232">
        <v>666.30000000000007</v>
      </c>
      <c r="G395" s="232">
        <v>647.60000000000014</v>
      </c>
      <c r="H395" s="232">
        <v>709.60000000000014</v>
      </c>
      <c r="I395" s="232">
        <v>728.30000000000018</v>
      </c>
      <c r="J395" s="232">
        <v>740.60000000000014</v>
      </c>
      <c r="K395" s="231">
        <v>716</v>
      </c>
      <c r="L395" s="231">
        <v>685</v>
      </c>
      <c r="M395" s="231">
        <v>0.26647999999999999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1211.2</v>
      </c>
      <c r="D396" s="232">
        <v>1223.7</v>
      </c>
      <c r="E396" s="232">
        <v>1177.5</v>
      </c>
      <c r="F396" s="232">
        <v>1143.8</v>
      </c>
      <c r="G396" s="232">
        <v>1097.5999999999999</v>
      </c>
      <c r="H396" s="232">
        <v>1257.4000000000001</v>
      </c>
      <c r="I396" s="232">
        <v>1303.6000000000004</v>
      </c>
      <c r="J396" s="232">
        <v>1337.3000000000002</v>
      </c>
      <c r="K396" s="231">
        <v>1269.9000000000001</v>
      </c>
      <c r="L396" s="231">
        <v>1190</v>
      </c>
      <c r="M396" s="231">
        <v>3.6055299999999999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739.7</v>
      </c>
      <c r="D397" s="232">
        <v>736.51666666666677</v>
      </c>
      <c r="E397" s="232">
        <v>727.63333333333355</v>
      </c>
      <c r="F397" s="232">
        <v>715.56666666666683</v>
      </c>
      <c r="G397" s="232">
        <v>706.68333333333362</v>
      </c>
      <c r="H397" s="232">
        <v>748.58333333333348</v>
      </c>
      <c r="I397" s="232">
        <v>757.4666666666667</v>
      </c>
      <c r="J397" s="232">
        <v>769.53333333333342</v>
      </c>
      <c r="K397" s="231">
        <v>745.4</v>
      </c>
      <c r="L397" s="231">
        <v>724.45</v>
      </c>
      <c r="M397" s="231">
        <v>19.66291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1109.4000000000001</v>
      </c>
      <c r="D398" s="232">
        <v>1135.6666666666667</v>
      </c>
      <c r="E398" s="232">
        <v>1042.5833333333335</v>
      </c>
      <c r="F398" s="232">
        <v>975.76666666666665</v>
      </c>
      <c r="G398" s="232">
        <v>882.68333333333339</v>
      </c>
      <c r="H398" s="232">
        <v>1202.4833333333336</v>
      </c>
      <c r="I398" s="232">
        <v>1295.5666666666671</v>
      </c>
      <c r="J398" s="232">
        <v>1362.3833333333337</v>
      </c>
      <c r="K398" s="231">
        <v>1228.75</v>
      </c>
      <c r="L398" s="231">
        <v>1068.8499999999999</v>
      </c>
      <c r="M398" s="231">
        <v>84.70232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368.45</v>
      </c>
      <c r="D399" s="232">
        <v>371.88333333333338</v>
      </c>
      <c r="E399" s="232">
        <v>362.66666666666674</v>
      </c>
      <c r="F399" s="232">
        <v>356.88333333333338</v>
      </c>
      <c r="G399" s="232">
        <v>347.66666666666674</v>
      </c>
      <c r="H399" s="232">
        <v>377.66666666666674</v>
      </c>
      <c r="I399" s="232">
        <v>386.88333333333333</v>
      </c>
      <c r="J399" s="232">
        <v>392.66666666666674</v>
      </c>
      <c r="K399" s="231">
        <v>381.1</v>
      </c>
      <c r="L399" s="231">
        <v>366.1</v>
      </c>
      <c r="M399" s="231">
        <v>0.47266999999999998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33.1</v>
      </c>
      <c r="D400" s="232">
        <v>33.416666666666671</v>
      </c>
      <c r="E400" s="232">
        <v>32.38333333333334</v>
      </c>
      <c r="F400" s="232">
        <v>31.666666666666671</v>
      </c>
      <c r="G400" s="232">
        <v>30.63333333333334</v>
      </c>
      <c r="H400" s="232">
        <v>34.13333333333334</v>
      </c>
      <c r="I400" s="232">
        <v>35.166666666666671</v>
      </c>
      <c r="J400" s="232">
        <v>35.88333333333334</v>
      </c>
      <c r="K400" s="231">
        <v>34.450000000000003</v>
      </c>
      <c r="L400" s="231">
        <v>32.700000000000003</v>
      </c>
      <c r="M400" s="231">
        <v>41.055370000000003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4423.95</v>
      </c>
      <c r="D401" s="232">
        <v>4439.6666666666661</v>
      </c>
      <c r="E401" s="232">
        <v>4350.6833333333325</v>
      </c>
      <c r="F401" s="232">
        <v>4277.4166666666661</v>
      </c>
      <c r="G401" s="232">
        <v>4188.4333333333325</v>
      </c>
      <c r="H401" s="232">
        <v>4512.9333333333325</v>
      </c>
      <c r="I401" s="232">
        <v>4601.9166666666661</v>
      </c>
      <c r="J401" s="232">
        <v>4675.1833333333325</v>
      </c>
      <c r="K401" s="231">
        <v>4528.6499999999996</v>
      </c>
      <c r="L401" s="231">
        <v>4366.3999999999996</v>
      </c>
      <c r="M401" s="231">
        <v>0.23851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2224.65</v>
      </c>
      <c r="D402" s="232">
        <v>2218.4833333333331</v>
      </c>
      <c r="E402" s="232">
        <v>2188.9666666666662</v>
      </c>
      <c r="F402" s="232">
        <v>2153.2833333333333</v>
      </c>
      <c r="G402" s="232">
        <v>2123.7666666666664</v>
      </c>
      <c r="H402" s="232">
        <v>2254.1666666666661</v>
      </c>
      <c r="I402" s="232">
        <v>2283.6833333333334</v>
      </c>
      <c r="J402" s="232">
        <v>2319.3666666666659</v>
      </c>
      <c r="K402" s="231">
        <v>2248</v>
      </c>
      <c r="L402" s="231">
        <v>2182.8000000000002</v>
      </c>
      <c r="M402" s="231">
        <v>10.548310000000001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74.099999999999994</v>
      </c>
      <c r="D403" s="232">
        <v>74.316666666666663</v>
      </c>
      <c r="E403" s="232">
        <v>72.383333333333326</v>
      </c>
      <c r="F403" s="232">
        <v>70.666666666666657</v>
      </c>
      <c r="G403" s="232">
        <v>68.73333333333332</v>
      </c>
      <c r="H403" s="232">
        <v>76.033333333333331</v>
      </c>
      <c r="I403" s="232">
        <v>77.966666666666669</v>
      </c>
      <c r="J403" s="232">
        <v>79.683333333333337</v>
      </c>
      <c r="K403" s="231">
        <v>76.25</v>
      </c>
      <c r="L403" s="231">
        <v>72.599999999999994</v>
      </c>
      <c r="M403" s="231">
        <v>89.694519999999997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5448.05</v>
      </c>
      <c r="D404" s="232">
        <v>5466.75</v>
      </c>
      <c r="E404" s="232">
        <v>5406.35</v>
      </c>
      <c r="F404" s="232">
        <v>5364.6500000000005</v>
      </c>
      <c r="G404" s="232">
        <v>5304.2500000000009</v>
      </c>
      <c r="H404" s="232">
        <v>5508.45</v>
      </c>
      <c r="I404" s="232">
        <v>5568.8499999999995</v>
      </c>
      <c r="J404" s="232">
        <v>5610.5499999999993</v>
      </c>
      <c r="K404" s="231">
        <v>5527.15</v>
      </c>
      <c r="L404" s="231">
        <v>5425.05</v>
      </c>
      <c r="M404" s="231">
        <v>0.11514000000000001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1240.8499999999999</v>
      </c>
      <c r="D405" s="232">
        <v>1257.8833333333332</v>
      </c>
      <c r="E405" s="232">
        <v>1196.1666666666665</v>
      </c>
      <c r="F405" s="232">
        <v>1151.4833333333333</v>
      </c>
      <c r="G405" s="232">
        <v>1089.7666666666667</v>
      </c>
      <c r="H405" s="232">
        <v>1302.5666666666664</v>
      </c>
      <c r="I405" s="232">
        <v>1364.2833333333331</v>
      </c>
      <c r="J405" s="232">
        <v>1408.9666666666662</v>
      </c>
      <c r="K405" s="231">
        <v>1319.6</v>
      </c>
      <c r="L405" s="231">
        <v>1213.2</v>
      </c>
      <c r="M405" s="231">
        <v>2.0505200000000001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340.55</v>
      </c>
      <c r="D406" s="232">
        <v>342.41666666666669</v>
      </c>
      <c r="E406" s="232">
        <v>335.13333333333338</v>
      </c>
      <c r="F406" s="232">
        <v>329.7166666666667</v>
      </c>
      <c r="G406" s="232">
        <v>322.43333333333339</v>
      </c>
      <c r="H406" s="232">
        <v>347.83333333333337</v>
      </c>
      <c r="I406" s="232">
        <v>355.11666666666667</v>
      </c>
      <c r="J406" s="232">
        <v>360.53333333333336</v>
      </c>
      <c r="K406" s="231">
        <v>349.7</v>
      </c>
      <c r="L406" s="231">
        <v>337</v>
      </c>
      <c r="M406" s="231">
        <v>1.7489600000000001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2672.15</v>
      </c>
      <c r="D407" s="232">
        <v>2671.0499999999997</v>
      </c>
      <c r="E407" s="232">
        <v>2642.0999999999995</v>
      </c>
      <c r="F407" s="232">
        <v>2612.0499999999997</v>
      </c>
      <c r="G407" s="232">
        <v>2583.0999999999995</v>
      </c>
      <c r="H407" s="232">
        <v>2701.0999999999995</v>
      </c>
      <c r="I407" s="232">
        <v>2730.0499999999993</v>
      </c>
      <c r="J407" s="232">
        <v>2760.0999999999995</v>
      </c>
      <c r="K407" s="231">
        <v>2700</v>
      </c>
      <c r="L407" s="231">
        <v>2641</v>
      </c>
      <c r="M407" s="231">
        <v>1.0687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476.25</v>
      </c>
      <c r="D408" s="232">
        <v>483</v>
      </c>
      <c r="E408" s="232">
        <v>458.6</v>
      </c>
      <c r="F408" s="232">
        <v>440.95000000000005</v>
      </c>
      <c r="G408" s="232">
        <v>416.55000000000007</v>
      </c>
      <c r="H408" s="232">
        <v>500.65</v>
      </c>
      <c r="I408" s="232">
        <v>525.04999999999995</v>
      </c>
      <c r="J408" s="232">
        <v>542.69999999999993</v>
      </c>
      <c r="K408" s="231">
        <v>507.4</v>
      </c>
      <c r="L408" s="231">
        <v>465.35</v>
      </c>
      <c r="M408" s="231">
        <v>2.24953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1223.05</v>
      </c>
      <c r="D409" s="232">
        <v>1222.7166666666667</v>
      </c>
      <c r="E409" s="232">
        <v>1212.4333333333334</v>
      </c>
      <c r="F409" s="232">
        <v>1201.8166666666666</v>
      </c>
      <c r="G409" s="232">
        <v>1191.5333333333333</v>
      </c>
      <c r="H409" s="232">
        <v>1233.3333333333335</v>
      </c>
      <c r="I409" s="232">
        <v>1243.6166666666668</v>
      </c>
      <c r="J409" s="232">
        <v>1254.2333333333336</v>
      </c>
      <c r="K409" s="231">
        <v>1233</v>
      </c>
      <c r="L409" s="231">
        <v>1212.0999999999999</v>
      </c>
      <c r="M409" s="231">
        <v>6.9070000000000006E-2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250.6</v>
      </c>
      <c r="D410" s="232">
        <v>251.51666666666668</v>
      </c>
      <c r="E410" s="232">
        <v>244.93333333333334</v>
      </c>
      <c r="F410" s="232">
        <v>239.26666666666665</v>
      </c>
      <c r="G410" s="232">
        <v>232.68333333333331</v>
      </c>
      <c r="H410" s="232">
        <v>257.18333333333339</v>
      </c>
      <c r="I410" s="232">
        <v>263.76666666666665</v>
      </c>
      <c r="J410" s="232">
        <v>269.43333333333339</v>
      </c>
      <c r="K410" s="231">
        <v>258.10000000000002</v>
      </c>
      <c r="L410" s="231">
        <v>245.85</v>
      </c>
      <c r="M410" s="231">
        <v>2.4429099999999999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125.45</v>
      </c>
      <c r="D411" s="232">
        <v>127.83333333333333</v>
      </c>
      <c r="E411" s="232">
        <v>120.26666666666665</v>
      </c>
      <c r="F411" s="232">
        <v>115.08333333333333</v>
      </c>
      <c r="G411" s="232">
        <v>107.51666666666665</v>
      </c>
      <c r="H411" s="232">
        <v>133.01666666666665</v>
      </c>
      <c r="I411" s="232">
        <v>140.58333333333334</v>
      </c>
      <c r="J411" s="232">
        <v>145.76666666666665</v>
      </c>
      <c r="K411" s="231">
        <v>135.4</v>
      </c>
      <c r="L411" s="231">
        <v>122.65</v>
      </c>
      <c r="M411" s="231">
        <v>18.797609999999999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658.65</v>
      </c>
      <c r="D412" s="232">
        <v>657.31666666666672</v>
      </c>
      <c r="E412" s="232">
        <v>647.13333333333344</v>
      </c>
      <c r="F412" s="232">
        <v>635.61666666666667</v>
      </c>
      <c r="G412" s="232">
        <v>625.43333333333339</v>
      </c>
      <c r="H412" s="232">
        <v>668.83333333333348</v>
      </c>
      <c r="I412" s="232">
        <v>679.01666666666665</v>
      </c>
      <c r="J412" s="232">
        <v>690.53333333333353</v>
      </c>
      <c r="K412" s="231">
        <v>667.5</v>
      </c>
      <c r="L412" s="231">
        <v>645.79999999999995</v>
      </c>
      <c r="M412" s="231">
        <v>0.79891000000000001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23916.95</v>
      </c>
      <c r="D413" s="232">
        <v>24012.316666666666</v>
      </c>
      <c r="E413" s="232">
        <v>23354.633333333331</v>
      </c>
      <c r="F413" s="232">
        <v>22792.316666666666</v>
      </c>
      <c r="G413" s="232">
        <v>22134.633333333331</v>
      </c>
      <c r="H413" s="232">
        <v>24574.633333333331</v>
      </c>
      <c r="I413" s="232">
        <v>25232.316666666666</v>
      </c>
      <c r="J413" s="232">
        <v>25794.633333333331</v>
      </c>
      <c r="K413" s="231">
        <v>24670</v>
      </c>
      <c r="L413" s="231">
        <v>23450</v>
      </c>
      <c r="M413" s="231">
        <v>1.11351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49.35</v>
      </c>
      <c r="D414" s="232">
        <v>50.199999999999996</v>
      </c>
      <c r="E414" s="232">
        <v>46.899999999999991</v>
      </c>
      <c r="F414" s="232">
        <v>44.449999999999996</v>
      </c>
      <c r="G414" s="232">
        <v>41.149999999999991</v>
      </c>
      <c r="H414" s="232">
        <v>52.649999999999991</v>
      </c>
      <c r="I414" s="232">
        <v>55.949999999999989</v>
      </c>
      <c r="J414" s="232">
        <v>58.399999999999991</v>
      </c>
      <c r="K414" s="231">
        <v>53.5</v>
      </c>
      <c r="L414" s="231">
        <v>47.75</v>
      </c>
      <c r="M414" s="231">
        <v>127.17585</v>
      </c>
      <c r="N414" s="1"/>
      <c r="O414" s="1"/>
    </row>
    <row r="415" spans="1:15" ht="12.75" customHeight="1">
      <c r="A415" s="30">
        <v>405</v>
      </c>
      <c r="B415" t="s">
        <v>874</v>
      </c>
      <c r="C415" s="316">
        <v>1297.3499999999999</v>
      </c>
      <c r="D415" s="317">
        <v>1314.1499999999999</v>
      </c>
      <c r="E415" s="317">
        <v>1261.3999999999996</v>
      </c>
      <c r="F415" s="317">
        <v>1225.4499999999998</v>
      </c>
      <c r="G415" s="317">
        <v>1172.6999999999996</v>
      </c>
      <c r="H415" s="317">
        <v>1350.0999999999997</v>
      </c>
      <c r="I415" s="317">
        <v>1402.8500000000001</v>
      </c>
      <c r="J415" s="317">
        <v>1438.7999999999997</v>
      </c>
      <c r="K415" s="316">
        <v>1366.9</v>
      </c>
      <c r="L415" s="316">
        <v>1278.2</v>
      </c>
      <c r="M415" s="316">
        <v>15.87326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301.60000000000002</v>
      </c>
      <c r="D416" s="232">
        <v>302.36666666666667</v>
      </c>
      <c r="E416" s="232">
        <v>294.73333333333335</v>
      </c>
      <c r="F416" s="232">
        <v>287.86666666666667</v>
      </c>
      <c r="G416" s="232">
        <v>280.23333333333335</v>
      </c>
      <c r="H416" s="232">
        <v>309.23333333333335</v>
      </c>
      <c r="I416" s="232">
        <v>316.86666666666667</v>
      </c>
      <c r="J416" s="232">
        <v>323.73333333333335</v>
      </c>
      <c r="K416" s="231">
        <v>310</v>
      </c>
      <c r="L416" s="231">
        <v>295.5</v>
      </c>
      <c r="M416" s="231">
        <v>1.4891000000000001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2945.1</v>
      </c>
      <c r="D417" s="232">
        <v>2969.1833333333329</v>
      </c>
      <c r="E417" s="232">
        <v>2867.3166666666657</v>
      </c>
      <c r="F417" s="232">
        <v>2789.5333333333328</v>
      </c>
      <c r="G417" s="232">
        <v>2687.6666666666656</v>
      </c>
      <c r="H417" s="232">
        <v>3046.9666666666658</v>
      </c>
      <c r="I417" s="232">
        <v>3148.8333333333335</v>
      </c>
      <c r="J417" s="232">
        <v>3226.6166666666659</v>
      </c>
      <c r="K417" s="231">
        <v>3071.05</v>
      </c>
      <c r="L417" s="231">
        <v>2891.4</v>
      </c>
      <c r="M417" s="231">
        <v>10.208780000000001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584.70000000000005</v>
      </c>
      <c r="D418" s="232">
        <v>589.96666666666658</v>
      </c>
      <c r="E418" s="232">
        <v>566.28333333333319</v>
      </c>
      <c r="F418" s="232">
        <v>547.86666666666656</v>
      </c>
      <c r="G418" s="232">
        <v>524.18333333333317</v>
      </c>
      <c r="H418" s="232">
        <v>608.38333333333321</v>
      </c>
      <c r="I418" s="232">
        <v>632.06666666666661</v>
      </c>
      <c r="J418" s="232">
        <v>650.48333333333323</v>
      </c>
      <c r="K418" s="231">
        <v>613.65</v>
      </c>
      <c r="L418" s="231">
        <v>571.54999999999995</v>
      </c>
      <c r="M418" s="231">
        <v>1.2720199999999999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3944.4</v>
      </c>
      <c r="D419" s="232">
        <v>3990.4333333333329</v>
      </c>
      <c r="E419" s="232">
        <v>3883.9666666666662</v>
      </c>
      <c r="F419" s="232">
        <v>3823.5333333333333</v>
      </c>
      <c r="G419" s="232">
        <v>3717.0666666666666</v>
      </c>
      <c r="H419" s="232">
        <v>4050.8666666666659</v>
      </c>
      <c r="I419" s="232">
        <v>4157.3333333333321</v>
      </c>
      <c r="J419" s="232">
        <v>4217.7666666666655</v>
      </c>
      <c r="K419" s="231">
        <v>4096.8999999999996</v>
      </c>
      <c r="L419" s="231">
        <v>3930</v>
      </c>
      <c r="M419" s="231">
        <v>0.62499000000000005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456.55</v>
      </c>
      <c r="D420" s="232">
        <v>455.7166666666667</v>
      </c>
      <c r="E420" s="232">
        <v>441.83333333333337</v>
      </c>
      <c r="F420" s="232">
        <v>427.11666666666667</v>
      </c>
      <c r="G420" s="232">
        <v>413.23333333333335</v>
      </c>
      <c r="H420" s="232">
        <v>470.43333333333339</v>
      </c>
      <c r="I420" s="232">
        <v>484.31666666666672</v>
      </c>
      <c r="J420" s="232">
        <v>499.03333333333342</v>
      </c>
      <c r="K420" s="231">
        <v>469.6</v>
      </c>
      <c r="L420" s="231">
        <v>441</v>
      </c>
      <c r="M420" s="231">
        <v>23.732060000000001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620.1</v>
      </c>
      <c r="D421" s="232">
        <v>624.81666666666672</v>
      </c>
      <c r="E421" s="232">
        <v>605.23333333333346</v>
      </c>
      <c r="F421" s="232">
        <v>590.36666666666679</v>
      </c>
      <c r="G421" s="232">
        <v>570.78333333333353</v>
      </c>
      <c r="H421" s="232">
        <v>639.68333333333339</v>
      </c>
      <c r="I421" s="232">
        <v>659.26666666666665</v>
      </c>
      <c r="J421" s="232">
        <v>674.13333333333333</v>
      </c>
      <c r="K421" s="231">
        <v>644.4</v>
      </c>
      <c r="L421" s="231">
        <v>609.95000000000005</v>
      </c>
      <c r="M421" s="231">
        <v>3.7859699999999998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501.7</v>
      </c>
      <c r="D422" s="232">
        <v>509.18333333333339</v>
      </c>
      <c r="E422" s="232">
        <v>489.36666666666679</v>
      </c>
      <c r="F422" s="232">
        <v>477.03333333333342</v>
      </c>
      <c r="G422" s="232">
        <v>457.21666666666681</v>
      </c>
      <c r="H422" s="232">
        <v>521.51666666666677</v>
      </c>
      <c r="I422" s="232">
        <v>541.33333333333337</v>
      </c>
      <c r="J422" s="232">
        <v>553.66666666666674</v>
      </c>
      <c r="K422" s="231">
        <v>529</v>
      </c>
      <c r="L422" s="231">
        <v>496.85</v>
      </c>
      <c r="M422" s="231">
        <v>16.392859999999999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527.35</v>
      </c>
      <c r="D423" s="232">
        <v>530.56666666666661</v>
      </c>
      <c r="E423" s="232">
        <v>496.13333333333321</v>
      </c>
      <c r="F423" s="232">
        <v>464.91666666666663</v>
      </c>
      <c r="G423" s="232">
        <v>430.48333333333323</v>
      </c>
      <c r="H423" s="232">
        <v>561.78333333333319</v>
      </c>
      <c r="I423" s="232">
        <v>596.21666666666658</v>
      </c>
      <c r="J423" s="232">
        <v>627.43333333333317</v>
      </c>
      <c r="K423" s="231">
        <v>565</v>
      </c>
      <c r="L423" s="231">
        <v>499.35</v>
      </c>
      <c r="M423" s="231">
        <v>382.18810000000002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89</v>
      </c>
      <c r="D424" s="232">
        <v>89.399999999999991</v>
      </c>
      <c r="E424" s="232">
        <v>86.399999999999977</v>
      </c>
      <c r="F424" s="232">
        <v>83.799999999999983</v>
      </c>
      <c r="G424" s="232">
        <v>80.799999999999969</v>
      </c>
      <c r="H424" s="232">
        <v>91.999999999999986</v>
      </c>
      <c r="I424" s="232">
        <v>95.000000000000014</v>
      </c>
      <c r="J424" s="232">
        <v>97.6</v>
      </c>
      <c r="K424" s="231">
        <v>92.4</v>
      </c>
      <c r="L424" s="231">
        <v>86.8</v>
      </c>
      <c r="M424" s="231">
        <v>259.11790000000002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283.45</v>
      </c>
      <c r="D425" s="232">
        <v>287.05</v>
      </c>
      <c r="E425" s="232">
        <v>275.10000000000002</v>
      </c>
      <c r="F425" s="232">
        <v>266.75</v>
      </c>
      <c r="G425" s="232">
        <v>254.8</v>
      </c>
      <c r="H425" s="232">
        <v>295.40000000000003</v>
      </c>
      <c r="I425" s="232">
        <v>307.34999999999997</v>
      </c>
      <c r="J425" s="232">
        <v>315.70000000000005</v>
      </c>
      <c r="K425" s="231">
        <v>299</v>
      </c>
      <c r="L425" s="231">
        <v>278.7</v>
      </c>
      <c r="M425" s="231">
        <v>8.7715499999999995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175.6</v>
      </c>
      <c r="D426" s="232">
        <v>177.88333333333333</v>
      </c>
      <c r="E426" s="232">
        <v>169.96666666666664</v>
      </c>
      <c r="F426" s="232">
        <v>164.33333333333331</v>
      </c>
      <c r="G426" s="232">
        <v>156.41666666666663</v>
      </c>
      <c r="H426" s="232">
        <v>183.51666666666665</v>
      </c>
      <c r="I426" s="232">
        <v>191.43333333333334</v>
      </c>
      <c r="J426" s="232">
        <v>197.06666666666666</v>
      </c>
      <c r="K426" s="231">
        <v>185.8</v>
      </c>
      <c r="L426" s="231">
        <v>172.25</v>
      </c>
      <c r="M426" s="231">
        <v>8.2530099999999997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382.35</v>
      </c>
      <c r="D427" s="232">
        <v>383.75</v>
      </c>
      <c r="E427" s="232">
        <v>377.5</v>
      </c>
      <c r="F427" s="232">
        <v>372.65</v>
      </c>
      <c r="G427" s="232">
        <v>366.4</v>
      </c>
      <c r="H427" s="232">
        <v>388.6</v>
      </c>
      <c r="I427" s="232">
        <v>394.85</v>
      </c>
      <c r="J427" s="232">
        <v>399.70000000000005</v>
      </c>
      <c r="K427" s="231">
        <v>390</v>
      </c>
      <c r="L427" s="231">
        <v>378.9</v>
      </c>
      <c r="M427" s="231">
        <v>0.77941000000000005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459.45</v>
      </c>
      <c r="D428" s="232">
        <v>463.85000000000008</v>
      </c>
      <c r="E428" s="232">
        <v>450.70000000000016</v>
      </c>
      <c r="F428" s="232">
        <v>441.9500000000001</v>
      </c>
      <c r="G428" s="232">
        <v>428.80000000000018</v>
      </c>
      <c r="H428" s="232">
        <v>472.60000000000014</v>
      </c>
      <c r="I428" s="232">
        <v>485.75000000000011</v>
      </c>
      <c r="J428" s="232">
        <v>494.50000000000011</v>
      </c>
      <c r="K428" s="231">
        <v>477</v>
      </c>
      <c r="L428" s="231">
        <v>455.1</v>
      </c>
      <c r="M428" s="231">
        <v>3.96828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193</v>
      </c>
      <c r="D429" s="232">
        <v>195.26666666666665</v>
      </c>
      <c r="E429" s="232">
        <v>187.2833333333333</v>
      </c>
      <c r="F429" s="232">
        <v>181.56666666666666</v>
      </c>
      <c r="G429" s="232">
        <v>173.58333333333331</v>
      </c>
      <c r="H429" s="232">
        <v>200.98333333333329</v>
      </c>
      <c r="I429" s="232">
        <v>208.96666666666664</v>
      </c>
      <c r="J429" s="232">
        <v>214.68333333333328</v>
      </c>
      <c r="K429" s="231">
        <v>203.25</v>
      </c>
      <c r="L429" s="231">
        <v>189.55</v>
      </c>
      <c r="M429" s="231">
        <v>2.8276300000000001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1014.9</v>
      </c>
      <c r="D430" s="232">
        <v>1021.3166666666666</v>
      </c>
      <c r="E430" s="232">
        <v>998.68333333333317</v>
      </c>
      <c r="F430" s="232">
        <v>982.46666666666658</v>
      </c>
      <c r="G430" s="232">
        <v>959.83333333333314</v>
      </c>
      <c r="H430" s="232">
        <v>1037.5333333333333</v>
      </c>
      <c r="I430" s="232">
        <v>1060.1666666666665</v>
      </c>
      <c r="J430" s="232">
        <v>1076.3833333333332</v>
      </c>
      <c r="K430" s="231">
        <v>1043.95</v>
      </c>
      <c r="L430" s="231">
        <v>1005.1</v>
      </c>
      <c r="M430" s="231">
        <v>47.178870000000003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454.95</v>
      </c>
      <c r="D431" s="232">
        <v>458.01666666666671</v>
      </c>
      <c r="E431" s="232">
        <v>445.03333333333342</v>
      </c>
      <c r="F431" s="232">
        <v>435.11666666666673</v>
      </c>
      <c r="G431" s="232">
        <v>422.13333333333344</v>
      </c>
      <c r="H431" s="232">
        <v>467.93333333333339</v>
      </c>
      <c r="I431" s="232">
        <v>480.91666666666663</v>
      </c>
      <c r="J431" s="232">
        <v>490.83333333333337</v>
      </c>
      <c r="K431" s="231">
        <v>471</v>
      </c>
      <c r="L431" s="231">
        <v>448.1</v>
      </c>
      <c r="M431" s="231">
        <v>5.1521400000000002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2281.9499999999998</v>
      </c>
      <c r="D432" s="232">
        <v>2279</v>
      </c>
      <c r="E432" s="232">
        <v>2264</v>
      </c>
      <c r="F432" s="232">
        <v>2246.0500000000002</v>
      </c>
      <c r="G432" s="232">
        <v>2231.0500000000002</v>
      </c>
      <c r="H432" s="232">
        <v>2296.9499999999998</v>
      </c>
      <c r="I432" s="232">
        <v>2311.9499999999998</v>
      </c>
      <c r="J432" s="232">
        <v>2329.8999999999996</v>
      </c>
      <c r="K432" s="231">
        <v>2294</v>
      </c>
      <c r="L432" s="231">
        <v>2261.0500000000002</v>
      </c>
      <c r="M432" s="231">
        <v>0.33145000000000002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980.55</v>
      </c>
      <c r="D433" s="232">
        <v>987</v>
      </c>
      <c r="E433" s="232">
        <v>960</v>
      </c>
      <c r="F433" s="232">
        <v>939.45</v>
      </c>
      <c r="G433" s="232">
        <v>912.45</v>
      </c>
      <c r="H433" s="232">
        <v>1007.55</v>
      </c>
      <c r="I433" s="232">
        <v>1034.55</v>
      </c>
      <c r="J433" s="232">
        <v>1055.0999999999999</v>
      </c>
      <c r="K433" s="231">
        <v>1014</v>
      </c>
      <c r="L433" s="231">
        <v>966.45</v>
      </c>
      <c r="M433" s="231">
        <v>1.00227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343.8</v>
      </c>
      <c r="D434" s="232">
        <v>351.2833333333333</v>
      </c>
      <c r="E434" s="232">
        <v>332.81666666666661</v>
      </c>
      <c r="F434" s="232">
        <v>321.83333333333331</v>
      </c>
      <c r="G434" s="232">
        <v>303.36666666666662</v>
      </c>
      <c r="H434" s="232">
        <v>362.26666666666659</v>
      </c>
      <c r="I434" s="232">
        <v>380.73333333333329</v>
      </c>
      <c r="J434" s="232">
        <v>391.71666666666658</v>
      </c>
      <c r="K434" s="231">
        <v>369.75</v>
      </c>
      <c r="L434" s="231">
        <v>340.3</v>
      </c>
      <c r="M434" s="231">
        <v>4.5287699999999997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323.55</v>
      </c>
      <c r="D435" s="232">
        <v>325</v>
      </c>
      <c r="E435" s="232">
        <v>320.8</v>
      </c>
      <c r="F435" s="232">
        <v>318.05</v>
      </c>
      <c r="G435" s="232">
        <v>313.85000000000002</v>
      </c>
      <c r="H435" s="232">
        <v>327.75</v>
      </c>
      <c r="I435" s="232">
        <v>331.95000000000005</v>
      </c>
      <c r="J435" s="232">
        <v>334.7</v>
      </c>
      <c r="K435" s="231">
        <v>329.2</v>
      </c>
      <c r="L435" s="231">
        <v>322.25</v>
      </c>
      <c r="M435" s="231">
        <v>2.2112799999999999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2531.9</v>
      </c>
      <c r="D436" s="232">
        <v>2537.2666666666669</v>
      </c>
      <c r="E436" s="232">
        <v>2505.6333333333337</v>
      </c>
      <c r="F436" s="232">
        <v>2479.3666666666668</v>
      </c>
      <c r="G436" s="232">
        <v>2447.7333333333336</v>
      </c>
      <c r="H436" s="232">
        <v>2563.5333333333338</v>
      </c>
      <c r="I436" s="232">
        <v>2595.166666666667</v>
      </c>
      <c r="J436" s="232">
        <v>2621.4333333333338</v>
      </c>
      <c r="K436" s="231">
        <v>2568.9</v>
      </c>
      <c r="L436" s="231">
        <v>2511</v>
      </c>
      <c r="M436" s="231">
        <v>0.78256000000000003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492.1</v>
      </c>
      <c r="D437" s="232">
        <v>492.3</v>
      </c>
      <c r="E437" s="232">
        <v>489.8</v>
      </c>
      <c r="F437" s="232">
        <v>487.5</v>
      </c>
      <c r="G437" s="232">
        <v>485</v>
      </c>
      <c r="H437" s="232">
        <v>494.6</v>
      </c>
      <c r="I437" s="232">
        <v>497.1</v>
      </c>
      <c r="J437" s="232">
        <v>499.40000000000003</v>
      </c>
      <c r="K437" s="231">
        <v>494.8</v>
      </c>
      <c r="L437" s="231">
        <v>490</v>
      </c>
      <c r="M437" s="231">
        <v>0.45378000000000002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9.1999999999999993</v>
      </c>
      <c r="D438" s="232">
        <v>9.4333333333333318</v>
      </c>
      <c r="E438" s="232">
        <v>8.6666666666666643</v>
      </c>
      <c r="F438" s="232">
        <v>8.1333333333333329</v>
      </c>
      <c r="G438" s="232">
        <v>7.3666666666666654</v>
      </c>
      <c r="H438" s="232">
        <v>9.9666666666666632</v>
      </c>
      <c r="I438" s="232">
        <v>10.733333333333333</v>
      </c>
      <c r="J438" s="232">
        <v>11.266666666666662</v>
      </c>
      <c r="K438" s="231">
        <v>10.199999999999999</v>
      </c>
      <c r="L438" s="231">
        <v>8.9</v>
      </c>
      <c r="M438" s="231">
        <v>1449.9647500000001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311.35000000000002</v>
      </c>
      <c r="D439" s="232">
        <v>312.51666666666665</v>
      </c>
      <c r="E439" s="232">
        <v>287.13333333333333</v>
      </c>
      <c r="F439" s="232">
        <v>262.91666666666669</v>
      </c>
      <c r="G439" s="232">
        <v>237.53333333333336</v>
      </c>
      <c r="H439" s="232">
        <v>336.73333333333329</v>
      </c>
      <c r="I439" s="232">
        <v>362.11666666666662</v>
      </c>
      <c r="J439" s="232">
        <v>386.33333333333326</v>
      </c>
      <c r="K439" s="231">
        <v>337.9</v>
      </c>
      <c r="L439" s="231">
        <v>288.3</v>
      </c>
      <c r="M439" s="231">
        <v>6.3403200000000002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958.2</v>
      </c>
      <c r="D440" s="232">
        <v>958.69999999999993</v>
      </c>
      <c r="E440" s="232">
        <v>947.49999999999989</v>
      </c>
      <c r="F440" s="232">
        <v>936.8</v>
      </c>
      <c r="G440" s="232">
        <v>925.59999999999991</v>
      </c>
      <c r="H440" s="232">
        <v>969.39999999999986</v>
      </c>
      <c r="I440" s="232">
        <v>980.59999999999991</v>
      </c>
      <c r="J440" s="232">
        <v>991.29999999999984</v>
      </c>
      <c r="K440" s="231">
        <v>969.9</v>
      </c>
      <c r="L440" s="231">
        <v>948</v>
      </c>
      <c r="M440" s="231">
        <v>0.28550999999999999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566.45000000000005</v>
      </c>
      <c r="D441" s="232">
        <v>571.0333333333333</v>
      </c>
      <c r="E441" s="232">
        <v>558.66666666666663</v>
      </c>
      <c r="F441" s="232">
        <v>550.88333333333333</v>
      </c>
      <c r="G441" s="232">
        <v>538.51666666666665</v>
      </c>
      <c r="H441" s="232">
        <v>578.81666666666661</v>
      </c>
      <c r="I441" s="232">
        <v>591.18333333333339</v>
      </c>
      <c r="J441" s="232">
        <v>598.96666666666658</v>
      </c>
      <c r="K441" s="231">
        <v>583.4</v>
      </c>
      <c r="L441" s="231">
        <v>563.25</v>
      </c>
      <c r="M441" s="231">
        <v>24.463629999999998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1596.25</v>
      </c>
      <c r="D442" s="232">
        <v>1628.9333333333334</v>
      </c>
      <c r="E442" s="232">
        <v>1537.8166666666668</v>
      </c>
      <c r="F442" s="232">
        <v>1479.3833333333334</v>
      </c>
      <c r="G442" s="232">
        <v>1388.2666666666669</v>
      </c>
      <c r="H442" s="232">
        <v>1687.3666666666668</v>
      </c>
      <c r="I442" s="232">
        <v>1778.4833333333336</v>
      </c>
      <c r="J442" s="232">
        <v>1836.9166666666667</v>
      </c>
      <c r="K442" s="231">
        <v>1720.05</v>
      </c>
      <c r="L442" s="231">
        <v>1570.5</v>
      </c>
      <c r="M442" s="231">
        <v>0.52248000000000006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476.75</v>
      </c>
      <c r="D443" s="232">
        <v>480.86666666666662</v>
      </c>
      <c r="E443" s="232">
        <v>468.73333333333323</v>
      </c>
      <c r="F443" s="232">
        <v>460.71666666666664</v>
      </c>
      <c r="G443" s="232">
        <v>448.58333333333326</v>
      </c>
      <c r="H443" s="232">
        <v>488.88333333333321</v>
      </c>
      <c r="I443" s="232">
        <v>501.01666666666654</v>
      </c>
      <c r="J443" s="232">
        <v>509.03333333333319</v>
      </c>
      <c r="K443" s="231">
        <v>493</v>
      </c>
      <c r="L443" s="231">
        <v>472.85</v>
      </c>
      <c r="M443" s="231">
        <v>0.19139999999999999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755.65</v>
      </c>
      <c r="D444" s="232">
        <v>765.0333333333333</v>
      </c>
      <c r="E444" s="232">
        <v>742.61666666666656</v>
      </c>
      <c r="F444" s="232">
        <v>729.58333333333326</v>
      </c>
      <c r="G444" s="232">
        <v>707.16666666666652</v>
      </c>
      <c r="H444" s="232">
        <v>778.06666666666661</v>
      </c>
      <c r="I444" s="232">
        <v>800.48333333333335</v>
      </c>
      <c r="J444" s="232">
        <v>813.51666666666665</v>
      </c>
      <c r="K444" s="231">
        <v>787.45</v>
      </c>
      <c r="L444" s="231">
        <v>752</v>
      </c>
      <c r="M444" s="231">
        <v>10.863670000000001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32.15</v>
      </c>
      <c r="D445" s="232">
        <v>32.783333333333331</v>
      </c>
      <c r="E445" s="232">
        <v>31.11666666666666</v>
      </c>
      <c r="F445" s="232">
        <v>30.083333333333329</v>
      </c>
      <c r="G445" s="232">
        <v>28.416666666666657</v>
      </c>
      <c r="H445" s="232">
        <v>33.816666666666663</v>
      </c>
      <c r="I445" s="232">
        <v>35.483333333333334</v>
      </c>
      <c r="J445" s="232">
        <v>36.516666666666666</v>
      </c>
      <c r="K445" s="231">
        <v>34.450000000000003</v>
      </c>
      <c r="L445" s="231">
        <v>31.75</v>
      </c>
      <c r="M445" s="231">
        <v>61.540300000000002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1018.35</v>
      </c>
      <c r="D446" s="232">
        <v>1025.4333333333334</v>
      </c>
      <c r="E446" s="232">
        <v>992.91666666666674</v>
      </c>
      <c r="F446" s="232">
        <v>967.48333333333335</v>
      </c>
      <c r="G446" s="232">
        <v>934.9666666666667</v>
      </c>
      <c r="H446" s="232">
        <v>1050.8666666666668</v>
      </c>
      <c r="I446" s="232">
        <v>1083.3833333333332</v>
      </c>
      <c r="J446" s="232">
        <v>1108.8166666666668</v>
      </c>
      <c r="K446" s="231">
        <v>1057.95</v>
      </c>
      <c r="L446" s="231">
        <v>1000</v>
      </c>
      <c r="M446" s="231">
        <v>13.54579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637.4</v>
      </c>
      <c r="D447" s="232">
        <v>644.33333333333337</v>
      </c>
      <c r="E447" s="232">
        <v>624.06666666666672</v>
      </c>
      <c r="F447" s="232">
        <v>610.73333333333335</v>
      </c>
      <c r="G447" s="232">
        <v>590.4666666666667</v>
      </c>
      <c r="H447" s="232">
        <v>657.66666666666674</v>
      </c>
      <c r="I447" s="232">
        <v>677.93333333333339</v>
      </c>
      <c r="J447" s="232">
        <v>691.26666666666677</v>
      </c>
      <c r="K447" s="231">
        <v>664.6</v>
      </c>
      <c r="L447" s="231">
        <v>631</v>
      </c>
      <c r="M447" s="231">
        <v>1.64655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956.15</v>
      </c>
      <c r="D448" s="232">
        <v>961.23333333333323</v>
      </c>
      <c r="E448" s="232">
        <v>937.36666666666645</v>
      </c>
      <c r="F448" s="232">
        <v>918.58333333333326</v>
      </c>
      <c r="G448" s="232">
        <v>894.71666666666647</v>
      </c>
      <c r="H448" s="232">
        <v>980.01666666666642</v>
      </c>
      <c r="I448" s="232">
        <v>1003.8833333333332</v>
      </c>
      <c r="J448" s="232">
        <v>1022.6666666666664</v>
      </c>
      <c r="K448" s="231">
        <v>985.1</v>
      </c>
      <c r="L448" s="231">
        <v>942.45</v>
      </c>
      <c r="M448" s="231">
        <v>11.75811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213.75</v>
      </c>
      <c r="D449" s="232">
        <v>213.61666666666667</v>
      </c>
      <c r="E449" s="232">
        <v>211.13333333333335</v>
      </c>
      <c r="F449" s="232">
        <v>208.51666666666668</v>
      </c>
      <c r="G449" s="232">
        <v>206.03333333333336</v>
      </c>
      <c r="H449" s="232">
        <v>216.23333333333335</v>
      </c>
      <c r="I449" s="232">
        <v>218.7166666666667</v>
      </c>
      <c r="J449" s="232">
        <v>221.33333333333334</v>
      </c>
      <c r="K449" s="231">
        <v>216.1</v>
      </c>
      <c r="L449" s="231">
        <v>211</v>
      </c>
      <c r="M449" s="231">
        <v>5.67544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1202.45</v>
      </c>
      <c r="D450" s="232">
        <v>1211.0333333333333</v>
      </c>
      <c r="E450" s="232">
        <v>1169.5166666666667</v>
      </c>
      <c r="F450" s="232">
        <v>1136.5833333333333</v>
      </c>
      <c r="G450" s="232">
        <v>1095.0666666666666</v>
      </c>
      <c r="H450" s="232">
        <v>1243.9666666666667</v>
      </c>
      <c r="I450" s="232">
        <v>1285.4833333333331</v>
      </c>
      <c r="J450" s="232">
        <v>1318.4166666666667</v>
      </c>
      <c r="K450" s="231">
        <v>1252.55</v>
      </c>
      <c r="L450" s="231">
        <v>1178.0999999999999</v>
      </c>
      <c r="M450" s="231">
        <v>7.0083099999999998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3408.35</v>
      </c>
      <c r="D451" s="232">
        <v>3394.1166666666668</v>
      </c>
      <c r="E451" s="232">
        <v>3369.2333333333336</v>
      </c>
      <c r="F451" s="232">
        <v>3330.1166666666668</v>
      </c>
      <c r="G451" s="232">
        <v>3305.2333333333336</v>
      </c>
      <c r="H451" s="232">
        <v>3433.2333333333336</v>
      </c>
      <c r="I451" s="232">
        <v>3458.1166666666668</v>
      </c>
      <c r="J451" s="232">
        <v>3497.2333333333336</v>
      </c>
      <c r="K451" s="231">
        <v>3419</v>
      </c>
      <c r="L451" s="231">
        <v>3355</v>
      </c>
      <c r="M451" s="231">
        <v>22.05161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740.8</v>
      </c>
      <c r="D452" s="232">
        <v>740.15</v>
      </c>
      <c r="E452" s="232">
        <v>731.9</v>
      </c>
      <c r="F452" s="232">
        <v>723</v>
      </c>
      <c r="G452" s="232">
        <v>714.75</v>
      </c>
      <c r="H452" s="232">
        <v>749.05</v>
      </c>
      <c r="I452" s="232">
        <v>757.3</v>
      </c>
      <c r="J452" s="232">
        <v>766.19999999999993</v>
      </c>
      <c r="K452" s="231">
        <v>748.4</v>
      </c>
      <c r="L452" s="231">
        <v>731.25</v>
      </c>
      <c r="M452" s="231">
        <v>9.3303100000000008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6597.15</v>
      </c>
      <c r="D453" s="232">
        <v>6575.0166666666664</v>
      </c>
      <c r="E453" s="232">
        <v>6404.083333333333</v>
      </c>
      <c r="F453" s="232">
        <v>6211.0166666666664</v>
      </c>
      <c r="G453" s="232">
        <v>6040.083333333333</v>
      </c>
      <c r="H453" s="232">
        <v>6768.083333333333</v>
      </c>
      <c r="I453" s="232">
        <v>6939.0166666666673</v>
      </c>
      <c r="J453" s="232">
        <v>7132.083333333333</v>
      </c>
      <c r="K453" s="231">
        <v>6745.95</v>
      </c>
      <c r="L453" s="231">
        <v>6381.95</v>
      </c>
      <c r="M453" s="231">
        <v>2.2130700000000001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2092.4499999999998</v>
      </c>
      <c r="D454" s="232">
        <v>2115.1333333333332</v>
      </c>
      <c r="E454" s="232">
        <v>2042.3166666666666</v>
      </c>
      <c r="F454" s="232">
        <v>1992.1833333333334</v>
      </c>
      <c r="G454" s="232">
        <v>1919.3666666666668</v>
      </c>
      <c r="H454" s="232">
        <v>2165.2666666666664</v>
      </c>
      <c r="I454" s="232">
        <v>2238.083333333333</v>
      </c>
      <c r="J454" s="232">
        <v>2288.2166666666662</v>
      </c>
      <c r="K454" s="231">
        <v>2187.9499999999998</v>
      </c>
      <c r="L454" s="231">
        <v>2065</v>
      </c>
      <c r="M454" s="231">
        <v>0.31542999999999999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225</v>
      </c>
      <c r="D455" s="232">
        <v>226.61666666666667</v>
      </c>
      <c r="E455" s="232">
        <v>219.63333333333335</v>
      </c>
      <c r="F455" s="232">
        <v>214.26666666666668</v>
      </c>
      <c r="G455" s="232">
        <v>207.28333333333336</v>
      </c>
      <c r="H455" s="232">
        <v>231.98333333333335</v>
      </c>
      <c r="I455" s="232">
        <v>238.9666666666667</v>
      </c>
      <c r="J455" s="232">
        <v>244.33333333333334</v>
      </c>
      <c r="K455" s="231">
        <v>233.6</v>
      </c>
      <c r="L455" s="231">
        <v>221.25</v>
      </c>
      <c r="M455" s="231">
        <v>41.574170000000002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446.65</v>
      </c>
      <c r="D456" s="232">
        <v>448.59999999999997</v>
      </c>
      <c r="E456" s="232">
        <v>435.69999999999993</v>
      </c>
      <c r="F456" s="232">
        <v>424.74999999999994</v>
      </c>
      <c r="G456" s="232">
        <v>411.84999999999991</v>
      </c>
      <c r="H456" s="232">
        <v>459.54999999999995</v>
      </c>
      <c r="I456" s="232">
        <v>472.44999999999993</v>
      </c>
      <c r="J456" s="232">
        <v>483.4</v>
      </c>
      <c r="K456" s="231">
        <v>461.5</v>
      </c>
      <c r="L456" s="231">
        <v>437.65</v>
      </c>
      <c r="M456" s="231">
        <v>237.98589000000001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205.85</v>
      </c>
      <c r="D457" s="232">
        <v>205.96666666666667</v>
      </c>
      <c r="E457" s="232">
        <v>196.53333333333333</v>
      </c>
      <c r="F457" s="232">
        <v>187.21666666666667</v>
      </c>
      <c r="G457" s="232">
        <v>177.78333333333333</v>
      </c>
      <c r="H457" s="232">
        <v>215.28333333333333</v>
      </c>
      <c r="I457" s="232">
        <v>224.71666666666667</v>
      </c>
      <c r="J457" s="232">
        <v>234.03333333333333</v>
      </c>
      <c r="K457" s="231">
        <v>215.4</v>
      </c>
      <c r="L457" s="231">
        <v>196.65</v>
      </c>
      <c r="M457" s="231">
        <v>190.17445000000001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122.05</v>
      </c>
      <c r="D458" s="232">
        <v>121.83333333333333</v>
      </c>
      <c r="E458" s="232">
        <v>119.51666666666665</v>
      </c>
      <c r="F458" s="232">
        <v>116.98333333333332</v>
      </c>
      <c r="G458" s="232">
        <v>114.66666666666664</v>
      </c>
      <c r="H458" s="232">
        <v>124.36666666666666</v>
      </c>
      <c r="I458" s="232">
        <v>126.68333333333335</v>
      </c>
      <c r="J458" s="232">
        <v>129.21666666666667</v>
      </c>
      <c r="K458" s="231">
        <v>124.15</v>
      </c>
      <c r="L458" s="231">
        <v>119.3</v>
      </c>
      <c r="M458" s="231">
        <v>729.19626000000005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80.2</v>
      </c>
      <c r="D459" s="232">
        <v>80.166666666666671</v>
      </c>
      <c r="E459" s="232">
        <v>77.13333333333334</v>
      </c>
      <c r="F459" s="232">
        <v>74.066666666666663</v>
      </c>
      <c r="G459" s="232">
        <v>71.033333333333331</v>
      </c>
      <c r="H459" s="232">
        <v>83.233333333333348</v>
      </c>
      <c r="I459" s="232">
        <v>86.26666666666668</v>
      </c>
      <c r="J459" s="232">
        <v>89.333333333333357</v>
      </c>
      <c r="K459" s="231">
        <v>83.2</v>
      </c>
      <c r="L459" s="231">
        <v>77.099999999999994</v>
      </c>
      <c r="M459" s="231">
        <v>34.901440000000001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2250</v>
      </c>
      <c r="D460" s="232">
        <v>2301.9666666666667</v>
      </c>
      <c r="E460" s="232">
        <v>2164.0333333333333</v>
      </c>
      <c r="F460" s="232">
        <v>2078.0666666666666</v>
      </c>
      <c r="G460" s="232">
        <v>1940.1333333333332</v>
      </c>
      <c r="H460" s="232">
        <v>2387.9333333333334</v>
      </c>
      <c r="I460" s="232">
        <v>2525.8666666666668</v>
      </c>
      <c r="J460" s="232">
        <v>2611.8333333333335</v>
      </c>
      <c r="K460" s="231">
        <v>2439.9</v>
      </c>
      <c r="L460" s="231">
        <v>2216</v>
      </c>
      <c r="M460" s="231">
        <v>0.34131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1023.75</v>
      </c>
      <c r="D461" s="232">
        <v>1020.5166666666668</v>
      </c>
      <c r="E461" s="232">
        <v>1006.5333333333335</v>
      </c>
      <c r="F461" s="232">
        <v>989.31666666666672</v>
      </c>
      <c r="G461" s="232">
        <v>975.33333333333348</v>
      </c>
      <c r="H461" s="232">
        <v>1037.7333333333336</v>
      </c>
      <c r="I461" s="232">
        <v>1051.7166666666669</v>
      </c>
      <c r="J461" s="232">
        <v>1068.9333333333336</v>
      </c>
      <c r="K461" s="231">
        <v>1034.5</v>
      </c>
      <c r="L461" s="231">
        <v>1003.3</v>
      </c>
      <c r="M461" s="231">
        <v>19.396699999999999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545.5</v>
      </c>
      <c r="D462" s="232">
        <v>555.03333333333342</v>
      </c>
      <c r="E462" s="232">
        <v>524.16666666666686</v>
      </c>
      <c r="F462" s="232">
        <v>502.83333333333348</v>
      </c>
      <c r="G462" s="232">
        <v>471.96666666666692</v>
      </c>
      <c r="H462" s="232">
        <v>576.36666666666679</v>
      </c>
      <c r="I462" s="232">
        <v>607.23333333333335</v>
      </c>
      <c r="J462" s="232">
        <v>628.56666666666672</v>
      </c>
      <c r="K462" s="231">
        <v>585.9</v>
      </c>
      <c r="L462" s="231">
        <v>533.70000000000005</v>
      </c>
      <c r="M462" s="231">
        <v>4.08786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109.6</v>
      </c>
      <c r="D463" s="232">
        <v>111.88333333333333</v>
      </c>
      <c r="E463" s="232">
        <v>101.86666666666665</v>
      </c>
      <c r="F463" s="232">
        <v>94.133333333333326</v>
      </c>
      <c r="G463" s="232">
        <v>84.116666666666646</v>
      </c>
      <c r="H463" s="232">
        <v>119.61666666666665</v>
      </c>
      <c r="I463" s="232">
        <v>129.63333333333333</v>
      </c>
      <c r="J463" s="232">
        <v>137.36666666666665</v>
      </c>
      <c r="K463" s="231">
        <v>121.9</v>
      </c>
      <c r="L463" s="231">
        <v>104.15</v>
      </c>
      <c r="M463" s="231">
        <v>27.672059999999998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677.15</v>
      </c>
      <c r="D464" s="232">
        <v>681.06666666666661</v>
      </c>
      <c r="E464" s="232">
        <v>662.18333333333317</v>
      </c>
      <c r="F464" s="232">
        <v>647.21666666666658</v>
      </c>
      <c r="G464" s="232">
        <v>628.33333333333314</v>
      </c>
      <c r="H464" s="232">
        <v>696.03333333333319</v>
      </c>
      <c r="I464" s="232">
        <v>714.91666666666663</v>
      </c>
      <c r="J464" s="232">
        <v>729.88333333333321</v>
      </c>
      <c r="K464" s="231">
        <v>699.95</v>
      </c>
      <c r="L464" s="231">
        <v>666.1</v>
      </c>
      <c r="M464" s="231">
        <v>3.5460699999999998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1955.6</v>
      </c>
      <c r="D465" s="232">
        <v>1950.6166666666668</v>
      </c>
      <c r="E465" s="232">
        <v>1936.5333333333335</v>
      </c>
      <c r="F465" s="232">
        <v>1917.4666666666667</v>
      </c>
      <c r="G465" s="232">
        <v>1903.3833333333334</v>
      </c>
      <c r="H465" s="232">
        <v>1969.6833333333336</v>
      </c>
      <c r="I465" s="232">
        <v>1983.7666666666667</v>
      </c>
      <c r="J465" s="232">
        <v>2002.8333333333337</v>
      </c>
      <c r="K465" s="231">
        <v>1964.7</v>
      </c>
      <c r="L465" s="231">
        <v>1931.55</v>
      </c>
      <c r="M465" s="231">
        <v>0.29226999999999997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531.75</v>
      </c>
      <c r="D466" s="232">
        <v>540.65</v>
      </c>
      <c r="E466" s="232">
        <v>516.15</v>
      </c>
      <c r="F466" s="232">
        <v>500.54999999999995</v>
      </c>
      <c r="G466" s="232">
        <v>476.04999999999995</v>
      </c>
      <c r="H466" s="232">
        <v>556.25</v>
      </c>
      <c r="I466" s="232">
        <v>580.75</v>
      </c>
      <c r="J466" s="232">
        <v>596.35</v>
      </c>
      <c r="K466" s="231">
        <v>565.15</v>
      </c>
      <c r="L466" s="231">
        <v>525.04999999999995</v>
      </c>
      <c r="M466" s="231">
        <v>0.58667999999999998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3201.25</v>
      </c>
      <c r="D467" s="232">
        <v>3172.0333333333333</v>
      </c>
      <c r="E467" s="232">
        <v>3064.5166666666664</v>
      </c>
      <c r="F467" s="232">
        <v>2927.7833333333333</v>
      </c>
      <c r="G467" s="232">
        <v>2820.2666666666664</v>
      </c>
      <c r="H467" s="232">
        <v>3308.7666666666664</v>
      </c>
      <c r="I467" s="232">
        <v>3416.2833333333338</v>
      </c>
      <c r="J467" s="232">
        <v>3553.0166666666664</v>
      </c>
      <c r="K467" s="231">
        <v>3279.55</v>
      </c>
      <c r="L467" s="231">
        <v>3035.3</v>
      </c>
      <c r="M467" s="231">
        <v>1.28596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2345.9</v>
      </c>
      <c r="D468" s="232">
        <v>2351.916666666667</v>
      </c>
      <c r="E468" s="232">
        <v>2294.0333333333338</v>
      </c>
      <c r="F468" s="232">
        <v>2242.166666666667</v>
      </c>
      <c r="G468" s="232">
        <v>2184.2833333333338</v>
      </c>
      <c r="H468" s="232">
        <v>2403.7833333333338</v>
      </c>
      <c r="I468" s="232">
        <v>2461.666666666667</v>
      </c>
      <c r="J468" s="232">
        <v>2513.5333333333338</v>
      </c>
      <c r="K468" s="231">
        <v>2409.8000000000002</v>
      </c>
      <c r="L468" s="231">
        <v>2300.0500000000002</v>
      </c>
      <c r="M468" s="231">
        <v>15.21514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1535.8</v>
      </c>
      <c r="D469" s="232">
        <v>1532.7666666666667</v>
      </c>
      <c r="E469" s="232">
        <v>1516.7333333333333</v>
      </c>
      <c r="F469" s="232">
        <v>1497.6666666666667</v>
      </c>
      <c r="G469" s="232">
        <v>1481.6333333333334</v>
      </c>
      <c r="H469" s="232">
        <v>1551.8333333333333</v>
      </c>
      <c r="I469" s="232">
        <v>1567.8666666666666</v>
      </c>
      <c r="J469" s="232">
        <v>1586.9333333333332</v>
      </c>
      <c r="K469" s="231">
        <v>1548.8</v>
      </c>
      <c r="L469" s="231">
        <v>1513.7</v>
      </c>
      <c r="M469" s="231">
        <v>4.3611399999999998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439.4</v>
      </c>
      <c r="D470" s="232">
        <v>444.41666666666669</v>
      </c>
      <c r="E470" s="232">
        <v>429.13333333333338</v>
      </c>
      <c r="F470" s="232">
        <v>418.86666666666667</v>
      </c>
      <c r="G470" s="232">
        <v>403.58333333333337</v>
      </c>
      <c r="H470" s="232">
        <v>454.68333333333339</v>
      </c>
      <c r="I470" s="232">
        <v>469.9666666666667</v>
      </c>
      <c r="J470" s="232">
        <v>480.23333333333341</v>
      </c>
      <c r="K470" s="231">
        <v>459.7</v>
      </c>
      <c r="L470" s="231">
        <v>434.15</v>
      </c>
      <c r="M470" s="231">
        <v>4.6907199999999998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618.25</v>
      </c>
      <c r="D471" s="232">
        <v>624.75</v>
      </c>
      <c r="E471" s="232">
        <v>605.5</v>
      </c>
      <c r="F471" s="232">
        <v>592.75</v>
      </c>
      <c r="G471" s="232">
        <v>573.5</v>
      </c>
      <c r="H471" s="232">
        <v>637.5</v>
      </c>
      <c r="I471" s="232">
        <v>656.75</v>
      </c>
      <c r="J471" s="232">
        <v>669.5</v>
      </c>
      <c r="K471" s="231">
        <v>644</v>
      </c>
      <c r="L471" s="231">
        <v>612</v>
      </c>
      <c r="M471" s="231">
        <v>0.60316000000000003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1216</v>
      </c>
      <c r="D472" s="232">
        <v>1224.3833333333334</v>
      </c>
      <c r="E472" s="232">
        <v>1183.7666666666669</v>
      </c>
      <c r="F472" s="232">
        <v>1151.5333333333335</v>
      </c>
      <c r="G472" s="232">
        <v>1110.916666666667</v>
      </c>
      <c r="H472" s="232">
        <v>1256.6166666666668</v>
      </c>
      <c r="I472" s="232">
        <v>1297.2333333333331</v>
      </c>
      <c r="J472" s="232">
        <v>1329.4666666666667</v>
      </c>
      <c r="K472" s="231">
        <v>1265</v>
      </c>
      <c r="L472" s="231">
        <v>1192.1500000000001</v>
      </c>
      <c r="M472" s="231">
        <v>17.243929999999999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32.950000000000003</v>
      </c>
      <c r="D473" s="232">
        <v>33.483333333333334</v>
      </c>
      <c r="E473" s="232">
        <v>31.966666666666669</v>
      </c>
      <c r="F473" s="232">
        <v>30.983333333333334</v>
      </c>
      <c r="G473" s="232">
        <v>29.466666666666669</v>
      </c>
      <c r="H473" s="232">
        <v>34.466666666666669</v>
      </c>
      <c r="I473" s="232">
        <v>35.983333333333334</v>
      </c>
      <c r="J473" s="232">
        <v>36.966666666666669</v>
      </c>
      <c r="K473" s="231">
        <v>35</v>
      </c>
      <c r="L473" s="231">
        <v>32.5</v>
      </c>
      <c r="M473" s="231">
        <v>79.28425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270.2</v>
      </c>
      <c r="D474" s="232">
        <v>275.7</v>
      </c>
      <c r="E474" s="232">
        <v>262.59999999999997</v>
      </c>
      <c r="F474" s="232">
        <v>255</v>
      </c>
      <c r="G474" s="232">
        <v>241.89999999999998</v>
      </c>
      <c r="H474" s="232">
        <v>283.29999999999995</v>
      </c>
      <c r="I474" s="232">
        <v>296.39999999999998</v>
      </c>
      <c r="J474" s="232">
        <v>303.99999999999994</v>
      </c>
      <c r="K474" s="231">
        <v>288.8</v>
      </c>
      <c r="L474" s="231">
        <v>268.10000000000002</v>
      </c>
      <c r="M474" s="231">
        <v>6.5516300000000003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267.64999999999998</v>
      </c>
      <c r="D475" s="232">
        <v>271.18333333333334</v>
      </c>
      <c r="E475" s="232">
        <v>257.4666666666667</v>
      </c>
      <c r="F475" s="232">
        <v>247.28333333333336</v>
      </c>
      <c r="G475" s="232">
        <v>233.56666666666672</v>
      </c>
      <c r="H475" s="232">
        <v>281.36666666666667</v>
      </c>
      <c r="I475" s="232">
        <v>295.08333333333326</v>
      </c>
      <c r="J475" s="232">
        <v>305.26666666666665</v>
      </c>
      <c r="K475" s="231">
        <v>284.89999999999998</v>
      </c>
      <c r="L475" s="231">
        <v>261</v>
      </c>
      <c r="M475" s="231">
        <v>9.7510100000000008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2616.9</v>
      </c>
      <c r="D476" s="232">
        <v>2596.8333333333335</v>
      </c>
      <c r="E476" s="232">
        <v>2561.9666666666672</v>
      </c>
      <c r="F476" s="232">
        <v>2507.0333333333338</v>
      </c>
      <c r="G476" s="232">
        <v>2472.1666666666674</v>
      </c>
      <c r="H476" s="232">
        <v>2651.7666666666669</v>
      </c>
      <c r="I476" s="232">
        <v>2686.6333333333328</v>
      </c>
      <c r="J476" s="232">
        <v>2741.5666666666666</v>
      </c>
      <c r="K476" s="231">
        <v>2631.7</v>
      </c>
      <c r="L476" s="231">
        <v>2541.9</v>
      </c>
      <c r="M476" s="231">
        <v>1.4958499999999999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538.54999999999995</v>
      </c>
      <c r="D477" s="232">
        <v>542.85</v>
      </c>
      <c r="E477" s="232">
        <v>531.70000000000005</v>
      </c>
      <c r="F477" s="232">
        <v>524.85</v>
      </c>
      <c r="G477" s="232">
        <v>513.70000000000005</v>
      </c>
      <c r="H477" s="232">
        <v>549.70000000000005</v>
      </c>
      <c r="I477" s="232">
        <v>560.84999999999991</v>
      </c>
      <c r="J477" s="232">
        <v>567.70000000000005</v>
      </c>
      <c r="K477" s="231">
        <v>554</v>
      </c>
      <c r="L477" s="231">
        <v>536</v>
      </c>
      <c r="M477" s="231">
        <v>0.50954999999999995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498.7</v>
      </c>
      <c r="D478" s="232">
        <v>497.3</v>
      </c>
      <c r="E478" s="232">
        <v>490.65000000000003</v>
      </c>
      <c r="F478" s="232">
        <v>482.6</v>
      </c>
      <c r="G478" s="232">
        <v>475.95000000000005</v>
      </c>
      <c r="H478" s="232">
        <v>505.35</v>
      </c>
      <c r="I478" s="232">
        <v>512</v>
      </c>
      <c r="J478" s="232">
        <v>520.04999999999995</v>
      </c>
      <c r="K478" s="231">
        <v>503.95</v>
      </c>
      <c r="L478" s="231">
        <v>489.25</v>
      </c>
      <c r="M478" s="231">
        <v>4.2619999999999996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742.15</v>
      </c>
      <c r="D479" s="232">
        <v>747.91666666666663</v>
      </c>
      <c r="E479" s="232">
        <v>724.23333333333323</v>
      </c>
      <c r="F479" s="232">
        <v>706.31666666666661</v>
      </c>
      <c r="G479" s="232">
        <v>682.63333333333321</v>
      </c>
      <c r="H479" s="232">
        <v>765.83333333333326</v>
      </c>
      <c r="I479" s="232">
        <v>789.51666666666665</v>
      </c>
      <c r="J479" s="232">
        <v>807.43333333333328</v>
      </c>
      <c r="K479" s="231">
        <v>771.6</v>
      </c>
      <c r="L479" s="231">
        <v>730</v>
      </c>
      <c r="M479" s="231">
        <v>36.230379999999997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745.05</v>
      </c>
      <c r="D480" s="232">
        <v>745.44999999999993</v>
      </c>
      <c r="E480" s="232">
        <v>731.09999999999991</v>
      </c>
      <c r="F480" s="232">
        <v>717.15</v>
      </c>
      <c r="G480" s="232">
        <v>702.8</v>
      </c>
      <c r="H480" s="232">
        <v>759.39999999999986</v>
      </c>
      <c r="I480" s="232">
        <v>773.75</v>
      </c>
      <c r="J480" s="232">
        <v>787.69999999999982</v>
      </c>
      <c r="K480" s="231">
        <v>759.8</v>
      </c>
      <c r="L480" s="231">
        <v>731.5</v>
      </c>
      <c r="M480" s="231">
        <v>1.0062800000000001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7141.4</v>
      </c>
      <c r="D481" s="232">
        <v>7120.666666666667</v>
      </c>
      <c r="E481" s="232">
        <v>7002.3333333333339</v>
      </c>
      <c r="F481" s="232">
        <v>6863.2666666666673</v>
      </c>
      <c r="G481" s="232">
        <v>6744.9333333333343</v>
      </c>
      <c r="H481" s="232">
        <v>7259.7333333333336</v>
      </c>
      <c r="I481" s="232">
        <v>7378.0666666666675</v>
      </c>
      <c r="J481" s="232">
        <v>7517.1333333333332</v>
      </c>
      <c r="K481" s="231">
        <v>7239</v>
      </c>
      <c r="L481" s="231">
        <v>6981.6</v>
      </c>
      <c r="M481" s="231">
        <v>6.4801500000000001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73.95</v>
      </c>
      <c r="D482" s="232">
        <v>74.850000000000009</v>
      </c>
      <c r="E482" s="232">
        <v>70.000000000000014</v>
      </c>
      <c r="F482" s="232">
        <v>66.050000000000011</v>
      </c>
      <c r="G482" s="232">
        <v>61.200000000000017</v>
      </c>
      <c r="H482" s="232">
        <v>78.800000000000011</v>
      </c>
      <c r="I482" s="232">
        <v>83.65</v>
      </c>
      <c r="J482" s="232">
        <v>87.600000000000009</v>
      </c>
      <c r="K482" s="231">
        <v>79.7</v>
      </c>
      <c r="L482" s="231">
        <v>70.900000000000006</v>
      </c>
      <c r="M482" s="231">
        <v>187.57194999999999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1575.8</v>
      </c>
      <c r="D483" s="232">
        <v>1580.2</v>
      </c>
      <c r="E483" s="232">
        <v>1555.6000000000001</v>
      </c>
      <c r="F483" s="232">
        <v>1535.4</v>
      </c>
      <c r="G483" s="232">
        <v>1510.8000000000002</v>
      </c>
      <c r="H483" s="232">
        <v>1600.4</v>
      </c>
      <c r="I483" s="232">
        <v>1625</v>
      </c>
      <c r="J483" s="232">
        <v>1645.2</v>
      </c>
      <c r="K483" s="231">
        <v>1604.8</v>
      </c>
      <c r="L483" s="231">
        <v>1560</v>
      </c>
      <c r="M483" s="231">
        <v>1.1694199999999999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770.5</v>
      </c>
      <c r="D484" s="242">
        <v>769.9</v>
      </c>
      <c r="E484" s="242">
        <v>753.94999999999993</v>
      </c>
      <c r="F484" s="242">
        <v>737.4</v>
      </c>
      <c r="G484" s="242">
        <v>721.44999999999993</v>
      </c>
      <c r="H484" s="242">
        <v>786.44999999999993</v>
      </c>
      <c r="I484" s="242">
        <v>802.4</v>
      </c>
      <c r="J484" s="241">
        <v>818.94999999999993</v>
      </c>
      <c r="K484" s="241">
        <v>785.85</v>
      </c>
      <c r="L484" s="241">
        <v>753.35</v>
      </c>
      <c r="M484" s="217">
        <v>21.769839999999999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246.35</v>
      </c>
      <c r="D485" s="242">
        <v>246.75</v>
      </c>
      <c r="E485" s="242">
        <v>243.6</v>
      </c>
      <c r="F485" s="242">
        <v>240.85</v>
      </c>
      <c r="G485" s="242">
        <v>237.7</v>
      </c>
      <c r="H485" s="242">
        <v>249.5</v>
      </c>
      <c r="I485" s="242">
        <v>252.64999999999998</v>
      </c>
      <c r="J485" s="241">
        <v>255.4</v>
      </c>
      <c r="K485" s="241">
        <v>249.9</v>
      </c>
      <c r="L485" s="241">
        <v>244</v>
      </c>
      <c r="M485" s="217">
        <v>0.61512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2761.15</v>
      </c>
      <c r="D486" s="232">
        <v>2764.3833333333332</v>
      </c>
      <c r="E486" s="232">
        <v>2736.7666666666664</v>
      </c>
      <c r="F486" s="232">
        <v>2712.3833333333332</v>
      </c>
      <c r="G486" s="232">
        <v>2684.7666666666664</v>
      </c>
      <c r="H486" s="232">
        <v>2788.7666666666664</v>
      </c>
      <c r="I486" s="232">
        <v>2816.3833333333332</v>
      </c>
      <c r="J486" s="232">
        <v>2840.7666666666664</v>
      </c>
      <c r="K486" s="231">
        <v>2792</v>
      </c>
      <c r="L486" s="231">
        <v>2740</v>
      </c>
      <c r="M486" s="231">
        <v>0.33921000000000001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686.4</v>
      </c>
      <c r="D487" s="242">
        <v>690.16666666666663</v>
      </c>
      <c r="E487" s="242">
        <v>656.33333333333326</v>
      </c>
      <c r="F487" s="242">
        <v>626.26666666666665</v>
      </c>
      <c r="G487" s="242">
        <v>592.43333333333328</v>
      </c>
      <c r="H487" s="242">
        <v>720.23333333333323</v>
      </c>
      <c r="I487" s="242">
        <v>754.06666666666649</v>
      </c>
      <c r="J487" s="241">
        <v>784.13333333333321</v>
      </c>
      <c r="K487" s="241">
        <v>724</v>
      </c>
      <c r="L487" s="241">
        <v>660.1</v>
      </c>
      <c r="M487" s="217">
        <v>9.6141199999999998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293.3</v>
      </c>
      <c r="D488" s="232">
        <v>296.81666666666666</v>
      </c>
      <c r="E488" s="232">
        <v>284.88333333333333</v>
      </c>
      <c r="F488" s="232">
        <v>276.46666666666664</v>
      </c>
      <c r="G488" s="232">
        <v>264.5333333333333</v>
      </c>
      <c r="H488" s="232">
        <v>305.23333333333335</v>
      </c>
      <c r="I488" s="232">
        <v>317.16666666666663</v>
      </c>
      <c r="J488" s="232">
        <v>325.58333333333337</v>
      </c>
      <c r="K488" s="231">
        <v>308.75</v>
      </c>
      <c r="L488" s="231">
        <v>288.39999999999998</v>
      </c>
      <c r="M488" s="231">
        <v>1.7871900000000001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298.05</v>
      </c>
      <c r="D489" s="242">
        <v>300</v>
      </c>
      <c r="E489" s="232">
        <v>291.35000000000002</v>
      </c>
      <c r="F489" s="232">
        <v>284.65000000000003</v>
      </c>
      <c r="G489" s="232">
        <v>276.00000000000006</v>
      </c>
      <c r="H489" s="232">
        <v>306.7</v>
      </c>
      <c r="I489" s="232">
        <v>315.34999999999997</v>
      </c>
      <c r="J489" s="232">
        <v>322.04999999999995</v>
      </c>
      <c r="K489" s="231">
        <v>308.64999999999998</v>
      </c>
      <c r="L489" s="231">
        <v>293.3</v>
      </c>
      <c r="M489" s="231">
        <v>1.47898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274.64999999999998</v>
      </c>
      <c r="D490" s="232">
        <v>278.05</v>
      </c>
      <c r="E490" s="232">
        <v>269.20000000000005</v>
      </c>
      <c r="F490" s="232">
        <v>263.75000000000006</v>
      </c>
      <c r="G490" s="232">
        <v>254.90000000000009</v>
      </c>
      <c r="H490" s="232">
        <v>283.5</v>
      </c>
      <c r="I490" s="232">
        <v>292.35000000000002</v>
      </c>
      <c r="J490" s="232">
        <v>297.79999999999995</v>
      </c>
      <c r="K490" s="231">
        <v>286.89999999999998</v>
      </c>
      <c r="L490" s="231">
        <v>272.60000000000002</v>
      </c>
      <c r="M490" s="231">
        <v>0.61655000000000004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1172.8499999999999</v>
      </c>
      <c r="D491" s="242">
        <v>1162.7833333333333</v>
      </c>
      <c r="E491" s="232">
        <v>1141.5666666666666</v>
      </c>
      <c r="F491" s="232">
        <v>1110.2833333333333</v>
      </c>
      <c r="G491" s="232">
        <v>1089.0666666666666</v>
      </c>
      <c r="H491" s="232">
        <v>1194.0666666666666</v>
      </c>
      <c r="I491" s="232">
        <v>1215.2833333333333</v>
      </c>
      <c r="J491" s="232">
        <v>1246.5666666666666</v>
      </c>
      <c r="K491" s="231">
        <v>1184</v>
      </c>
      <c r="L491" s="231">
        <v>1131.5</v>
      </c>
      <c r="M491" s="231">
        <v>20.079799999999999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1219.95</v>
      </c>
      <c r="D492" s="232">
        <v>1197</v>
      </c>
      <c r="E492" s="232">
        <v>1140</v>
      </c>
      <c r="F492" s="232">
        <v>1060.05</v>
      </c>
      <c r="G492" s="232">
        <v>1003.05</v>
      </c>
      <c r="H492" s="232">
        <v>1276.95</v>
      </c>
      <c r="I492" s="232">
        <v>1333.95</v>
      </c>
      <c r="J492" s="232">
        <v>1413.9</v>
      </c>
      <c r="K492" s="231">
        <v>1254</v>
      </c>
      <c r="L492" s="231">
        <v>1117.05</v>
      </c>
      <c r="M492" s="231">
        <v>0.76032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328</v>
      </c>
      <c r="D493" s="242">
        <v>329.2</v>
      </c>
      <c r="E493" s="232">
        <v>320.14999999999998</v>
      </c>
      <c r="F493" s="232">
        <v>312.3</v>
      </c>
      <c r="G493" s="232">
        <v>303.25</v>
      </c>
      <c r="H493" s="232">
        <v>337.04999999999995</v>
      </c>
      <c r="I493" s="232">
        <v>346.1</v>
      </c>
      <c r="J493" s="232">
        <v>353.94999999999993</v>
      </c>
      <c r="K493" s="231">
        <v>338.25</v>
      </c>
      <c r="L493" s="231">
        <v>321.35000000000002</v>
      </c>
      <c r="M493" s="231">
        <v>117.27712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420.4</v>
      </c>
      <c r="D494" s="232">
        <v>418.76666666666665</v>
      </c>
      <c r="E494" s="232">
        <v>412.43333333333328</v>
      </c>
      <c r="F494" s="232">
        <v>404.46666666666664</v>
      </c>
      <c r="G494" s="232">
        <v>398.13333333333327</v>
      </c>
      <c r="H494" s="232">
        <v>426.73333333333329</v>
      </c>
      <c r="I494" s="232">
        <v>433.06666666666666</v>
      </c>
      <c r="J494" s="232">
        <v>441.0333333333333</v>
      </c>
      <c r="K494" s="231">
        <v>425.1</v>
      </c>
      <c r="L494" s="231">
        <v>410.8</v>
      </c>
      <c r="M494" s="231">
        <v>0.91696999999999995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1883.65</v>
      </c>
      <c r="D495" s="242">
        <v>1874</v>
      </c>
      <c r="E495" s="232">
        <v>1858</v>
      </c>
      <c r="F495" s="232">
        <v>1832.35</v>
      </c>
      <c r="G495" s="232">
        <v>1816.35</v>
      </c>
      <c r="H495" s="232">
        <v>1899.65</v>
      </c>
      <c r="I495" s="232">
        <v>1915.65</v>
      </c>
      <c r="J495" s="232">
        <v>1941.3000000000002</v>
      </c>
      <c r="K495" s="231">
        <v>1890</v>
      </c>
      <c r="L495" s="231">
        <v>1848.35</v>
      </c>
      <c r="M495" s="231">
        <v>0.43658999999999998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6.7</v>
      </c>
      <c r="D496" s="242">
        <v>6.833333333333333</v>
      </c>
      <c r="E496" s="232">
        <v>6.4666666666666659</v>
      </c>
      <c r="F496" s="232">
        <v>6.2333333333333325</v>
      </c>
      <c r="G496" s="232">
        <v>5.8666666666666654</v>
      </c>
      <c r="H496" s="232">
        <v>7.0666666666666664</v>
      </c>
      <c r="I496" s="232">
        <v>7.4333333333333336</v>
      </c>
      <c r="J496" s="232">
        <v>7.666666666666667</v>
      </c>
      <c r="K496" s="231">
        <v>7.2</v>
      </c>
      <c r="L496" s="231">
        <v>6.6</v>
      </c>
      <c r="M496" s="231">
        <v>1226.46396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794.6</v>
      </c>
      <c r="D497" s="242">
        <v>798.18333333333339</v>
      </c>
      <c r="E497" s="232">
        <v>780.41666666666674</v>
      </c>
      <c r="F497" s="232">
        <v>766.23333333333335</v>
      </c>
      <c r="G497" s="232">
        <v>748.4666666666667</v>
      </c>
      <c r="H497" s="232">
        <v>812.36666666666679</v>
      </c>
      <c r="I497" s="232">
        <v>830.13333333333344</v>
      </c>
      <c r="J497" s="232">
        <v>844.31666666666683</v>
      </c>
      <c r="K497" s="231">
        <v>815.95</v>
      </c>
      <c r="L497" s="231">
        <v>784</v>
      </c>
      <c r="M497" s="231">
        <v>13.228160000000001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205.15</v>
      </c>
      <c r="D498" s="242">
        <v>207.88333333333335</v>
      </c>
      <c r="E498" s="232">
        <v>198.9666666666667</v>
      </c>
      <c r="F498" s="232">
        <v>192.78333333333333</v>
      </c>
      <c r="G498" s="232">
        <v>183.86666666666667</v>
      </c>
      <c r="H498" s="232">
        <v>214.06666666666672</v>
      </c>
      <c r="I498" s="232">
        <v>222.98333333333341</v>
      </c>
      <c r="J498" s="232">
        <v>229.16666666666674</v>
      </c>
      <c r="K498" s="231">
        <v>216.8</v>
      </c>
      <c r="L498" s="231">
        <v>201.7</v>
      </c>
      <c r="M498" s="231">
        <v>6.4215999999999998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64.349999999999994</v>
      </c>
      <c r="D499" s="242">
        <v>65.5</v>
      </c>
      <c r="E499" s="232">
        <v>62.349999999999994</v>
      </c>
      <c r="F499" s="232">
        <v>60.349999999999994</v>
      </c>
      <c r="G499" s="232">
        <v>57.199999999999989</v>
      </c>
      <c r="H499" s="232">
        <v>67.5</v>
      </c>
      <c r="I499" s="232">
        <v>70.650000000000006</v>
      </c>
      <c r="J499" s="232">
        <v>72.650000000000006</v>
      </c>
      <c r="K499" s="231">
        <v>68.650000000000006</v>
      </c>
      <c r="L499" s="231">
        <v>63.5</v>
      </c>
      <c r="M499" s="231">
        <v>18.614629999999998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698.55</v>
      </c>
      <c r="D500" s="242">
        <v>705.63333333333321</v>
      </c>
      <c r="E500" s="232">
        <v>676.36666666666645</v>
      </c>
      <c r="F500" s="232">
        <v>654.18333333333328</v>
      </c>
      <c r="G500" s="232">
        <v>624.91666666666652</v>
      </c>
      <c r="H500" s="232">
        <v>727.81666666666638</v>
      </c>
      <c r="I500" s="232">
        <v>757.08333333333326</v>
      </c>
      <c r="J500" s="232">
        <v>779.26666666666631</v>
      </c>
      <c r="K500" s="231">
        <v>734.9</v>
      </c>
      <c r="L500" s="231">
        <v>683.45</v>
      </c>
      <c r="M500" s="231">
        <v>4.00976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1344.5</v>
      </c>
      <c r="D501" s="242">
        <v>1358.9166666666667</v>
      </c>
      <c r="E501" s="232">
        <v>1305.3833333333334</v>
      </c>
      <c r="F501" s="232">
        <v>1266.2666666666667</v>
      </c>
      <c r="G501" s="232">
        <v>1212.7333333333333</v>
      </c>
      <c r="H501" s="232">
        <v>1398.0333333333335</v>
      </c>
      <c r="I501" s="232">
        <v>1451.5666666666668</v>
      </c>
      <c r="J501" s="232">
        <v>1490.6833333333336</v>
      </c>
      <c r="K501" s="231">
        <v>1412.45</v>
      </c>
      <c r="L501" s="231">
        <v>1319.8</v>
      </c>
      <c r="M501" s="231">
        <v>4.9154400000000003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402.4</v>
      </c>
      <c r="D502" s="242">
        <v>401.55</v>
      </c>
      <c r="E502" s="232">
        <v>399.20000000000005</v>
      </c>
      <c r="F502" s="232">
        <v>396.00000000000006</v>
      </c>
      <c r="G502" s="232">
        <v>393.65000000000009</v>
      </c>
      <c r="H502" s="232">
        <v>404.75</v>
      </c>
      <c r="I502" s="232">
        <v>407.1</v>
      </c>
      <c r="J502" s="232">
        <v>410.29999999999995</v>
      </c>
      <c r="K502" s="231">
        <v>403.9</v>
      </c>
      <c r="L502" s="231">
        <v>398.35</v>
      </c>
      <c r="M502" s="231">
        <v>35.149479999999997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199.05</v>
      </c>
      <c r="D503" s="242">
        <v>201.20000000000002</v>
      </c>
      <c r="E503" s="232">
        <v>194.10000000000002</v>
      </c>
      <c r="F503" s="232">
        <v>189.15</v>
      </c>
      <c r="G503" s="232">
        <v>182.05</v>
      </c>
      <c r="H503" s="232">
        <v>206.15000000000003</v>
      </c>
      <c r="I503" s="232">
        <v>213.25</v>
      </c>
      <c r="J503" s="232">
        <v>218.20000000000005</v>
      </c>
      <c r="K503" s="231">
        <v>208.3</v>
      </c>
      <c r="L503" s="231">
        <v>196.25</v>
      </c>
      <c r="M503" s="231">
        <v>3.7392799999999999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16.899999999999999</v>
      </c>
      <c r="D504" s="242">
        <v>17.033333333333335</v>
      </c>
      <c r="E504" s="232">
        <v>16.516666666666669</v>
      </c>
      <c r="F504" s="232">
        <v>16.133333333333333</v>
      </c>
      <c r="G504" s="232">
        <v>15.616666666666667</v>
      </c>
      <c r="H504" s="232">
        <v>17.416666666666671</v>
      </c>
      <c r="I504" s="232">
        <v>17.933333333333337</v>
      </c>
      <c r="J504" s="232">
        <v>18.316666666666674</v>
      </c>
      <c r="K504" s="231">
        <v>17.55</v>
      </c>
      <c r="L504" s="231">
        <v>16.649999999999999</v>
      </c>
      <c r="M504" s="231">
        <v>1653.85637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9305</v>
      </c>
      <c r="D505" s="242">
        <v>9254.0333333333328</v>
      </c>
      <c r="E505" s="232">
        <v>9159.0666666666657</v>
      </c>
      <c r="F505" s="232">
        <v>9013.1333333333332</v>
      </c>
      <c r="G505" s="232">
        <v>8918.1666666666661</v>
      </c>
      <c r="H505" s="232">
        <v>9399.9666666666653</v>
      </c>
      <c r="I505" s="232">
        <v>9494.9333333333325</v>
      </c>
      <c r="J505" s="232">
        <v>9640.866666666665</v>
      </c>
      <c r="K505" s="231">
        <v>9349</v>
      </c>
      <c r="L505" s="231">
        <v>9108.1</v>
      </c>
      <c r="M505" s="231">
        <v>2.1989999999999999E-2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221.3</v>
      </c>
      <c r="D506" s="232">
        <v>221.71666666666667</v>
      </c>
      <c r="E506" s="232">
        <v>215.43333333333334</v>
      </c>
      <c r="F506" s="232">
        <v>209.56666666666666</v>
      </c>
      <c r="G506" s="232">
        <v>203.28333333333333</v>
      </c>
      <c r="H506" s="232">
        <v>227.58333333333334</v>
      </c>
      <c r="I506" s="232">
        <v>233.8666666666667</v>
      </c>
      <c r="J506" s="231">
        <v>239.73333333333335</v>
      </c>
      <c r="K506" s="231">
        <v>228</v>
      </c>
      <c r="L506" s="231">
        <v>215.85</v>
      </c>
      <c r="M506" s="217">
        <v>39.851660000000003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233.95</v>
      </c>
      <c r="D507" s="232">
        <v>235.04999999999998</v>
      </c>
      <c r="E507" s="232">
        <v>230.39999999999998</v>
      </c>
      <c r="F507" s="232">
        <v>226.85</v>
      </c>
      <c r="G507" s="232">
        <v>222.2</v>
      </c>
      <c r="H507" s="232">
        <v>238.59999999999997</v>
      </c>
      <c r="I507" s="232">
        <v>243.25</v>
      </c>
      <c r="J507" s="231">
        <v>246.79999999999995</v>
      </c>
      <c r="K507" s="231">
        <v>239.7</v>
      </c>
      <c r="L507" s="231">
        <v>231.5</v>
      </c>
      <c r="M507" s="217">
        <v>28.488510000000002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48.15</v>
      </c>
      <c r="D508" s="242">
        <v>48.75</v>
      </c>
      <c r="E508" s="232">
        <v>46.45</v>
      </c>
      <c r="F508" s="232">
        <v>44.75</v>
      </c>
      <c r="G508" s="232">
        <v>42.45</v>
      </c>
      <c r="H508" s="232">
        <v>50.45</v>
      </c>
      <c r="I508" s="232">
        <v>52.75</v>
      </c>
      <c r="J508" s="232">
        <v>54.45</v>
      </c>
      <c r="K508" s="231">
        <v>51.05</v>
      </c>
      <c r="L508" s="231">
        <v>47.05</v>
      </c>
      <c r="M508" s="231">
        <v>687.52684999999997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435.45</v>
      </c>
      <c r="D509" s="242">
        <v>436.93333333333339</v>
      </c>
      <c r="E509" s="232">
        <v>429.36666666666679</v>
      </c>
      <c r="F509" s="232">
        <v>423.28333333333342</v>
      </c>
      <c r="G509" s="232">
        <v>415.71666666666681</v>
      </c>
      <c r="H509" s="232">
        <v>443.01666666666677</v>
      </c>
      <c r="I509" s="232">
        <v>450.58333333333337</v>
      </c>
      <c r="J509" s="232">
        <v>456.66666666666674</v>
      </c>
      <c r="K509" s="231">
        <v>444.5</v>
      </c>
      <c r="L509" s="231">
        <v>430.85</v>
      </c>
      <c r="M509" s="231">
        <v>11.97903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1424.75</v>
      </c>
      <c r="D510" s="232">
        <v>1425.5</v>
      </c>
      <c r="E510" s="232">
        <v>1402.1</v>
      </c>
      <c r="F510" s="232">
        <v>1379.4499999999998</v>
      </c>
      <c r="G510" s="232">
        <v>1356.0499999999997</v>
      </c>
      <c r="H510" s="232">
        <v>1448.15</v>
      </c>
      <c r="I510" s="232">
        <v>1471.5500000000002</v>
      </c>
      <c r="J510" s="231">
        <v>1494.2000000000003</v>
      </c>
      <c r="K510" s="231">
        <v>1448.9</v>
      </c>
      <c r="L510" s="231">
        <v>1402.85</v>
      </c>
      <c r="M510" s="217">
        <v>1.03342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1465.5</v>
      </c>
      <c r="D511" s="242">
        <v>1468.3833333333332</v>
      </c>
      <c r="E511" s="232">
        <v>1448.7666666666664</v>
      </c>
      <c r="F511" s="232">
        <v>1432.0333333333333</v>
      </c>
      <c r="G511" s="232">
        <v>1412.4166666666665</v>
      </c>
      <c r="H511" s="232">
        <v>1485.1166666666663</v>
      </c>
      <c r="I511" s="232">
        <v>1504.7333333333331</v>
      </c>
      <c r="J511" s="232">
        <v>1521.4666666666662</v>
      </c>
      <c r="K511" s="231">
        <v>1488</v>
      </c>
      <c r="L511" s="231">
        <v>1451.65</v>
      </c>
      <c r="M511" s="231">
        <v>1.20129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7"/>
      <c r="B5" s="378"/>
      <c r="C5" s="377"/>
      <c r="D5" s="37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79" t="s">
        <v>513</v>
      </c>
      <c r="C7" s="378"/>
      <c r="D7" s="7">
        <f>Main!B10</f>
        <v>44959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44958</v>
      </c>
      <c r="B10" s="29">
        <v>542580</v>
      </c>
      <c r="C10" s="28" t="s">
        <v>945</v>
      </c>
      <c r="D10" s="28" t="s">
        <v>946</v>
      </c>
      <c r="E10" s="28" t="s">
        <v>522</v>
      </c>
      <c r="F10" s="85">
        <v>260000</v>
      </c>
      <c r="G10" s="29">
        <v>80.02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44958</v>
      </c>
      <c r="B11" s="29">
        <v>542580</v>
      </c>
      <c r="C11" s="28" t="s">
        <v>945</v>
      </c>
      <c r="D11" s="28" t="s">
        <v>921</v>
      </c>
      <c r="E11" s="28" t="s">
        <v>522</v>
      </c>
      <c r="F11" s="85">
        <v>280000</v>
      </c>
      <c r="G11" s="29">
        <v>80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44958</v>
      </c>
      <c r="B12" s="29">
        <v>542580</v>
      </c>
      <c r="C12" s="28" t="s">
        <v>945</v>
      </c>
      <c r="D12" s="28" t="s">
        <v>921</v>
      </c>
      <c r="E12" s="28" t="s">
        <v>523</v>
      </c>
      <c r="F12" s="85">
        <v>260000</v>
      </c>
      <c r="G12" s="29">
        <v>80.02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44958</v>
      </c>
      <c r="B13" s="29">
        <v>542580</v>
      </c>
      <c r="C13" s="28" t="s">
        <v>945</v>
      </c>
      <c r="D13" s="28" t="s">
        <v>947</v>
      </c>
      <c r="E13" s="28" t="s">
        <v>523</v>
      </c>
      <c r="F13" s="85">
        <v>68000</v>
      </c>
      <c r="G13" s="29">
        <v>80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44958</v>
      </c>
      <c r="B14" s="29">
        <v>542580</v>
      </c>
      <c r="C14" s="28" t="s">
        <v>945</v>
      </c>
      <c r="D14" s="28" t="s">
        <v>948</v>
      </c>
      <c r="E14" s="28" t="s">
        <v>523</v>
      </c>
      <c r="F14" s="85">
        <v>72000</v>
      </c>
      <c r="G14" s="29">
        <v>80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44958</v>
      </c>
      <c r="B15" s="29">
        <v>511764</v>
      </c>
      <c r="C15" s="28" t="s">
        <v>949</v>
      </c>
      <c r="D15" s="28" t="s">
        <v>950</v>
      </c>
      <c r="E15" s="28" t="s">
        <v>523</v>
      </c>
      <c r="F15" s="85">
        <v>26950</v>
      </c>
      <c r="G15" s="29">
        <v>31.1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44958</v>
      </c>
      <c r="B16" s="29">
        <v>542524</v>
      </c>
      <c r="C16" s="28" t="s">
        <v>951</v>
      </c>
      <c r="D16" s="28" t="s">
        <v>952</v>
      </c>
      <c r="E16" s="28" t="s">
        <v>523</v>
      </c>
      <c r="F16" s="85">
        <v>15000</v>
      </c>
      <c r="G16" s="29">
        <v>41.6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44958</v>
      </c>
      <c r="B17" s="29">
        <v>531878</v>
      </c>
      <c r="C17" s="28" t="s">
        <v>953</v>
      </c>
      <c r="D17" s="28" t="s">
        <v>954</v>
      </c>
      <c r="E17" s="28" t="s">
        <v>523</v>
      </c>
      <c r="F17" s="85">
        <v>63000</v>
      </c>
      <c r="G17" s="29">
        <v>8.02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44958</v>
      </c>
      <c r="B18" s="29">
        <v>542865</v>
      </c>
      <c r="C18" s="28" t="s">
        <v>955</v>
      </c>
      <c r="D18" s="28" t="s">
        <v>956</v>
      </c>
      <c r="E18" s="28" t="s">
        <v>523</v>
      </c>
      <c r="F18" s="85">
        <v>20000</v>
      </c>
      <c r="G18" s="29">
        <v>43.09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44958</v>
      </c>
      <c r="B19" s="29">
        <v>542865</v>
      </c>
      <c r="C19" s="28" t="s">
        <v>955</v>
      </c>
      <c r="D19" s="28" t="s">
        <v>956</v>
      </c>
      <c r="E19" s="28" t="s">
        <v>522</v>
      </c>
      <c r="F19" s="85">
        <v>95000</v>
      </c>
      <c r="G19" s="29">
        <v>43.28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44958</v>
      </c>
      <c r="B20" s="29">
        <v>539621</v>
      </c>
      <c r="C20" s="28" t="s">
        <v>915</v>
      </c>
      <c r="D20" s="28" t="s">
        <v>906</v>
      </c>
      <c r="E20" s="28" t="s">
        <v>523</v>
      </c>
      <c r="F20" s="85">
        <v>676400</v>
      </c>
      <c r="G20" s="29">
        <v>1.75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44958</v>
      </c>
      <c r="B21" s="29">
        <v>543439</v>
      </c>
      <c r="C21" s="28" t="s">
        <v>957</v>
      </c>
      <c r="D21" s="28" t="s">
        <v>958</v>
      </c>
      <c r="E21" s="28" t="s">
        <v>523</v>
      </c>
      <c r="F21" s="85">
        <v>102000</v>
      </c>
      <c r="G21" s="29">
        <v>24.65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44958</v>
      </c>
      <c r="B22" s="29">
        <v>543439</v>
      </c>
      <c r="C22" s="28" t="s">
        <v>957</v>
      </c>
      <c r="D22" s="28" t="s">
        <v>959</v>
      </c>
      <c r="E22" s="28" t="s">
        <v>522</v>
      </c>
      <c r="F22" s="85">
        <v>16000</v>
      </c>
      <c r="G22" s="29">
        <v>25.84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44958</v>
      </c>
      <c r="B23" s="29">
        <v>543606</v>
      </c>
      <c r="C23" s="28" t="s">
        <v>960</v>
      </c>
      <c r="D23" s="28" t="s">
        <v>961</v>
      </c>
      <c r="E23" s="28" t="s">
        <v>523</v>
      </c>
      <c r="F23" s="85">
        <v>80000</v>
      </c>
      <c r="G23" s="29">
        <v>73.05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44958</v>
      </c>
      <c r="B24" s="29">
        <v>543606</v>
      </c>
      <c r="C24" s="28" t="s">
        <v>960</v>
      </c>
      <c r="D24" s="28" t="s">
        <v>962</v>
      </c>
      <c r="E24" s="28" t="s">
        <v>522</v>
      </c>
      <c r="F24" s="85">
        <v>96000</v>
      </c>
      <c r="G24" s="29">
        <v>73.040000000000006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44958</v>
      </c>
      <c r="B25" s="29">
        <v>539559</v>
      </c>
      <c r="C25" s="28" t="s">
        <v>897</v>
      </c>
      <c r="D25" s="28" t="s">
        <v>963</v>
      </c>
      <c r="E25" s="28" t="s">
        <v>523</v>
      </c>
      <c r="F25" s="85">
        <v>350000</v>
      </c>
      <c r="G25" s="29">
        <v>22.35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44958</v>
      </c>
      <c r="B26" s="29">
        <v>539559</v>
      </c>
      <c r="C26" s="28" t="s">
        <v>897</v>
      </c>
      <c r="D26" s="28" t="s">
        <v>964</v>
      </c>
      <c r="E26" s="28" t="s">
        <v>523</v>
      </c>
      <c r="F26" s="85">
        <v>250000</v>
      </c>
      <c r="G26" s="29">
        <v>22.35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44958</v>
      </c>
      <c r="B27" s="29">
        <v>539559</v>
      </c>
      <c r="C27" s="28" t="s">
        <v>897</v>
      </c>
      <c r="D27" s="28" t="s">
        <v>916</v>
      </c>
      <c r="E27" s="28" t="s">
        <v>523</v>
      </c>
      <c r="F27" s="85">
        <v>500000</v>
      </c>
      <c r="G27" s="29">
        <v>22.35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44958</v>
      </c>
      <c r="B28" s="29">
        <v>539559</v>
      </c>
      <c r="C28" s="28" t="s">
        <v>897</v>
      </c>
      <c r="D28" s="28" t="s">
        <v>965</v>
      </c>
      <c r="E28" s="28" t="s">
        <v>522</v>
      </c>
      <c r="F28" s="85">
        <v>234762</v>
      </c>
      <c r="G28" s="29">
        <v>22.35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44958</v>
      </c>
      <c r="B29" s="29">
        <v>543753</v>
      </c>
      <c r="C29" s="28" t="s">
        <v>917</v>
      </c>
      <c r="D29" s="28" t="s">
        <v>966</v>
      </c>
      <c r="E29" s="28" t="s">
        <v>522</v>
      </c>
      <c r="F29" s="85">
        <v>294000</v>
      </c>
      <c r="G29" s="29">
        <v>19.89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44958</v>
      </c>
      <c r="B30" s="29">
        <v>543753</v>
      </c>
      <c r="C30" s="28" t="s">
        <v>917</v>
      </c>
      <c r="D30" s="28" t="s">
        <v>868</v>
      </c>
      <c r="E30" s="28" t="s">
        <v>523</v>
      </c>
      <c r="F30" s="85">
        <v>228000</v>
      </c>
      <c r="G30" s="29">
        <v>19.899999999999999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44958</v>
      </c>
      <c r="B31" s="29">
        <v>543753</v>
      </c>
      <c r="C31" s="28" t="s">
        <v>917</v>
      </c>
      <c r="D31" s="28" t="s">
        <v>918</v>
      </c>
      <c r="E31" s="28" t="s">
        <v>522</v>
      </c>
      <c r="F31" s="85">
        <v>210000</v>
      </c>
      <c r="G31" s="29">
        <v>19.27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44958</v>
      </c>
      <c r="B32" s="29">
        <v>540936</v>
      </c>
      <c r="C32" s="28" t="s">
        <v>967</v>
      </c>
      <c r="D32" s="28" t="s">
        <v>968</v>
      </c>
      <c r="E32" s="28" t="s">
        <v>523</v>
      </c>
      <c r="F32" s="85">
        <v>139482</v>
      </c>
      <c r="G32" s="29">
        <v>21.4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44958</v>
      </c>
      <c r="B33" s="29">
        <v>540936</v>
      </c>
      <c r="C33" s="28" t="s">
        <v>967</v>
      </c>
      <c r="D33" s="28" t="s">
        <v>968</v>
      </c>
      <c r="E33" s="28" t="s">
        <v>522</v>
      </c>
      <c r="F33" s="85">
        <v>133425</v>
      </c>
      <c r="G33" s="29">
        <v>21.18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44958</v>
      </c>
      <c r="B34" s="29">
        <v>540266</v>
      </c>
      <c r="C34" s="28" t="s">
        <v>969</v>
      </c>
      <c r="D34" s="28" t="s">
        <v>970</v>
      </c>
      <c r="E34" s="28" t="s">
        <v>523</v>
      </c>
      <c r="F34" s="85">
        <v>23235</v>
      </c>
      <c r="G34" s="29">
        <v>47.99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44958</v>
      </c>
      <c r="B35" s="29">
        <v>513309</v>
      </c>
      <c r="C35" s="28" t="s">
        <v>971</v>
      </c>
      <c r="D35" s="28" t="s">
        <v>972</v>
      </c>
      <c r="E35" s="28" t="s">
        <v>522</v>
      </c>
      <c r="F35" s="85">
        <v>26746</v>
      </c>
      <c r="G35" s="29">
        <v>27.89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44958</v>
      </c>
      <c r="B36" s="29">
        <v>532467</v>
      </c>
      <c r="C36" s="28" t="s">
        <v>973</v>
      </c>
      <c r="D36" s="28" t="s">
        <v>868</v>
      </c>
      <c r="E36" s="28" t="s">
        <v>522</v>
      </c>
      <c r="F36" s="85">
        <v>58854</v>
      </c>
      <c r="G36" s="29">
        <v>113.25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44958</v>
      </c>
      <c r="B37" s="29">
        <v>541973</v>
      </c>
      <c r="C37" s="28" t="s">
        <v>974</v>
      </c>
      <c r="D37" s="28" t="s">
        <v>975</v>
      </c>
      <c r="E37" s="28" t="s">
        <v>522</v>
      </c>
      <c r="F37" s="85">
        <v>18000</v>
      </c>
      <c r="G37" s="29">
        <v>35.5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44958</v>
      </c>
      <c r="B38" s="29">
        <v>514450</v>
      </c>
      <c r="C38" s="28" t="s">
        <v>925</v>
      </c>
      <c r="D38" s="28" t="s">
        <v>946</v>
      </c>
      <c r="E38" s="28" t="s">
        <v>522</v>
      </c>
      <c r="F38" s="85">
        <v>65676</v>
      </c>
      <c r="G38" s="29">
        <v>255.51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44958</v>
      </c>
      <c r="B39" s="29">
        <v>541337</v>
      </c>
      <c r="C39" s="28" t="s">
        <v>976</v>
      </c>
      <c r="D39" s="28" t="s">
        <v>868</v>
      </c>
      <c r="E39" s="28" t="s">
        <v>523</v>
      </c>
      <c r="F39" s="85">
        <v>69000</v>
      </c>
      <c r="G39" s="29">
        <v>8.2100000000000009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44958</v>
      </c>
      <c r="B40" s="29">
        <v>543305</v>
      </c>
      <c r="C40" s="28" t="s">
        <v>977</v>
      </c>
      <c r="D40" s="28" t="s">
        <v>978</v>
      </c>
      <c r="E40" s="28" t="s">
        <v>523</v>
      </c>
      <c r="F40" s="85">
        <v>60000</v>
      </c>
      <c r="G40" s="29">
        <v>6.45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44958</v>
      </c>
      <c r="B41" s="29">
        <v>543305</v>
      </c>
      <c r="C41" s="28" t="s">
        <v>977</v>
      </c>
      <c r="D41" s="28" t="s">
        <v>868</v>
      </c>
      <c r="E41" s="28" t="s">
        <v>522</v>
      </c>
      <c r="F41" s="85">
        <v>48000</v>
      </c>
      <c r="G41" s="29">
        <v>6.45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44958</v>
      </c>
      <c r="B42" s="29">
        <v>524051</v>
      </c>
      <c r="C42" s="28" t="s">
        <v>441</v>
      </c>
      <c r="D42" s="28" t="s">
        <v>905</v>
      </c>
      <c r="E42" s="28" t="s">
        <v>522</v>
      </c>
      <c r="F42" s="85">
        <v>230924</v>
      </c>
      <c r="G42" s="29">
        <v>1505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44958</v>
      </c>
      <c r="B43" s="29">
        <v>524051</v>
      </c>
      <c r="C43" s="28" t="s">
        <v>441</v>
      </c>
      <c r="D43" s="28" t="s">
        <v>904</v>
      </c>
      <c r="E43" s="28" t="s">
        <v>523</v>
      </c>
      <c r="F43" s="85">
        <v>230924</v>
      </c>
      <c r="G43" s="29">
        <v>1505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44958</v>
      </c>
      <c r="B44" s="29">
        <v>536659</v>
      </c>
      <c r="C44" s="28" t="s">
        <v>919</v>
      </c>
      <c r="D44" s="28" t="s">
        <v>920</v>
      </c>
      <c r="E44" s="28" t="s">
        <v>523</v>
      </c>
      <c r="F44" s="85">
        <v>56191</v>
      </c>
      <c r="G44" s="29">
        <v>15.42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44958</v>
      </c>
      <c r="B45" s="29">
        <v>536659</v>
      </c>
      <c r="C45" s="28" t="s">
        <v>919</v>
      </c>
      <c r="D45" s="28" t="s">
        <v>979</v>
      </c>
      <c r="E45" s="28" t="s">
        <v>522</v>
      </c>
      <c r="F45" s="85">
        <v>42750</v>
      </c>
      <c r="G45" s="29">
        <v>15.84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44958</v>
      </c>
      <c r="B46" s="29">
        <v>543366</v>
      </c>
      <c r="C46" s="28" t="s">
        <v>907</v>
      </c>
      <c r="D46" s="28" t="s">
        <v>980</v>
      </c>
      <c r="E46" s="28" t="s">
        <v>523</v>
      </c>
      <c r="F46" s="85">
        <v>4800</v>
      </c>
      <c r="G46" s="29">
        <v>82.13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44958</v>
      </c>
      <c r="B47" s="29">
        <v>543366</v>
      </c>
      <c r="C47" s="28" t="s">
        <v>907</v>
      </c>
      <c r="D47" s="28" t="s">
        <v>980</v>
      </c>
      <c r="E47" s="28" t="s">
        <v>522</v>
      </c>
      <c r="F47" s="85">
        <v>1200</v>
      </c>
      <c r="G47" s="29">
        <v>83.2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44958</v>
      </c>
      <c r="B48" s="29">
        <v>543366</v>
      </c>
      <c r="C48" s="28" t="s">
        <v>907</v>
      </c>
      <c r="D48" s="28" t="s">
        <v>981</v>
      </c>
      <c r="E48" s="28" t="s">
        <v>522</v>
      </c>
      <c r="F48" s="85">
        <v>4800</v>
      </c>
      <c r="G48" s="29">
        <v>83.1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44958</v>
      </c>
      <c r="B49" s="29">
        <v>540914</v>
      </c>
      <c r="C49" s="28" t="s">
        <v>898</v>
      </c>
      <c r="D49" s="28" t="s">
        <v>982</v>
      </c>
      <c r="E49" s="28" t="s">
        <v>522</v>
      </c>
      <c r="F49" s="85">
        <v>50000</v>
      </c>
      <c r="G49" s="29">
        <v>18.3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44958</v>
      </c>
      <c r="B50" s="29">
        <v>540914</v>
      </c>
      <c r="C50" s="28" t="s">
        <v>898</v>
      </c>
      <c r="D50" s="28" t="s">
        <v>983</v>
      </c>
      <c r="E50" s="28" t="s">
        <v>523</v>
      </c>
      <c r="F50" s="85">
        <v>69800</v>
      </c>
      <c r="G50" s="29">
        <v>19.29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44958</v>
      </c>
      <c r="B51" s="29">
        <v>543745</v>
      </c>
      <c r="C51" s="28" t="s">
        <v>984</v>
      </c>
      <c r="D51" s="28" t="s">
        <v>985</v>
      </c>
      <c r="E51" s="28" t="s">
        <v>523</v>
      </c>
      <c r="F51" s="85">
        <v>6000</v>
      </c>
      <c r="G51" s="29">
        <v>16.309999999999999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44958</v>
      </c>
      <c r="B52" s="29">
        <v>543745</v>
      </c>
      <c r="C52" s="28" t="s">
        <v>984</v>
      </c>
      <c r="D52" s="28" t="s">
        <v>985</v>
      </c>
      <c r="E52" s="28" t="s">
        <v>522</v>
      </c>
      <c r="F52" s="85">
        <v>108000</v>
      </c>
      <c r="G52" s="29">
        <v>16.309999999999999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44958</v>
      </c>
      <c r="B53" s="29">
        <v>539278</v>
      </c>
      <c r="C53" s="28" t="s">
        <v>986</v>
      </c>
      <c r="D53" s="28" t="s">
        <v>987</v>
      </c>
      <c r="E53" s="28" t="s">
        <v>522</v>
      </c>
      <c r="F53" s="85">
        <v>306973</v>
      </c>
      <c r="G53" s="29">
        <v>6.81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44958</v>
      </c>
      <c r="B54" s="29">
        <v>539278</v>
      </c>
      <c r="C54" s="28" t="s">
        <v>986</v>
      </c>
      <c r="D54" s="28" t="s">
        <v>987</v>
      </c>
      <c r="E54" s="28" t="s">
        <v>523</v>
      </c>
      <c r="F54" s="85">
        <v>211212</v>
      </c>
      <c r="G54" s="29">
        <v>6.92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44958</v>
      </c>
      <c r="B55" s="29">
        <v>539268</v>
      </c>
      <c r="C55" s="28" t="s">
        <v>272</v>
      </c>
      <c r="D55" s="28" t="s">
        <v>988</v>
      </c>
      <c r="E55" s="28" t="s">
        <v>523</v>
      </c>
      <c r="F55" s="85">
        <v>40000000</v>
      </c>
      <c r="G55" s="29">
        <v>560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44958</v>
      </c>
      <c r="B56" s="29">
        <v>539268</v>
      </c>
      <c r="C56" s="28" t="s">
        <v>272</v>
      </c>
      <c r="D56" s="28" t="s">
        <v>989</v>
      </c>
      <c r="E56" s="28" t="s">
        <v>522</v>
      </c>
      <c r="F56" s="85">
        <v>15799200</v>
      </c>
      <c r="G56" s="29">
        <v>560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44958</v>
      </c>
      <c r="B57" s="29">
        <v>543545</v>
      </c>
      <c r="C57" s="28" t="s">
        <v>990</v>
      </c>
      <c r="D57" s="28" t="s">
        <v>985</v>
      </c>
      <c r="E57" s="28" t="s">
        <v>523</v>
      </c>
      <c r="F57" s="85">
        <v>52000</v>
      </c>
      <c r="G57" s="29">
        <v>111.71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44958</v>
      </c>
      <c r="B58" s="29">
        <v>543545</v>
      </c>
      <c r="C58" s="28" t="s">
        <v>990</v>
      </c>
      <c r="D58" s="28" t="s">
        <v>985</v>
      </c>
      <c r="E58" s="28" t="s">
        <v>522</v>
      </c>
      <c r="F58" s="85">
        <v>58000</v>
      </c>
      <c r="G58" s="29">
        <v>115.63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44958</v>
      </c>
      <c r="B59" s="29">
        <v>531025</v>
      </c>
      <c r="C59" s="28" t="s">
        <v>991</v>
      </c>
      <c r="D59" s="28" t="s">
        <v>992</v>
      </c>
      <c r="E59" s="28" t="s">
        <v>522</v>
      </c>
      <c r="F59" s="85">
        <v>1000000</v>
      </c>
      <c r="G59" s="29">
        <v>1.18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44958</v>
      </c>
      <c r="B60" s="29">
        <v>531025</v>
      </c>
      <c r="C60" s="28" t="s">
        <v>991</v>
      </c>
      <c r="D60" s="28" t="s">
        <v>993</v>
      </c>
      <c r="E60" s="28" t="s">
        <v>523</v>
      </c>
      <c r="F60" s="85">
        <v>490000</v>
      </c>
      <c r="G60" s="29">
        <v>1.18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44958</v>
      </c>
      <c r="B61" s="29">
        <v>543436</v>
      </c>
      <c r="C61" s="28" t="s">
        <v>994</v>
      </c>
      <c r="D61" s="28" t="s">
        <v>923</v>
      </c>
      <c r="E61" s="28" t="s">
        <v>522</v>
      </c>
      <c r="F61" s="85">
        <v>14400</v>
      </c>
      <c r="G61" s="29">
        <v>180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44958</v>
      </c>
      <c r="B62" s="29">
        <v>543436</v>
      </c>
      <c r="C62" s="28" t="s">
        <v>994</v>
      </c>
      <c r="D62" s="28" t="s">
        <v>995</v>
      </c>
      <c r="E62" s="28" t="s">
        <v>523</v>
      </c>
      <c r="F62" s="85">
        <v>16000</v>
      </c>
      <c r="G62" s="29">
        <v>180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44958</v>
      </c>
      <c r="B63" s="29" t="s">
        <v>996</v>
      </c>
      <c r="C63" s="28" t="s">
        <v>997</v>
      </c>
      <c r="D63" s="28" t="s">
        <v>998</v>
      </c>
      <c r="E63" s="28" t="s">
        <v>522</v>
      </c>
      <c r="F63" s="85">
        <v>71561</v>
      </c>
      <c r="G63" s="29">
        <v>30.1</v>
      </c>
      <c r="H63" s="29" t="s">
        <v>879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44958</v>
      </c>
      <c r="B64" s="29" t="s">
        <v>999</v>
      </c>
      <c r="C64" s="28" t="s">
        <v>1000</v>
      </c>
      <c r="D64" s="28" t="s">
        <v>1001</v>
      </c>
      <c r="E64" s="28" t="s">
        <v>522</v>
      </c>
      <c r="F64" s="85">
        <v>44800</v>
      </c>
      <c r="G64" s="29">
        <v>82.84</v>
      </c>
      <c r="H64" s="29" t="s">
        <v>879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44958</v>
      </c>
      <c r="B65" s="29" t="s">
        <v>1002</v>
      </c>
      <c r="C65" s="28" t="s">
        <v>1003</v>
      </c>
      <c r="D65" s="28" t="s">
        <v>1004</v>
      </c>
      <c r="E65" s="28" t="s">
        <v>522</v>
      </c>
      <c r="F65" s="85">
        <v>270000</v>
      </c>
      <c r="G65" s="29">
        <v>63.23</v>
      </c>
      <c r="H65" s="29" t="s">
        <v>879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44958</v>
      </c>
      <c r="B66" s="29" t="s">
        <v>1005</v>
      </c>
      <c r="C66" s="28" t="s">
        <v>1006</v>
      </c>
      <c r="D66" s="28" t="s">
        <v>1007</v>
      </c>
      <c r="E66" s="28" t="s">
        <v>522</v>
      </c>
      <c r="F66" s="85">
        <v>99697</v>
      </c>
      <c r="G66" s="29">
        <v>202.4</v>
      </c>
      <c r="H66" s="29" t="s">
        <v>879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44958</v>
      </c>
      <c r="B67" s="29" t="s">
        <v>1008</v>
      </c>
      <c r="C67" s="28" t="s">
        <v>1009</v>
      </c>
      <c r="D67" s="28" t="s">
        <v>921</v>
      </c>
      <c r="E67" s="28" t="s">
        <v>522</v>
      </c>
      <c r="F67" s="85">
        <v>98000</v>
      </c>
      <c r="G67" s="29">
        <v>96.02</v>
      </c>
      <c r="H67" s="29" t="s">
        <v>879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44958</v>
      </c>
      <c r="B68" s="29" t="s">
        <v>1008</v>
      </c>
      <c r="C68" s="28" t="s">
        <v>1009</v>
      </c>
      <c r="D68" s="28" t="s">
        <v>1010</v>
      </c>
      <c r="E68" s="28" t="s">
        <v>522</v>
      </c>
      <c r="F68" s="85">
        <v>56000</v>
      </c>
      <c r="G68" s="29">
        <v>96.15</v>
      </c>
      <c r="H68" s="29" t="s">
        <v>879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44958</v>
      </c>
      <c r="B69" s="29" t="s">
        <v>894</v>
      </c>
      <c r="C69" s="28" t="s">
        <v>887</v>
      </c>
      <c r="D69" s="28" t="s">
        <v>909</v>
      </c>
      <c r="E69" s="28" t="s">
        <v>522</v>
      </c>
      <c r="F69" s="85">
        <v>200896</v>
      </c>
      <c r="G69" s="29">
        <v>19.75</v>
      </c>
      <c r="H69" s="29" t="s">
        <v>879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44958</v>
      </c>
      <c r="B70" s="29" t="s">
        <v>894</v>
      </c>
      <c r="C70" s="28" t="s">
        <v>887</v>
      </c>
      <c r="D70" s="28" t="s">
        <v>1011</v>
      </c>
      <c r="E70" s="28" t="s">
        <v>522</v>
      </c>
      <c r="F70" s="85">
        <v>558679</v>
      </c>
      <c r="G70" s="29">
        <v>19.66</v>
      </c>
      <c r="H70" s="29" t="s">
        <v>879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44958</v>
      </c>
      <c r="B71" s="29" t="s">
        <v>894</v>
      </c>
      <c r="C71" s="28" t="s">
        <v>887</v>
      </c>
      <c r="D71" s="28" t="s">
        <v>908</v>
      </c>
      <c r="E71" s="28" t="s">
        <v>522</v>
      </c>
      <c r="F71" s="85">
        <v>247159</v>
      </c>
      <c r="G71" s="29">
        <v>18.64</v>
      </c>
      <c r="H71" s="29" t="s">
        <v>879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44958</v>
      </c>
      <c r="B72" s="29" t="s">
        <v>894</v>
      </c>
      <c r="C72" s="28" t="s">
        <v>887</v>
      </c>
      <c r="D72" s="28" t="s">
        <v>910</v>
      </c>
      <c r="E72" s="28" t="s">
        <v>522</v>
      </c>
      <c r="F72" s="85">
        <v>146903</v>
      </c>
      <c r="G72" s="29">
        <v>18.88</v>
      </c>
      <c r="H72" s="29" t="s">
        <v>879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44958</v>
      </c>
      <c r="B73" s="29" t="s">
        <v>1012</v>
      </c>
      <c r="C73" s="28" t="s">
        <v>1013</v>
      </c>
      <c r="D73" s="28" t="s">
        <v>1014</v>
      </c>
      <c r="E73" s="28" t="s">
        <v>522</v>
      </c>
      <c r="F73" s="85">
        <v>503329</v>
      </c>
      <c r="G73" s="29">
        <v>130.97999999999999</v>
      </c>
      <c r="H73" s="29" t="s">
        <v>879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44958</v>
      </c>
      <c r="B74" s="29" t="s">
        <v>1012</v>
      </c>
      <c r="C74" s="28" t="s">
        <v>1013</v>
      </c>
      <c r="D74" s="28" t="s">
        <v>1015</v>
      </c>
      <c r="E74" s="28" t="s">
        <v>522</v>
      </c>
      <c r="F74" s="85">
        <v>391003</v>
      </c>
      <c r="G74" s="29">
        <v>130.88</v>
      </c>
      <c r="H74" s="29" t="s">
        <v>879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44958</v>
      </c>
      <c r="B75" s="29" t="s">
        <v>925</v>
      </c>
      <c r="C75" s="28" t="s">
        <v>926</v>
      </c>
      <c r="D75" s="28" t="s">
        <v>946</v>
      </c>
      <c r="E75" s="28" t="s">
        <v>522</v>
      </c>
      <c r="F75" s="85">
        <v>155748</v>
      </c>
      <c r="G75" s="29">
        <v>256.32</v>
      </c>
      <c r="H75" s="29" t="s">
        <v>879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44958</v>
      </c>
      <c r="B76" s="29" t="s">
        <v>1016</v>
      </c>
      <c r="C76" s="28" t="s">
        <v>1017</v>
      </c>
      <c r="D76" s="28" t="s">
        <v>878</v>
      </c>
      <c r="E76" s="28" t="s">
        <v>522</v>
      </c>
      <c r="F76" s="85">
        <v>88284</v>
      </c>
      <c r="G76" s="29">
        <v>409.71</v>
      </c>
      <c r="H76" s="29" t="s">
        <v>879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44958</v>
      </c>
      <c r="B77" s="29" t="s">
        <v>927</v>
      </c>
      <c r="C77" s="28" t="s">
        <v>928</v>
      </c>
      <c r="D77" s="28" t="s">
        <v>1018</v>
      </c>
      <c r="E77" s="28" t="s">
        <v>522</v>
      </c>
      <c r="F77" s="85">
        <v>278901</v>
      </c>
      <c r="G77" s="29">
        <v>26.54</v>
      </c>
      <c r="H77" s="29" t="s">
        <v>879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44958</v>
      </c>
      <c r="B78" s="29" t="s">
        <v>927</v>
      </c>
      <c r="C78" s="28" t="s">
        <v>928</v>
      </c>
      <c r="D78" s="28" t="s">
        <v>922</v>
      </c>
      <c r="E78" s="28" t="s">
        <v>522</v>
      </c>
      <c r="F78" s="85">
        <v>72059</v>
      </c>
      <c r="G78" s="29">
        <v>25.35</v>
      </c>
      <c r="H78" s="29" t="s">
        <v>879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44958</v>
      </c>
      <c r="B79" s="29" t="s">
        <v>1019</v>
      </c>
      <c r="C79" s="28" t="s">
        <v>1020</v>
      </c>
      <c r="D79" s="28" t="s">
        <v>1021</v>
      </c>
      <c r="E79" s="28" t="s">
        <v>522</v>
      </c>
      <c r="F79" s="85">
        <v>84000</v>
      </c>
      <c r="G79" s="29">
        <v>6.7</v>
      </c>
      <c r="H79" s="29" t="s">
        <v>879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44958</v>
      </c>
      <c r="B80" s="29" t="s">
        <v>1022</v>
      </c>
      <c r="C80" s="28" t="s">
        <v>1023</v>
      </c>
      <c r="D80" s="28" t="s">
        <v>1024</v>
      </c>
      <c r="E80" s="28" t="s">
        <v>522</v>
      </c>
      <c r="F80" s="85">
        <v>543515</v>
      </c>
      <c r="G80" s="29">
        <v>18.329999999999998</v>
      </c>
      <c r="H80" s="29" t="s">
        <v>879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44958</v>
      </c>
      <c r="B81" s="29" t="s">
        <v>1022</v>
      </c>
      <c r="C81" s="28" t="s">
        <v>1023</v>
      </c>
      <c r="D81" s="28" t="s">
        <v>922</v>
      </c>
      <c r="E81" s="28" t="s">
        <v>522</v>
      </c>
      <c r="F81" s="85">
        <v>571273</v>
      </c>
      <c r="G81" s="29">
        <v>18.37</v>
      </c>
      <c r="H81" s="29" t="s">
        <v>879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44958</v>
      </c>
      <c r="B82" s="29" t="s">
        <v>1025</v>
      </c>
      <c r="C82" s="28" t="s">
        <v>1026</v>
      </c>
      <c r="D82" s="28" t="s">
        <v>1011</v>
      </c>
      <c r="E82" s="28" t="s">
        <v>522</v>
      </c>
      <c r="F82" s="85">
        <v>1012564</v>
      </c>
      <c r="G82" s="29">
        <v>69.84</v>
      </c>
      <c r="H82" s="29" t="s">
        <v>879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44958</v>
      </c>
      <c r="B83" s="29" t="s">
        <v>996</v>
      </c>
      <c r="C83" s="28" t="s">
        <v>997</v>
      </c>
      <c r="D83" s="28" t="s">
        <v>1027</v>
      </c>
      <c r="E83" s="28" t="s">
        <v>523</v>
      </c>
      <c r="F83" s="85">
        <v>71561</v>
      </c>
      <c r="G83" s="29">
        <v>30.1</v>
      </c>
      <c r="H83" s="29" t="s">
        <v>879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44958</v>
      </c>
      <c r="B84" s="29" t="s">
        <v>1002</v>
      </c>
      <c r="C84" s="28" t="s">
        <v>1003</v>
      </c>
      <c r="D84" s="28" t="s">
        <v>1004</v>
      </c>
      <c r="E84" s="28" t="s">
        <v>523</v>
      </c>
      <c r="F84" s="85">
        <v>12000</v>
      </c>
      <c r="G84" s="29">
        <v>63.95</v>
      </c>
      <c r="H84" s="29" t="s">
        <v>879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44958</v>
      </c>
      <c r="B85" s="29" t="s">
        <v>911</v>
      </c>
      <c r="C85" s="28" t="s">
        <v>912</v>
      </c>
      <c r="D85" s="28" t="s">
        <v>913</v>
      </c>
      <c r="E85" s="28" t="s">
        <v>523</v>
      </c>
      <c r="F85" s="85">
        <v>1670514</v>
      </c>
      <c r="G85" s="29">
        <v>1.5</v>
      </c>
      <c r="H85" s="29" t="s">
        <v>879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44958</v>
      </c>
      <c r="B86" s="29" t="s">
        <v>1008</v>
      </c>
      <c r="C86" s="28" t="s">
        <v>1009</v>
      </c>
      <c r="D86" s="28" t="s">
        <v>921</v>
      </c>
      <c r="E86" s="28" t="s">
        <v>523</v>
      </c>
      <c r="F86" s="85">
        <v>98000</v>
      </c>
      <c r="G86" s="29">
        <v>96.2</v>
      </c>
      <c r="H86" s="29" t="s">
        <v>879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44958</v>
      </c>
      <c r="B87" s="29" t="s">
        <v>1028</v>
      </c>
      <c r="C87" s="28" t="s">
        <v>1029</v>
      </c>
      <c r="D87" s="28" t="s">
        <v>1030</v>
      </c>
      <c r="E87" s="28" t="s">
        <v>523</v>
      </c>
      <c r="F87" s="85">
        <v>21000</v>
      </c>
      <c r="G87" s="29">
        <v>526.89</v>
      </c>
      <c r="H87" s="29" t="s">
        <v>879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44958</v>
      </c>
      <c r="B88" s="29" t="s">
        <v>894</v>
      </c>
      <c r="C88" s="28" t="s">
        <v>887</v>
      </c>
      <c r="D88" s="28" t="s">
        <v>1011</v>
      </c>
      <c r="E88" s="28" t="s">
        <v>523</v>
      </c>
      <c r="F88" s="85">
        <v>558679</v>
      </c>
      <c r="G88" s="29">
        <v>19.53</v>
      </c>
      <c r="H88" s="29" t="s">
        <v>879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44958</v>
      </c>
      <c r="B89" s="29" t="s">
        <v>894</v>
      </c>
      <c r="C89" s="28" t="s">
        <v>887</v>
      </c>
      <c r="D89" s="28" t="s">
        <v>909</v>
      </c>
      <c r="E89" s="28" t="s">
        <v>523</v>
      </c>
      <c r="F89" s="85">
        <v>232064</v>
      </c>
      <c r="G89" s="29">
        <v>18.829999999999998</v>
      </c>
      <c r="H89" s="29" t="s">
        <v>879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44958</v>
      </c>
      <c r="B90" s="29" t="s">
        <v>894</v>
      </c>
      <c r="C90" s="28" t="s">
        <v>887</v>
      </c>
      <c r="D90" s="28" t="s">
        <v>910</v>
      </c>
      <c r="E90" s="28" t="s">
        <v>523</v>
      </c>
      <c r="F90" s="85">
        <v>146903</v>
      </c>
      <c r="G90" s="29">
        <v>18.920000000000002</v>
      </c>
      <c r="H90" s="29" t="s">
        <v>879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44958</v>
      </c>
      <c r="B91" s="29" t="s">
        <v>894</v>
      </c>
      <c r="C91" s="28" t="s">
        <v>887</v>
      </c>
      <c r="D91" s="28" t="s">
        <v>908</v>
      </c>
      <c r="E91" s="28" t="s">
        <v>523</v>
      </c>
      <c r="F91" s="85">
        <v>247159</v>
      </c>
      <c r="G91" s="29">
        <v>18.89</v>
      </c>
      <c r="H91" s="29" t="s">
        <v>879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44958</v>
      </c>
      <c r="B92" s="29" t="s">
        <v>894</v>
      </c>
      <c r="C92" s="28" t="s">
        <v>887</v>
      </c>
      <c r="D92" s="28" t="s">
        <v>924</v>
      </c>
      <c r="E92" s="28" t="s">
        <v>523</v>
      </c>
      <c r="F92" s="85">
        <v>232828</v>
      </c>
      <c r="G92" s="29">
        <v>20.149999999999999</v>
      </c>
      <c r="H92" s="29" t="s">
        <v>879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44958</v>
      </c>
      <c r="B93" s="29" t="s">
        <v>1016</v>
      </c>
      <c r="C93" s="28" t="s">
        <v>1017</v>
      </c>
      <c r="D93" s="28" t="s">
        <v>878</v>
      </c>
      <c r="E93" s="28" t="s">
        <v>523</v>
      </c>
      <c r="F93" s="85">
        <v>88284</v>
      </c>
      <c r="G93" s="29">
        <v>409.4</v>
      </c>
      <c r="H93" s="29" t="s">
        <v>879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44958</v>
      </c>
      <c r="B94" s="29" t="s">
        <v>1031</v>
      </c>
      <c r="C94" s="28" t="s">
        <v>1032</v>
      </c>
      <c r="D94" s="28" t="s">
        <v>1033</v>
      </c>
      <c r="E94" s="28" t="s">
        <v>523</v>
      </c>
      <c r="F94" s="85">
        <v>17000</v>
      </c>
      <c r="G94" s="29">
        <v>104</v>
      </c>
      <c r="H94" s="29" t="s">
        <v>879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44958</v>
      </c>
      <c r="B95" s="29" t="s">
        <v>927</v>
      </c>
      <c r="C95" s="28" t="s">
        <v>928</v>
      </c>
      <c r="D95" s="28" t="s">
        <v>1018</v>
      </c>
      <c r="E95" s="28" t="s">
        <v>523</v>
      </c>
      <c r="F95" s="85">
        <v>278901</v>
      </c>
      <c r="G95" s="29">
        <v>24.62</v>
      </c>
      <c r="H95" s="29" t="s">
        <v>879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44958</v>
      </c>
      <c r="B96" s="29" t="s">
        <v>927</v>
      </c>
      <c r="C96" s="28" t="s">
        <v>928</v>
      </c>
      <c r="D96" s="28" t="s">
        <v>922</v>
      </c>
      <c r="E96" s="28" t="s">
        <v>523</v>
      </c>
      <c r="F96" s="85">
        <v>332472</v>
      </c>
      <c r="G96" s="29">
        <v>26.24</v>
      </c>
      <c r="H96" s="29" t="s">
        <v>879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44958</v>
      </c>
      <c r="B97" s="29" t="s">
        <v>1019</v>
      </c>
      <c r="C97" s="28" t="s">
        <v>1020</v>
      </c>
      <c r="D97" s="28" t="s">
        <v>1034</v>
      </c>
      <c r="E97" s="28" t="s">
        <v>523</v>
      </c>
      <c r="F97" s="85">
        <v>54000</v>
      </c>
      <c r="G97" s="29">
        <v>6.7</v>
      </c>
      <c r="H97" s="29" t="s">
        <v>879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44958</v>
      </c>
      <c r="B98" s="29" t="s">
        <v>1022</v>
      </c>
      <c r="C98" s="28" t="s">
        <v>1023</v>
      </c>
      <c r="D98" s="28" t="s">
        <v>922</v>
      </c>
      <c r="E98" s="28" t="s">
        <v>523</v>
      </c>
      <c r="F98" s="85">
        <v>492641</v>
      </c>
      <c r="G98" s="29">
        <v>17.96</v>
      </c>
      <c r="H98" s="29" t="s">
        <v>879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44958</v>
      </c>
      <c r="B99" s="29" t="s">
        <v>1022</v>
      </c>
      <c r="C99" s="28" t="s">
        <v>1023</v>
      </c>
      <c r="D99" s="28" t="s">
        <v>1024</v>
      </c>
      <c r="E99" s="28" t="s">
        <v>523</v>
      </c>
      <c r="F99" s="85">
        <v>543515</v>
      </c>
      <c r="G99" s="29">
        <v>18.23</v>
      </c>
      <c r="H99" s="29" t="s">
        <v>879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44958</v>
      </c>
      <c r="B100" s="29" t="s">
        <v>1025</v>
      </c>
      <c r="C100" s="28" t="s">
        <v>1026</v>
      </c>
      <c r="D100" s="28" t="s">
        <v>1011</v>
      </c>
      <c r="E100" s="28" t="s">
        <v>523</v>
      </c>
      <c r="F100" s="85">
        <v>951870</v>
      </c>
      <c r="G100" s="29">
        <v>68.31</v>
      </c>
      <c r="H100" s="29" t="s">
        <v>879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28"/>
  <sheetViews>
    <sheetView zoomScale="85" zoomScaleNormal="85" workbookViewId="0">
      <selection activeCell="E23" sqref="E2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876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44959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288">
        <v>1</v>
      </c>
      <c r="B10" s="275">
        <v>44861</v>
      </c>
      <c r="C10" s="289"/>
      <c r="D10" s="290" t="s">
        <v>55</v>
      </c>
      <c r="E10" s="291" t="s">
        <v>539</v>
      </c>
      <c r="F10" s="292">
        <v>147</v>
      </c>
      <c r="G10" s="292">
        <v>137</v>
      </c>
      <c r="H10" s="292">
        <v>154</v>
      </c>
      <c r="I10" s="293" t="s">
        <v>866</v>
      </c>
      <c r="J10" s="270" t="s">
        <v>867</v>
      </c>
      <c r="K10" s="270">
        <f t="shared" ref="K10" si="0">H10-F10</f>
        <v>7</v>
      </c>
      <c r="L10" s="271">
        <f t="shared" ref="L10" si="1">(F10*-0.7)/100</f>
        <v>-1.0289999999999999</v>
      </c>
      <c r="M10" s="272">
        <f t="shared" ref="M10" si="2">(K10+L10)/F10</f>
        <v>4.0619047619047617E-2</v>
      </c>
      <c r="N10" s="270" t="s">
        <v>537</v>
      </c>
      <c r="O10" s="273">
        <v>44866</v>
      </c>
      <c r="P10" s="270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2">
        <v>2</v>
      </c>
      <c r="B11" s="294">
        <v>44890</v>
      </c>
      <c r="C11" s="289"/>
      <c r="D11" s="290" t="s">
        <v>271</v>
      </c>
      <c r="E11" s="291" t="s">
        <v>539</v>
      </c>
      <c r="F11" s="292">
        <v>5670</v>
      </c>
      <c r="G11" s="292">
        <v>5250</v>
      </c>
      <c r="H11" s="292">
        <v>5905</v>
      </c>
      <c r="I11" s="293" t="s">
        <v>872</v>
      </c>
      <c r="J11" s="270" t="s">
        <v>875</v>
      </c>
      <c r="K11" s="270">
        <f t="shared" ref="K11" si="3">H11-F11</f>
        <v>235</v>
      </c>
      <c r="L11" s="271">
        <f t="shared" ref="L11" si="4">(F11*-0.7)/100</f>
        <v>-39.69</v>
      </c>
      <c r="M11" s="272">
        <f t="shared" ref="M11" si="5">(K11+L11)/F11</f>
        <v>3.4446208112874778E-2</v>
      </c>
      <c r="N11" s="270" t="s">
        <v>537</v>
      </c>
      <c r="O11" s="273">
        <v>44923</v>
      </c>
      <c r="P11" s="270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295">
        <v>3</v>
      </c>
      <c r="B12" s="296">
        <v>44896</v>
      </c>
      <c r="C12" s="297"/>
      <c r="D12" s="298" t="s">
        <v>197</v>
      </c>
      <c r="E12" s="299" t="s">
        <v>890</v>
      </c>
      <c r="F12" s="201">
        <v>3380</v>
      </c>
      <c r="G12" s="201">
        <v>3140</v>
      </c>
      <c r="H12" s="201"/>
      <c r="I12" s="300" t="s">
        <v>869</v>
      </c>
      <c r="J12" s="246" t="s">
        <v>540</v>
      </c>
      <c r="K12" s="246"/>
      <c r="L12" s="247"/>
      <c r="M12" s="248"/>
      <c r="N12" s="246"/>
      <c r="O12" s="249"/>
      <c r="P12" s="246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881</v>
      </c>
      <c r="G13" s="245">
        <v>735</v>
      </c>
      <c r="H13" s="245"/>
      <c r="I13" s="253" t="s">
        <v>882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44942</v>
      </c>
      <c r="C14" s="250"/>
      <c r="D14" s="251" t="s">
        <v>163</v>
      </c>
      <c r="E14" s="252" t="s">
        <v>539</v>
      </c>
      <c r="F14" s="245" t="s">
        <v>884</v>
      </c>
      <c r="G14" s="245">
        <v>3770</v>
      </c>
      <c r="H14" s="245"/>
      <c r="I14" s="253" t="s">
        <v>885</v>
      </c>
      <c r="J14" s="246" t="s">
        <v>540</v>
      </c>
      <c r="K14" s="246"/>
      <c r="L14" s="247"/>
      <c r="M14" s="248"/>
      <c r="N14" s="246"/>
      <c r="O14" s="249"/>
      <c r="P14" s="247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44945</v>
      </c>
      <c r="C15" s="250"/>
      <c r="D15" s="251" t="s">
        <v>189</v>
      </c>
      <c r="E15" s="252" t="s">
        <v>539</v>
      </c>
      <c r="F15" s="245" t="s">
        <v>888</v>
      </c>
      <c r="G15" s="245">
        <v>2000</v>
      </c>
      <c r="H15" s="245"/>
      <c r="I15" s="253" t="s">
        <v>889</v>
      </c>
      <c r="J15" s="246" t="s">
        <v>540</v>
      </c>
      <c r="K15" s="246"/>
      <c r="L15" s="247"/>
      <c r="M15" s="248"/>
      <c r="N15" s="246"/>
      <c r="O15" s="249"/>
      <c r="P15" s="247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44950</v>
      </c>
      <c r="C16" s="250"/>
      <c r="D16" s="251" t="s">
        <v>175</v>
      </c>
      <c r="E16" s="252" t="s">
        <v>567</v>
      </c>
      <c r="F16" s="245" t="s">
        <v>891</v>
      </c>
      <c r="G16" s="245">
        <v>2890</v>
      </c>
      <c r="H16" s="245"/>
      <c r="I16" s="253" t="s">
        <v>892</v>
      </c>
      <c r="J16" s="246" t="s">
        <v>540</v>
      </c>
      <c r="K16" s="246"/>
      <c r="L16" s="247"/>
      <c r="M16" s="248"/>
      <c r="N16" s="246"/>
      <c r="O16" s="249"/>
      <c r="P16" s="24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51">
        <v>8</v>
      </c>
      <c r="B17" s="347">
        <v>44950</v>
      </c>
      <c r="C17" s="348"/>
      <c r="D17" s="349" t="s">
        <v>764</v>
      </c>
      <c r="E17" s="350" t="s">
        <v>539</v>
      </c>
      <c r="F17" s="351">
        <v>1435</v>
      </c>
      <c r="G17" s="351">
        <v>1340</v>
      </c>
      <c r="H17" s="351">
        <v>1512.5</v>
      </c>
      <c r="I17" s="352" t="s">
        <v>893</v>
      </c>
      <c r="J17" s="353" t="s">
        <v>929</v>
      </c>
      <c r="K17" s="353">
        <f t="shared" ref="K17" si="6">H17-F17</f>
        <v>77.5</v>
      </c>
      <c r="L17" s="354">
        <f t="shared" ref="L17" si="7">(F17*-0.7)/100</f>
        <v>-10.044999999999998</v>
      </c>
      <c r="M17" s="355">
        <f t="shared" ref="M17" si="8">(K17+L17)/F17</f>
        <v>4.7006968641114984E-2</v>
      </c>
      <c r="N17" s="353" t="s">
        <v>537</v>
      </c>
      <c r="O17" s="356">
        <v>44957</v>
      </c>
      <c r="P17" s="353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07">
        <v>9</v>
      </c>
      <c r="B18" s="308">
        <v>44951</v>
      </c>
      <c r="C18" s="309"/>
      <c r="D18" s="310" t="s">
        <v>454</v>
      </c>
      <c r="E18" s="311" t="s">
        <v>567</v>
      </c>
      <c r="F18" s="307">
        <v>177.5</v>
      </c>
      <c r="G18" s="307">
        <v>167</v>
      </c>
      <c r="H18" s="307">
        <v>189.5</v>
      </c>
      <c r="I18" s="312" t="s">
        <v>883</v>
      </c>
      <c r="J18" s="301" t="s">
        <v>886</v>
      </c>
      <c r="K18" s="301">
        <f t="shared" ref="K18" si="9">H18-F18</f>
        <v>12</v>
      </c>
      <c r="L18" s="304">
        <f t="shared" ref="L18" si="10">(F18*-0.7)/100</f>
        <v>-1.2424999999999999</v>
      </c>
      <c r="M18" s="305">
        <f t="shared" ref="M18" si="11">(K18+L18)/F18</f>
        <v>6.0605633802816902E-2</v>
      </c>
      <c r="N18" s="301" t="s">
        <v>537</v>
      </c>
      <c r="O18" s="306">
        <v>44958</v>
      </c>
      <c r="P18" s="301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44953</v>
      </c>
      <c r="C19" s="250"/>
      <c r="D19" s="251" t="s">
        <v>115</v>
      </c>
      <c r="E19" s="252" t="s">
        <v>567</v>
      </c>
      <c r="F19" s="245" t="s">
        <v>899</v>
      </c>
      <c r="G19" s="245">
        <v>1790</v>
      </c>
      <c r="H19" s="245"/>
      <c r="I19" s="253" t="s">
        <v>900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5">
        <v>11</v>
      </c>
      <c r="B20" s="244">
        <v>44958</v>
      </c>
      <c r="C20" s="250"/>
      <c r="D20" s="251" t="s">
        <v>362</v>
      </c>
      <c r="E20" s="252" t="s">
        <v>567</v>
      </c>
      <c r="F20" s="245" t="s">
        <v>932</v>
      </c>
      <c r="G20" s="245">
        <v>2480</v>
      </c>
      <c r="H20" s="245"/>
      <c r="I20" s="253" t="s">
        <v>933</v>
      </c>
      <c r="J20" s="246" t="s">
        <v>540</v>
      </c>
      <c r="K20" s="246"/>
      <c r="L20" s="247"/>
      <c r="M20" s="248"/>
      <c r="N20" s="246"/>
      <c r="O20" s="249"/>
      <c r="P20" s="24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930</v>
      </c>
      <c r="G21" s="245">
        <v>790</v>
      </c>
      <c r="H21" s="245"/>
      <c r="I21" s="253" t="s">
        <v>931</v>
      </c>
      <c r="J21" s="359" t="s">
        <v>540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/>
      <c r="B22" s="244"/>
      <c r="C22" s="250"/>
      <c r="D22" s="251"/>
      <c r="E22" s="252"/>
      <c r="F22" s="245"/>
      <c r="G22" s="245"/>
      <c r="H22" s="245"/>
      <c r="I22" s="253"/>
      <c r="J22" s="246"/>
      <c r="K22" s="246"/>
      <c r="L22" s="247"/>
      <c r="M22" s="248"/>
      <c r="N22" s="246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97"/>
      <c r="B23" s="98"/>
      <c r="C23" s="99"/>
      <c r="D23" s="100"/>
      <c r="E23" s="101"/>
      <c r="F23" s="101"/>
      <c r="H23" s="101"/>
      <c r="I23" s="102"/>
      <c r="J23" s="103"/>
      <c r="K23" s="103"/>
      <c r="L23" s="104"/>
      <c r="M23" s="105"/>
      <c r="N23" s="106"/>
      <c r="O23" s="107"/>
      <c r="P23" s="108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541</v>
      </c>
      <c r="B25" s="110"/>
      <c r="C25" s="111"/>
      <c r="E25" s="112"/>
      <c r="F25" s="112"/>
      <c r="G25" s="112"/>
      <c r="H25" s="112"/>
      <c r="I25" s="112"/>
      <c r="J25" s="113"/>
      <c r="K25" s="112"/>
      <c r="L25" s="114"/>
      <c r="M25" s="54"/>
      <c r="N25" s="113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5" t="s">
        <v>542</v>
      </c>
      <c r="B26" s="109"/>
      <c r="C26" s="109"/>
      <c r="D26" s="109"/>
      <c r="E26" s="41"/>
      <c r="F26" s="116" t="s">
        <v>543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544</v>
      </c>
      <c r="B27" s="109"/>
      <c r="C27" s="109"/>
      <c r="D27" s="109" t="s">
        <v>791</v>
      </c>
      <c r="E27" s="6"/>
      <c r="F27" s="116" t="s">
        <v>545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1"/>
      <c r="K28" s="118"/>
      <c r="L28" s="118"/>
      <c r="M28" s="6"/>
      <c r="N28" s="12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3" t="s">
        <v>546</v>
      </c>
      <c r="C29" s="123"/>
      <c r="D29" s="123"/>
      <c r="E29" s="123"/>
      <c r="F29" s="124"/>
      <c r="G29" s="6"/>
      <c r="H29" s="6"/>
      <c r="I29" s="125"/>
      <c r="J29" s="126"/>
      <c r="K29" s="127"/>
      <c r="L29" s="126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266" t="s">
        <v>16</v>
      </c>
      <c r="B30" s="266" t="s">
        <v>514</v>
      </c>
      <c r="C30" s="266"/>
      <c r="D30" s="228" t="s">
        <v>525</v>
      </c>
      <c r="E30" s="266" t="s">
        <v>526</v>
      </c>
      <c r="F30" s="266" t="s">
        <v>527</v>
      </c>
      <c r="G30" s="266" t="s">
        <v>547</v>
      </c>
      <c r="H30" s="266" t="s">
        <v>529</v>
      </c>
      <c r="I30" s="266" t="s">
        <v>530</v>
      </c>
      <c r="J30" s="96" t="s">
        <v>531</v>
      </c>
      <c r="K30" s="94" t="s">
        <v>548</v>
      </c>
      <c r="L30" s="129" t="s">
        <v>533</v>
      </c>
      <c r="M30" s="96" t="s">
        <v>534</v>
      </c>
      <c r="N30" s="93" t="s">
        <v>535</v>
      </c>
      <c r="O30" s="228" t="s">
        <v>536</v>
      </c>
      <c r="P30" s="41"/>
      <c r="Q30" s="1"/>
      <c r="R30" s="54"/>
      <c r="S30" s="54"/>
      <c r="T30" s="5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277" customFormat="1" ht="13.5" customHeight="1">
      <c r="A31" s="269">
        <v>1</v>
      </c>
      <c r="B31" s="268">
        <v>44957</v>
      </c>
      <c r="C31" s="343"/>
      <c r="D31" s="344" t="s">
        <v>186</v>
      </c>
      <c r="E31" s="345" t="s">
        <v>539</v>
      </c>
      <c r="F31" s="269">
        <v>551</v>
      </c>
      <c r="G31" s="269">
        <v>530</v>
      </c>
      <c r="H31" s="269">
        <v>530</v>
      </c>
      <c r="I31" s="346" t="s">
        <v>914</v>
      </c>
      <c r="J31" s="267" t="s">
        <v>934</v>
      </c>
      <c r="K31" s="267">
        <f t="shared" ref="K31:K32" si="12">H31-F31</f>
        <v>-21</v>
      </c>
      <c r="L31" s="313">
        <f t="shared" ref="L31" si="13">(F31*-0.7)/100</f>
        <v>-3.8569999999999998</v>
      </c>
      <c r="M31" s="314">
        <f t="shared" ref="M31:M32" si="14">(K31+L31)/F31</f>
        <v>-4.5112522686025405E-2</v>
      </c>
      <c r="N31" s="267" t="s">
        <v>549</v>
      </c>
      <c r="O31" s="315">
        <v>44958</v>
      </c>
      <c r="P31" s="274"/>
      <c r="Q31" s="198"/>
      <c r="R31" s="227" t="s">
        <v>538</v>
      </c>
      <c r="S31" s="197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</row>
    <row r="32" spans="1:56" s="277" customFormat="1" ht="13.5" customHeight="1">
      <c r="A32" s="303">
        <v>2</v>
      </c>
      <c r="B32" s="302">
        <v>44958</v>
      </c>
      <c r="C32" s="336"/>
      <c r="D32" s="337" t="s">
        <v>145</v>
      </c>
      <c r="E32" s="338" t="s">
        <v>539</v>
      </c>
      <c r="F32" s="303">
        <v>2110</v>
      </c>
      <c r="G32" s="303">
        <v>2035</v>
      </c>
      <c r="H32" s="303">
        <v>2175</v>
      </c>
      <c r="I32" s="339" t="s">
        <v>935</v>
      </c>
      <c r="J32" s="301" t="s">
        <v>877</v>
      </c>
      <c r="K32" s="301">
        <f t="shared" si="12"/>
        <v>65</v>
      </c>
      <c r="L32" s="304">
        <f>(F32*-0.07)/100</f>
        <v>-1.4770000000000001</v>
      </c>
      <c r="M32" s="305">
        <f t="shared" si="14"/>
        <v>3.0105687203791472E-2</v>
      </c>
      <c r="N32" s="301" t="s">
        <v>537</v>
      </c>
      <c r="O32" s="306">
        <v>44958</v>
      </c>
      <c r="P32" s="274"/>
      <c r="Q32" s="198"/>
      <c r="R32" s="227"/>
      <c r="S32" s="197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</row>
    <row r="33" spans="1:38" s="277" customFormat="1" ht="13.5" customHeight="1">
      <c r="A33" s="269">
        <v>3</v>
      </c>
      <c r="B33" s="268">
        <v>44958</v>
      </c>
      <c r="C33" s="343"/>
      <c r="D33" s="344" t="s">
        <v>300</v>
      </c>
      <c r="E33" s="345" t="s">
        <v>539</v>
      </c>
      <c r="F33" s="269">
        <v>406</v>
      </c>
      <c r="G33" s="269">
        <v>390</v>
      </c>
      <c r="H33" s="269">
        <v>388</v>
      </c>
      <c r="I33" s="346" t="s">
        <v>936</v>
      </c>
      <c r="J33" s="267" t="s">
        <v>937</v>
      </c>
      <c r="K33" s="267">
        <f t="shared" ref="K33" si="15">H33-F33</f>
        <v>-18</v>
      </c>
      <c r="L33" s="313">
        <f>(F33*-0.07)/100</f>
        <v>-0.28420000000000001</v>
      </c>
      <c r="M33" s="314">
        <f t="shared" ref="M33" si="16">(K33+L33)/F33</f>
        <v>-4.5034975369458122E-2</v>
      </c>
      <c r="N33" s="267" t="s">
        <v>549</v>
      </c>
      <c r="O33" s="315">
        <v>44958</v>
      </c>
      <c r="P33" s="274"/>
      <c r="Q33" s="198"/>
      <c r="R33" s="227"/>
      <c r="S33" s="197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76"/>
    </row>
    <row r="34" spans="1:38" s="277" customFormat="1" ht="13.5" customHeight="1">
      <c r="A34" s="201">
        <v>4</v>
      </c>
      <c r="B34" s="199">
        <v>44958</v>
      </c>
      <c r="C34" s="297"/>
      <c r="D34" s="298" t="s">
        <v>188</v>
      </c>
      <c r="E34" s="299" t="s">
        <v>539</v>
      </c>
      <c r="F34" s="201" t="s">
        <v>938</v>
      </c>
      <c r="G34" s="201">
        <v>2850</v>
      </c>
      <c r="H34" s="201"/>
      <c r="I34" s="300" t="s">
        <v>939</v>
      </c>
      <c r="J34" s="226" t="s">
        <v>540</v>
      </c>
      <c r="K34" s="226"/>
      <c r="L34" s="323"/>
      <c r="M34" s="324"/>
      <c r="N34" s="226"/>
      <c r="O34" s="325"/>
      <c r="P34" s="274"/>
      <c r="Q34" s="198"/>
      <c r="R34" s="227"/>
      <c r="S34" s="197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</row>
    <row r="35" spans="1:38" s="277" customFormat="1" ht="13.5" customHeight="1">
      <c r="A35" s="201"/>
      <c r="B35" s="199"/>
      <c r="C35" s="297"/>
      <c r="D35" s="298"/>
      <c r="E35" s="299"/>
      <c r="F35" s="201"/>
      <c r="G35" s="201"/>
      <c r="H35" s="201"/>
      <c r="I35" s="300"/>
      <c r="J35" s="226"/>
      <c r="K35" s="226"/>
      <c r="L35" s="323"/>
      <c r="M35" s="324"/>
      <c r="N35" s="226"/>
      <c r="O35" s="325"/>
      <c r="P35" s="274"/>
      <c r="Q35" s="198"/>
      <c r="R35" s="227"/>
      <c r="S35" s="197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</row>
    <row r="36" spans="1:38" s="277" customFormat="1" ht="13.5" customHeight="1">
      <c r="A36" s="230"/>
      <c r="B36" s="229"/>
      <c r="C36" s="278"/>
      <c r="D36" s="279"/>
      <c r="E36" s="280"/>
      <c r="F36" s="230"/>
      <c r="G36" s="230"/>
      <c r="H36" s="230"/>
      <c r="I36" s="281"/>
      <c r="J36" s="282"/>
      <c r="K36" s="282"/>
      <c r="L36" s="283"/>
      <c r="M36" s="284"/>
      <c r="N36" s="282"/>
      <c r="O36" s="285"/>
      <c r="P36" s="274"/>
      <c r="Q36" s="198"/>
      <c r="R36" s="227"/>
      <c r="S36" s="197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  <c r="AD36" s="276"/>
      <c r="AE36" s="276"/>
      <c r="AF36" s="276"/>
      <c r="AG36" s="276"/>
      <c r="AH36" s="276"/>
      <c r="AI36" s="276"/>
      <c r="AJ36" s="276"/>
      <c r="AK36" s="276"/>
      <c r="AL36" s="276"/>
    </row>
    <row r="37" spans="1:38" s="277" customFormat="1" ht="13.5" customHeight="1">
      <c r="A37" s="230"/>
      <c r="B37" s="229"/>
      <c r="C37" s="278"/>
      <c r="D37" s="279"/>
      <c r="E37" s="280"/>
      <c r="F37" s="230"/>
      <c r="G37" s="230"/>
      <c r="H37" s="230"/>
      <c r="I37" s="281"/>
      <c r="J37" s="282"/>
      <c r="K37" s="282"/>
      <c r="L37" s="283"/>
      <c r="M37" s="284"/>
      <c r="N37" s="282"/>
      <c r="O37" s="285"/>
      <c r="P37" s="274"/>
      <c r="Q37" s="198"/>
      <c r="R37" s="227"/>
      <c r="S37" s="197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  <c r="AJ37" s="276"/>
      <c r="AK37" s="276"/>
      <c r="AL37" s="276"/>
    </row>
    <row r="38" spans="1:38" ht="44.25" customHeight="1">
      <c r="A38" s="109" t="s">
        <v>541</v>
      </c>
      <c r="B38" s="130"/>
      <c r="C38" s="130"/>
      <c r="D38" s="1"/>
      <c r="E38" s="6"/>
      <c r="F38" s="6"/>
      <c r="G38" s="6"/>
      <c r="H38" s="6" t="s">
        <v>553</v>
      </c>
      <c r="I38" s="6"/>
      <c r="J38" s="6"/>
      <c r="K38" s="105"/>
      <c r="L38" s="131"/>
      <c r="M38" s="105"/>
      <c r="N38" s="106"/>
      <c r="O38" s="105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8" ht="12.75" customHeight="1">
      <c r="A39" s="115" t="s">
        <v>542</v>
      </c>
      <c r="B39" s="109"/>
      <c r="C39" s="109"/>
      <c r="D39" s="109"/>
      <c r="E39" s="41"/>
      <c r="F39" s="116" t="s">
        <v>543</v>
      </c>
      <c r="G39" s="54"/>
      <c r="H39" s="41"/>
      <c r="I39" s="54"/>
      <c r="J39" s="6"/>
      <c r="K39" s="132"/>
      <c r="L39" s="133"/>
      <c r="M39" s="6"/>
      <c r="N39" s="99"/>
      <c r="O39" s="134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15"/>
      <c r="B40" s="109"/>
      <c r="C40" s="109"/>
      <c r="D40" s="109"/>
      <c r="E40" s="6"/>
      <c r="F40" s="116" t="s">
        <v>545</v>
      </c>
      <c r="G40" s="54"/>
      <c r="H40" s="41"/>
      <c r="I40" s="54"/>
      <c r="J40" s="6"/>
      <c r="K40" s="132"/>
      <c r="L40" s="133"/>
      <c r="M40" s="6"/>
      <c r="N40" s="99"/>
      <c r="O40" s="134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09"/>
      <c r="B41" s="109"/>
      <c r="C41" s="109"/>
      <c r="D41" s="109"/>
      <c r="E41" s="6"/>
      <c r="F41" s="6"/>
      <c r="G41" s="6"/>
      <c r="H41" s="6"/>
      <c r="I41" s="6"/>
      <c r="J41" s="121"/>
      <c r="K41" s="118"/>
      <c r="L41" s="119"/>
      <c r="M41" s="6"/>
      <c r="N41" s="122"/>
      <c r="O41" s="1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135" t="s">
        <v>554</v>
      </c>
      <c r="B42" s="135"/>
      <c r="C42" s="135"/>
      <c r="D42" s="135"/>
      <c r="E42" s="6"/>
      <c r="F42" s="6"/>
      <c r="G42" s="6"/>
      <c r="H42" s="6"/>
      <c r="I42" s="6"/>
      <c r="J42" s="6"/>
      <c r="K42" s="6"/>
      <c r="L42" s="6"/>
      <c r="M42" s="6"/>
      <c r="N42" s="6"/>
      <c r="O42" s="2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38.25" customHeight="1">
      <c r="A43" s="94" t="s">
        <v>16</v>
      </c>
      <c r="B43" s="94" t="s">
        <v>514</v>
      </c>
      <c r="C43" s="94"/>
      <c r="D43" s="95" t="s">
        <v>525</v>
      </c>
      <c r="E43" s="94" t="s">
        <v>526</v>
      </c>
      <c r="F43" s="94" t="s">
        <v>527</v>
      </c>
      <c r="G43" s="94" t="s">
        <v>547</v>
      </c>
      <c r="H43" s="94" t="s">
        <v>529</v>
      </c>
      <c r="I43" s="94" t="s">
        <v>530</v>
      </c>
      <c r="J43" s="93" t="s">
        <v>531</v>
      </c>
      <c r="K43" s="136" t="s">
        <v>555</v>
      </c>
      <c r="L43" s="96" t="s">
        <v>533</v>
      </c>
      <c r="M43" s="136" t="s">
        <v>556</v>
      </c>
      <c r="N43" s="94" t="s">
        <v>557</v>
      </c>
      <c r="O43" s="93" t="s">
        <v>535</v>
      </c>
      <c r="P43" s="95" t="s">
        <v>536</v>
      </c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s="198" customFormat="1" ht="12.75" customHeight="1">
      <c r="A44" s="201"/>
      <c r="B44" s="199"/>
      <c r="C44" s="235"/>
      <c r="D44" s="235"/>
      <c r="E44" s="201"/>
      <c r="F44" s="201"/>
      <c r="G44" s="201"/>
      <c r="H44" s="202"/>
      <c r="I44" s="202"/>
      <c r="J44" s="226"/>
      <c r="K44" s="235"/>
      <c r="L44" s="201"/>
      <c r="M44" s="201"/>
      <c r="N44" s="201"/>
      <c r="O44" s="202"/>
      <c r="P44" s="202"/>
      <c r="Q44" s="200"/>
      <c r="R44" s="203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230"/>
      <c r="AG44" s="229"/>
      <c r="AH44" s="200"/>
      <c r="AI44" s="200"/>
      <c r="AJ44" s="230"/>
      <c r="AK44" s="230"/>
      <c r="AL44" s="230"/>
    </row>
    <row r="45" spans="1:38" s="198" customFormat="1" ht="12.75" customHeight="1">
      <c r="A45" s="201"/>
      <c r="B45" s="199"/>
      <c r="C45" s="235"/>
      <c r="D45" s="235"/>
      <c r="E45" s="201"/>
      <c r="F45" s="201"/>
      <c r="G45" s="201"/>
      <c r="H45" s="202"/>
      <c r="I45" s="202"/>
      <c r="J45" s="226"/>
      <c r="K45" s="235"/>
      <c r="L45" s="201"/>
      <c r="M45" s="201"/>
      <c r="N45" s="201"/>
      <c r="O45" s="202"/>
      <c r="P45" s="202"/>
      <c r="Q45" s="200"/>
      <c r="R45" s="203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230"/>
      <c r="AG45" s="229"/>
      <c r="AH45" s="200"/>
      <c r="AI45" s="200"/>
      <c r="AJ45" s="230"/>
      <c r="AK45" s="230"/>
      <c r="AL45" s="230"/>
    </row>
    <row r="46" spans="1:38" ht="38.25" customHeight="1">
      <c r="A46" s="137" t="s">
        <v>559</v>
      </c>
      <c r="B46" s="137"/>
      <c r="C46" s="137"/>
      <c r="D46" s="137"/>
      <c r="E46" s="138"/>
      <c r="F46" s="102"/>
      <c r="G46" s="102"/>
      <c r="H46" s="102"/>
      <c r="I46" s="102"/>
      <c r="J46" s="1"/>
      <c r="K46" s="6"/>
      <c r="L46" s="6"/>
      <c r="M46" s="6"/>
      <c r="N46" s="1"/>
      <c r="O46" s="1"/>
      <c r="P46" s="41"/>
      <c r="Q46" s="4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41"/>
      <c r="AH46" s="41"/>
      <c r="AI46" s="41"/>
      <c r="AJ46" s="41"/>
      <c r="AK46" s="41"/>
      <c r="AL46" s="41"/>
    </row>
    <row r="47" spans="1:38" ht="38.25">
      <c r="A47" s="94" t="s">
        <v>16</v>
      </c>
      <c r="B47" s="94" t="s">
        <v>514</v>
      </c>
      <c r="C47" s="94"/>
      <c r="D47" s="95" t="s">
        <v>525</v>
      </c>
      <c r="E47" s="94" t="s">
        <v>526</v>
      </c>
      <c r="F47" s="94" t="s">
        <v>527</v>
      </c>
      <c r="G47" s="94" t="s">
        <v>547</v>
      </c>
      <c r="H47" s="94" t="s">
        <v>529</v>
      </c>
      <c r="I47" s="94" t="s">
        <v>530</v>
      </c>
      <c r="J47" s="93" t="s">
        <v>531</v>
      </c>
      <c r="K47" s="93" t="s">
        <v>560</v>
      </c>
      <c r="L47" s="96" t="s">
        <v>533</v>
      </c>
      <c r="M47" s="136" t="s">
        <v>556</v>
      </c>
      <c r="N47" s="94" t="s">
        <v>557</v>
      </c>
      <c r="O47" s="94" t="s">
        <v>535</v>
      </c>
      <c r="P47" s="95" t="s">
        <v>536</v>
      </c>
      <c r="Q47" s="4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41"/>
      <c r="AH47" s="41"/>
      <c r="AI47" s="41"/>
      <c r="AJ47" s="41"/>
      <c r="AK47" s="41"/>
      <c r="AL47" s="41"/>
    </row>
    <row r="48" spans="1:38" s="198" customFormat="1" ht="15.6" customHeight="1">
      <c r="A48" s="366">
        <v>1</v>
      </c>
      <c r="B48" s="360">
        <v>44951</v>
      </c>
      <c r="C48" s="326"/>
      <c r="D48" s="326" t="s">
        <v>895</v>
      </c>
      <c r="E48" s="327" t="s">
        <v>539</v>
      </c>
      <c r="F48" s="327">
        <v>0.95</v>
      </c>
      <c r="G48" s="327">
        <v>0.2</v>
      </c>
      <c r="H48" s="328">
        <v>0.95</v>
      </c>
      <c r="I48" s="329" t="s">
        <v>896</v>
      </c>
      <c r="J48" s="330" t="s">
        <v>940</v>
      </c>
      <c r="K48" s="328">
        <f t="shared" ref="K48" si="17">H48-F48</f>
        <v>0</v>
      </c>
      <c r="L48" s="331">
        <v>100</v>
      </c>
      <c r="M48" s="332">
        <f t="shared" ref="M48" si="18">(K48*N48)-L48</f>
        <v>-100</v>
      </c>
      <c r="N48" s="328">
        <v>5700</v>
      </c>
      <c r="O48" s="330" t="s">
        <v>658</v>
      </c>
      <c r="P48" s="333">
        <v>44958</v>
      </c>
      <c r="Q48" s="197"/>
      <c r="R48" s="203" t="s">
        <v>538</v>
      </c>
      <c r="S48" s="197"/>
      <c r="T48" s="197"/>
      <c r="U48" s="197"/>
      <c r="V48" s="197"/>
      <c r="W48" s="197"/>
      <c r="X48" s="203"/>
      <c r="Y48" s="197"/>
      <c r="Z48" s="197"/>
      <c r="AA48" s="197"/>
      <c r="AB48" s="197"/>
      <c r="AC48" s="197"/>
      <c r="AD48" s="203"/>
      <c r="AE48" s="197"/>
      <c r="AF48" s="197"/>
      <c r="AG48" s="197"/>
      <c r="AH48" s="197"/>
      <c r="AI48" s="197"/>
      <c r="AJ48" s="203"/>
      <c r="AK48" s="197"/>
      <c r="AL48" s="197"/>
    </row>
    <row r="49" spans="1:38" s="198" customFormat="1" ht="15.6" customHeight="1">
      <c r="A49" s="386">
        <v>2</v>
      </c>
      <c r="B49" s="388">
        <v>44953</v>
      </c>
      <c r="C49" s="334"/>
      <c r="D49" s="334" t="s">
        <v>901</v>
      </c>
      <c r="E49" s="335" t="s">
        <v>539</v>
      </c>
      <c r="F49" s="335">
        <v>107.5</v>
      </c>
      <c r="G49" s="335"/>
      <c r="H49" s="335">
        <v>202.5</v>
      </c>
      <c r="I49" s="361"/>
      <c r="J49" s="382" t="s">
        <v>941</v>
      </c>
      <c r="K49" s="335">
        <f>H49-F49</f>
        <v>95</v>
      </c>
      <c r="L49" s="362">
        <v>100</v>
      </c>
      <c r="M49" s="380">
        <v>850</v>
      </c>
      <c r="N49" s="335">
        <v>50</v>
      </c>
      <c r="O49" s="382" t="s">
        <v>537</v>
      </c>
      <c r="P49" s="384">
        <v>44958</v>
      </c>
      <c r="Q49" s="197"/>
      <c r="R49" s="203" t="s">
        <v>801</v>
      </c>
      <c r="S49" s="197"/>
      <c r="T49" s="197"/>
      <c r="U49" s="197"/>
      <c r="V49" s="197"/>
      <c r="W49" s="197"/>
      <c r="X49" s="203"/>
      <c r="Y49" s="197"/>
      <c r="Z49" s="197"/>
      <c r="AA49" s="197"/>
      <c r="AB49" s="197"/>
      <c r="AC49" s="197"/>
      <c r="AD49" s="203"/>
      <c r="AE49" s="197"/>
      <c r="AF49" s="197"/>
      <c r="AG49" s="197"/>
      <c r="AH49" s="197"/>
      <c r="AI49" s="197"/>
      <c r="AJ49" s="203"/>
      <c r="AK49" s="197"/>
      <c r="AL49" s="197"/>
    </row>
    <row r="50" spans="1:38" s="198" customFormat="1" ht="15.6" customHeight="1">
      <c r="A50" s="387"/>
      <c r="B50" s="387"/>
      <c r="C50" s="334"/>
      <c r="D50" s="334" t="s">
        <v>902</v>
      </c>
      <c r="E50" s="335" t="s">
        <v>539</v>
      </c>
      <c r="F50" s="335">
        <v>77.5</v>
      </c>
      <c r="G50" s="335"/>
      <c r="H50" s="335">
        <v>3.5</v>
      </c>
      <c r="I50" s="361"/>
      <c r="J50" s="383"/>
      <c r="K50" s="335">
        <f>H50-F50</f>
        <v>-74</v>
      </c>
      <c r="L50" s="362">
        <v>100</v>
      </c>
      <c r="M50" s="381"/>
      <c r="N50" s="335">
        <v>50</v>
      </c>
      <c r="O50" s="383"/>
      <c r="P50" s="385"/>
      <c r="Q50" s="197"/>
      <c r="R50" s="203"/>
      <c r="S50" s="197"/>
      <c r="T50" s="197"/>
      <c r="U50" s="197"/>
      <c r="V50" s="197"/>
      <c r="W50" s="197"/>
      <c r="X50" s="203"/>
      <c r="Y50" s="197"/>
      <c r="Z50" s="197"/>
      <c r="AA50" s="197"/>
      <c r="AB50" s="197"/>
      <c r="AC50" s="197"/>
      <c r="AD50" s="203"/>
      <c r="AE50" s="197"/>
      <c r="AF50" s="197"/>
      <c r="AG50" s="197"/>
      <c r="AH50" s="197"/>
      <c r="AI50" s="197"/>
      <c r="AJ50" s="203"/>
      <c r="AK50" s="197"/>
      <c r="AL50" s="197"/>
    </row>
    <row r="51" spans="1:38" s="198" customFormat="1" ht="15.6" customHeight="1">
      <c r="A51" s="363">
        <v>3</v>
      </c>
      <c r="B51" s="364">
        <v>44958</v>
      </c>
      <c r="C51" s="334"/>
      <c r="D51" s="334" t="s">
        <v>942</v>
      </c>
      <c r="E51" s="335" t="s">
        <v>539</v>
      </c>
      <c r="F51" s="335">
        <v>96</v>
      </c>
      <c r="G51" s="335">
        <v>18</v>
      </c>
      <c r="H51" s="335">
        <v>147.5</v>
      </c>
      <c r="I51" s="361" t="s">
        <v>943</v>
      </c>
      <c r="J51" s="357" t="s">
        <v>944</v>
      </c>
      <c r="K51" s="335">
        <f>H51-F51</f>
        <v>51.5</v>
      </c>
      <c r="L51" s="362">
        <v>100</v>
      </c>
      <c r="M51" s="365">
        <v>2475</v>
      </c>
      <c r="N51" s="335">
        <v>50</v>
      </c>
      <c r="O51" s="301" t="s">
        <v>537</v>
      </c>
      <c r="P51" s="302">
        <v>44958</v>
      </c>
      <c r="Q51" s="197"/>
      <c r="R51" s="203"/>
      <c r="S51" s="197"/>
      <c r="T51" s="197"/>
      <c r="U51" s="197"/>
      <c r="V51" s="197"/>
      <c r="W51" s="197"/>
      <c r="X51" s="203"/>
      <c r="Y51" s="197"/>
      <c r="Z51" s="197"/>
      <c r="AA51" s="197"/>
      <c r="AB51" s="197"/>
      <c r="AC51" s="197"/>
      <c r="AD51" s="203"/>
      <c r="AE51" s="197"/>
      <c r="AF51" s="197"/>
      <c r="AG51" s="197"/>
      <c r="AH51" s="197"/>
      <c r="AI51" s="197"/>
      <c r="AJ51" s="203"/>
      <c r="AK51" s="197"/>
      <c r="AL51" s="197"/>
    </row>
    <row r="52" spans="1:38" s="198" customFormat="1" ht="15.6" customHeight="1">
      <c r="A52" s="358"/>
      <c r="B52" s="358"/>
      <c r="C52" s="255"/>
      <c r="D52" s="255"/>
      <c r="E52" s="256"/>
      <c r="F52" s="256"/>
      <c r="G52" s="256"/>
      <c r="H52" s="256"/>
      <c r="I52" s="340"/>
      <c r="J52" s="359"/>
      <c r="K52" s="256"/>
      <c r="L52" s="341"/>
      <c r="M52" s="342"/>
      <c r="N52" s="256"/>
      <c r="O52" s="226"/>
      <c r="P52" s="199"/>
      <c r="Q52" s="197"/>
      <c r="R52" s="203"/>
      <c r="S52" s="197"/>
      <c r="T52" s="197"/>
      <c r="U52" s="197"/>
      <c r="V52" s="197"/>
      <c r="W52" s="197"/>
      <c r="X52" s="203"/>
      <c r="Y52" s="197"/>
      <c r="Z52" s="197"/>
      <c r="AA52" s="197"/>
      <c r="AB52" s="197"/>
      <c r="AC52" s="197"/>
      <c r="AD52" s="203"/>
      <c r="AE52" s="197"/>
      <c r="AF52" s="197"/>
      <c r="AG52" s="197"/>
      <c r="AH52" s="197"/>
      <c r="AI52" s="197"/>
      <c r="AJ52" s="203"/>
      <c r="AK52" s="197"/>
      <c r="AL52" s="197"/>
    </row>
    <row r="53" spans="1:38" s="198" customFormat="1" ht="15.6" customHeight="1">
      <c r="A53" s="286"/>
      <c r="B53" s="244"/>
      <c r="C53" s="235"/>
      <c r="D53" s="235"/>
      <c r="E53" s="201"/>
      <c r="F53" s="201"/>
      <c r="G53" s="201"/>
      <c r="H53" s="202"/>
      <c r="I53" s="287"/>
      <c r="J53" s="226"/>
      <c r="K53" s="202"/>
      <c r="L53" s="218"/>
      <c r="M53" s="219"/>
      <c r="N53" s="202"/>
      <c r="O53" s="226"/>
      <c r="P53" s="199"/>
      <c r="Q53" s="197"/>
      <c r="R53" s="203"/>
      <c r="S53" s="197"/>
      <c r="T53" s="197"/>
      <c r="U53" s="197"/>
      <c r="V53" s="197"/>
      <c r="W53" s="197"/>
      <c r="X53" s="203"/>
      <c r="Y53" s="197"/>
      <c r="Z53" s="197"/>
      <c r="AA53" s="197"/>
      <c r="AB53" s="197"/>
      <c r="AC53" s="197"/>
      <c r="AD53" s="203"/>
      <c r="AE53" s="197"/>
      <c r="AF53" s="197"/>
      <c r="AG53" s="197"/>
      <c r="AH53" s="197"/>
      <c r="AI53" s="197"/>
      <c r="AJ53" s="203"/>
      <c r="AK53" s="197"/>
      <c r="AL53" s="197"/>
    </row>
    <row r="54" spans="1:38" s="198" customFormat="1" ht="15.6" customHeight="1">
      <c r="A54" s="318"/>
      <c r="B54" s="229"/>
      <c r="C54" s="200"/>
      <c r="D54" s="200"/>
      <c r="E54" s="230"/>
      <c r="F54" s="230"/>
      <c r="G54" s="230"/>
      <c r="H54" s="319"/>
      <c r="I54" s="320"/>
      <c r="J54" s="282"/>
      <c r="K54" s="319"/>
      <c r="L54" s="321"/>
      <c r="M54" s="322"/>
      <c r="N54" s="319"/>
      <c r="O54" s="282"/>
      <c r="P54" s="229"/>
      <c r="Q54" s="197"/>
      <c r="R54" s="203"/>
      <c r="S54" s="197"/>
      <c r="T54" s="197"/>
      <c r="U54" s="197"/>
      <c r="V54" s="197"/>
      <c r="W54" s="197"/>
      <c r="X54" s="203"/>
      <c r="Y54" s="197"/>
      <c r="Z54" s="197"/>
      <c r="AA54" s="197"/>
      <c r="AB54" s="197"/>
      <c r="AC54" s="197"/>
      <c r="AD54" s="203"/>
      <c r="AE54" s="197"/>
      <c r="AF54" s="197"/>
      <c r="AG54" s="197"/>
      <c r="AH54" s="197"/>
      <c r="AI54" s="197"/>
      <c r="AJ54" s="203"/>
      <c r="AK54" s="197"/>
      <c r="AL54" s="197"/>
    </row>
    <row r="55" spans="1:38" ht="38.25" customHeight="1">
      <c r="A55" s="92" t="s">
        <v>561</v>
      </c>
      <c r="B55" s="139"/>
      <c r="C55" s="139"/>
      <c r="D55" s="140"/>
      <c r="E55" s="124"/>
      <c r="F55" s="6"/>
      <c r="G55" s="6"/>
      <c r="H55" s="125"/>
      <c r="I55" s="141"/>
      <c r="J55" s="1"/>
      <c r="K55" s="6"/>
      <c r="L55" s="6"/>
      <c r="M55" s="6"/>
      <c r="N55" s="1"/>
      <c r="O55" s="1"/>
      <c r="Q55" s="1"/>
      <c r="R55" s="6"/>
      <c r="S55" s="1"/>
      <c r="T55" s="1"/>
      <c r="U55" s="1"/>
      <c r="V55" s="1"/>
      <c r="W55" s="1"/>
      <c r="X55" s="6"/>
      <c r="Y55" s="1"/>
      <c r="Z55" s="1"/>
      <c r="AA55" s="1"/>
      <c r="AB55" s="1"/>
      <c r="AC55" s="1"/>
      <c r="AD55" s="6"/>
      <c r="AE55" s="1"/>
      <c r="AF55" s="1"/>
      <c r="AG55" s="1"/>
      <c r="AH55" s="1"/>
      <c r="AI55" s="1"/>
      <c r="AJ55" s="6"/>
      <c r="AK55" s="1"/>
    </row>
    <row r="56" spans="1:38" s="198" customFormat="1" ht="38.25">
      <c r="A56" s="93" t="s">
        <v>16</v>
      </c>
      <c r="B56" s="94" t="s">
        <v>514</v>
      </c>
      <c r="C56" s="94"/>
      <c r="D56" s="95" t="s">
        <v>525</v>
      </c>
      <c r="E56" s="94" t="s">
        <v>526</v>
      </c>
      <c r="F56" s="94" t="s">
        <v>527</v>
      </c>
      <c r="G56" s="94" t="s">
        <v>528</v>
      </c>
      <c r="H56" s="94" t="s">
        <v>529</v>
      </c>
      <c r="I56" s="94" t="s">
        <v>530</v>
      </c>
      <c r="J56" s="93" t="s">
        <v>531</v>
      </c>
      <c r="K56" s="128" t="s">
        <v>548</v>
      </c>
      <c r="L56" s="129" t="s">
        <v>533</v>
      </c>
      <c r="M56" s="96" t="s">
        <v>534</v>
      </c>
      <c r="N56" s="94" t="s">
        <v>535</v>
      </c>
      <c r="O56" s="95" t="s">
        <v>536</v>
      </c>
      <c r="P56" s="94" t="s">
        <v>765</v>
      </c>
      <c r="Q56" s="197"/>
      <c r="R56" s="6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</row>
    <row r="57" spans="1:38" ht="14.25" customHeight="1">
      <c r="A57" s="257">
        <v>1</v>
      </c>
      <c r="B57" s="258">
        <v>44840</v>
      </c>
      <c r="C57" s="255"/>
      <c r="D57" s="255" t="s">
        <v>838</v>
      </c>
      <c r="E57" s="256" t="s">
        <v>539</v>
      </c>
      <c r="F57" s="256" t="s">
        <v>839</v>
      </c>
      <c r="G57" s="256">
        <v>1220</v>
      </c>
      <c r="H57" s="256"/>
      <c r="I57" s="256" t="s">
        <v>840</v>
      </c>
      <c r="J57" s="226" t="s">
        <v>540</v>
      </c>
      <c r="K57" s="202"/>
      <c r="L57" s="218"/>
      <c r="M57" s="219"/>
      <c r="N57" s="202"/>
      <c r="O57" s="226"/>
      <c r="P57" s="199"/>
      <c r="Q57" s="197"/>
      <c r="R57" s="197" t="s">
        <v>538</v>
      </c>
      <c r="S57" s="41"/>
      <c r="T57" s="1"/>
      <c r="U57" s="1"/>
      <c r="V57" s="1"/>
      <c r="W57" s="1"/>
      <c r="X57" s="1"/>
      <c r="Y57" s="1"/>
      <c r="Z57" s="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256"/>
      <c r="B58" s="254"/>
      <c r="C58" s="255"/>
      <c r="D58" s="255"/>
      <c r="E58" s="256"/>
      <c r="F58" s="256"/>
      <c r="G58" s="256"/>
      <c r="H58" s="256"/>
      <c r="I58" s="256"/>
      <c r="J58" s="226"/>
      <c r="K58" s="202"/>
      <c r="L58" s="218"/>
      <c r="M58" s="219"/>
      <c r="N58" s="202"/>
      <c r="O58" s="226"/>
      <c r="P58" s="199"/>
      <c r="R58" s="6"/>
      <c r="S58" s="1"/>
      <c r="T58" s="1"/>
      <c r="U58" s="1"/>
      <c r="V58" s="1"/>
      <c r="W58" s="1"/>
      <c r="X58" s="1"/>
      <c r="Y58" s="1"/>
    </row>
    <row r="59" spans="1:38" ht="12.75" customHeight="1">
      <c r="A59" s="109" t="s">
        <v>541</v>
      </c>
      <c r="B59" s="109"/>
      <c r="C59" s="109"/>
      <c r="D59" s="109"/>
      <c r="E59" s="41"/>
      <c r="F59" s="116" t="s">
        <v>543</v>
      </c>
      <c r="G59" s="54"/>
      <c r="H59" s="54"/>
      <c r="I59" s="54"/>
      <c r="J59" s="6"/>
      <c r="K59" s="132"/>
      <c r="L59" s="133"/>
      <c r="M59" s="6"/>
      <c r="N59" s="99"/>
      <c r="O59" s="142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</row>
    <row r="60" spans="1:38" ht="12.75" customHeight="1">
      <c r="A60" s="115" t="s">
        <v>542</v>
      </c>
      <c r="B60" s="109"/>
      <c r="C60" s="109"/>
      <c r="D60" s="109"/>
      <c r="E60" s="6"/>
      <c r="F60" s="116" t="s">
        <v>545</v>
      </c>
      <c r="G60" s="6"/>
      <c r="H60" s="6" t="s">
        <v>761</v>
      </c>
      <c r="I60" s="6"/>
      <c r="J60" s="1"/>
      <c r="K60" s="6"/>
      <c r="L60" s="6"/>
      <c r="M60" s="6"/>
      <c r="N60" s="1"/>
      <c r="O60" s="1"/>
      <c r="Q60" s="1"/>
      <c r="R60" s="6"/>
      <c r="S60" s="1"/>
      <c r="T60" s="1"/>
      <c r="U60" s="1"/>
      <c r="V60" s="1"/>
      <c r="W60" s="1"/>
      <c r="X60" s="1"/>
      <c r="Y60" s="1"/>
      <c r="Z60" s="1"/>
    </row>
    <row r="61" spans="1:38" ht="12.75" customHeight="1">
      <c r="A61" s="115"/>
      <c r="B61" s="109"/>
      <c r="C61" s="109"/>
      <c r="D61" s="109"/>
      <c r="E61" s="6"/>
      <c r="F61" s="116"/>
      <c r="G61" s="6"/>
      <c r="H61" s="6"/>
      <c r="I61" s="6"/>
      <c r="J61" s="1"/>
      <c r="K61" s="6"/>
      <c r="L61" s="6"/>
      <c r="M61" s="6"/>
      <c r="N61" s="1"/>
      <c r="O61" s="1"/>
      <c r="Q61" s="1"/>
      <c r="R61" s="54"/>
      <c r="S61" s="1"/>
      <c r="T61" s="1"/>
      <c r="U61" s="1"/>
      <c r="V61" s="1"/>
      <c r="W61" s="1"/>
      <c r="X61" s="1"/>
      <c r="Y61" s="1"/>
      <c r="Z61" s="1"/>
    </row>
    <row r="62" spans="1:38" ht="12.75" customHeight="1">
      <c r="A62" s="115"/>
      <c r="B62" s="109"/>
      <c r="C62" s="109"/>
      <c r="D62" s="109"/>
      <c r="E62" s="6"/>
      <c r="F62" s="116"/>
      <c r="G62" s="54"/>
      <c r="H62" s="41"/>
      <c r="I62" s="54"/>
      <c r="J62" s="6"/>
      <c r="K62" s="132"/>
      <c r="L62" s="133"/>
      <c r="M62" s="6"/>
      <c r="N62" s="99"/>
      <c r="O62" s="134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</row>
    <row r="63" spans="1:38" ht="12.75" customHeight="1">
      <c r="A63" s="54"/>
      <c r="B63" s="98"/>
      <c r="C63" s="98"/>
      <c r="D63" s="41"/>
      <c r="E63" s="54"/>
      <c r="F63" s="54"/>
      <c r="G63" s="54"/>
      <c r="H63" s="41"/>
      <c r="I63" s="54"/>
      <c r="J63" s="6"/>
      <c r="K63" s="132"/>
      <c r="L63" s="133"/>
      <c r="M63" s="6"/>
      <c r="N63" s="99"/>
      <c r="O63" s="134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38.25" customHeight="1">
      <c r="A64" s="41"/>
      <c r="B64" s="143" t="s">
        <v>562</v>
      </c>
      <c r="C64" s="143"/>
      <c r="D64" s="143"/>
      <c r="E64" s="143"/>
      <c r="F64" s="6"/>
      <c r="G64" s="6"/>
      <c r="H64" s="126"/>
      <c r="I64" s="6"/>
      <c r="J64" s="126"/>
      <c r="K64" s="127"/>
      <c r="L64" s="6"/>
      <c r="M64" s="6"/>
      <c r="N64" s="1"/>
      <c r="O64" s="1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93" t="s">
        <v>16</v>
      </c>
      <c r="B65" s="94" t="s">
        <v>514</v>
      </c>
      <c r="C65" s="94"/>
      <c r="D65" s="95" t="s">
        <v>525</v>
      </c>
      <c r="E65" s="94" t="s">
        <v>526</v>
      </c>
      <c r="F65" s="94" t="s">
        <v>527</v>
      </c>
      <c r="G65" s="94" t="s">
        <v>563</v>
      </c>
      <c r="H65" s="94" t="s">
        <v>564</v>
      </c>
      <c r="I65" s="94" t="s">
        <v>530</v>
      </c>
      <c r="J65" s="144" t="s">
        <v>531</v>
      </c>
      <c r="K65" s="94" t="s">
        <v>532</v>
      </c>
      <c r="L65" s="94" t="s">
        <v>565</v>
      </c>
      <c r="M65" s="94" t="s">
        <v>535</v>
      </c>
      <c r="N65" s="95" t="s">
        <v>536</v>
      </c>
      <c r="O65" s="1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45">
        <v>1</v>
      </c>
      <c r="B66" s="146">
        <v>41579</v>
      </c>
      <c r="C66" s="146"/>
      <c r="D66" s="147" t="s">
        <v>566</v>
      </c>
      <c r="E66" s="148" t="s">
        <v>567</v>
      </c>
      <c r="F66" s="149">
        <v>82</v>
      </c>
      <c r="G66" s="148" t="s">
        <v>568</v>
      </c>
      <c r="H66" s="148">
        <v>100</v>
      </c>
      <c r="I66" s="150">
        <v>100</v>
      </c>
      <c r="J66" s="151" t="s">
        <v>569</v>
      </c>
      <c r="K66" s="152">
        <f t="shared" ref="K66:K118" si="19">H66-F66</f>
        <v>18</v>
      </c>
      <c r="L66" s="153">
        <f t="shared" ref="L66:L118" si="20">K66/F66</f>
        <v>0.21951219512195122</v>
      </c>
      <c r="M66" s="148" t="s">
        <v>537</v>
      </c>
      <c r="N66" s="154">
        <v>42657</v>
      </c>
      <c r="O66" s="1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45">
        <v>2</v>
      </c>
      <c r="B67" s="146">
        <v>41794</v>
      </c>
      <c r="C67" s="146"/>
      <c r="D67" s="147" t="s">
        <v>570</v>
      </c>
      <c r="E67" s="148" t="s">
        <v>539</v>
      </c>
      <c r="F67" s="149">
        <v>257</v>
      </c>
      <c r="G67" s="148" t="s">
        <v>568</v>
      </c>
      <c r="H67" s="148">
        <v>300</v>
      </c>
      <c r="I67" s="150">
        <v>300</v>
      </c>
      <c r="J67" s="151" t="s">
        <v>569</v>
      </c>
      <c r="K67" s="152">
        <f t="shared" si="19"/>
        <v>43</v>
      </c>
      <c r="L67" s="153">
        <f t="shared" si="20"/>
        <v>0.16731517509727625</v>
      </c>
      <c r="M67" s="148" t="s">
        <v>537</v>
      </c>
      <c r="N67" s="154">
        <v>41822</v>
      </c>
      <c r="O67" s="1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45">
        <v>3</v>
      </c>
      <c r="B68" s="146">
        <v>41828</v>
      </c>
      <c r="C68" s="146"/>
      <c r="D68" s="147" t="s">
        <v>571</v>
      </c>
      <c r="E68" s="148" t="s">
        <v>539</v>
      </c>
      <c r="F68" s="149">
        <v>393</v>
      </c>
      <c r="G68" s="148" t="s">
        <v>568</v>
      </c>
      <c r="H68" s="148">
        <v>468</v>
      </c>
      <c r="I68" s="150">
        <v>468</v>
      </c>
      <c r="J68" s="151" t="s">
        <v>569</v>
      </c>
      <c r="K68" s="152">
        <f t="shared" si="19"/>
        <v>75</v>
      </c>
      <c r="L68" s="153">
        <f t="shared" si="20"/>
        <v>0.19083969465648856</v>
      </c>
      <c r="M68" s="148" t="s">
        <v>537</v>
      </c>
      <c r="N68" s="154">
        <v>41863</v>
      </c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45">
        <v>4</v>
      </c>
      <c r="B69" s="146">
        <v>41857</v>
      </c>
      <c r="C69" s="146"/>
      <c r="D69" s="147" t="s">
        <v>572</v>
      </c>
      <c r="E69" s="148" t="s">
        <v>539</v>
      </c>
      <c r="F69" s="149">
        <v>205</v>
      </c>
      <c r="G69" s="148" t="s">
        <v>568</v>
      </c>
      <c r="H69" s="148">
        <v>275</v>
      </c>
      <c r="I69" s="150">
        <v>250</v>
      </c>
      <c r="J69" s="151" t="s">
        <v>569</v>
      </c>
      <c r="K69" s="152">
        <f t="shared" si="19"/>
        <v>70</v>
      </c>
      <c r="L69" s="153">
        <f t="shared" si="20"/>
        <v>0.34146341463414637</v>
      </c>
      <c r="M69" s="148" t="s">
        <v>537</v>
      </c>
      <c r="N69" s="154">
        <v>41962</v>
      </c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45">
        <v>5</v>
      </c>
      <c r="B70" s="146">
        <v>41886</v>
      </c>
      <c r="C70" s="146"/>
      <c r="D70" s="147" t="s">
        <v>573</v>
      </c>
      <c r="E70" s="148" t="s">
        <v>539</v>
      </c>
      <c r="F70" s="149">
        <v>162</v>
      </c>
      <c r="G70" s="148" t="s">
        <v>568</v>
      </c>
      <c r="H70" s="148">
        <v>190</v>
      </c>
      <c r="I70" s="150">
        <v>190</v>
      </c>
      <c r="J70" s="151" t="s">
        <v>569</v>
      </c>
      <c r="K70" s="152">
        <f t="shared" si="19"/>
        <v>28</v>
      </c>
      <c r="L70" s="153">
        <f t="shared" si="20"/>
        <v>0.1728395061728395</v>
      </c>
      <c r="M70" s="148" t="s">
        <v>537</v>
      </c>
      <c r="N70" s="154">
        <v>42006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45">
        <v>6</v>
      </c>
      <c r="B71" s="146">
        <v>41886</v>
      </c>
      <c r="C71" s="146"/>
      <c r="D71" s="147" t="s">
        <v>574</v>
      </c>
      <c r="E71" s="148" t="s">
        <v>539</v>
      </c>
      <c r="F71" s="149">
        <v>75</v>
      </c>
      <c r="G71" s="148" t="s">
        <v>568</v>
      </c>
      <c r="H71" s="148">
        <v>91.5</v>
      </c>
      <c r="I71" s="150" t="s">
        <v>575</v>
      </c>
      <c r="J71" s="151" t="s">
        <v>576</v>
      </c>
      <c r="K71" s="152">
        <f t="shared" si="19"/>
        <v>16.5</v>
      </c>
      <c r="L71" s="153">
        <f t="shared" si="20"/>
        <v>0.22</v>
      </c>
      <c r="M71" s="148" t="s">
        <v>537</v>
      </c>
      <c r="N71" s="154">
        <v>41954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45">
        <v>7</v>
      </c>
      <c r="B72" s="146">
        <v>41913</v>
      </c>
      <c r="C72" s="146"/>
      <c r="D72" s="147" t="s">
        <v>577</v>
      </c>
      <c r="E72" s="148" t="s">
        <v>539</v>
      </c>
      <c r="F72" s="149">
        <v>850</v>
      </c>
      <c r="G72" s="148" t="s">
        <v>568</v>
      </c>
      <c r="H72" s="148">
        <v>982.5</v>
      </c>
      <c r="I72" s="150">
        <v>1050</v>
      </c>
      <c r="J72" s="151" t="s">
        <v>578</v>
      </c>
      <c r="K72" s="152">
        <f t="shared" si="19"/>
        <v>132.5</v>
      </c>
      <c r="L72" s="153">
        <f t="shared" si="20"/>
        <v>0.15588235294117647</v>
      </c>
      <c r="M72" s="148" t="s">
        <v>537</v>
      </c>
      <c r="N72" s="154">
        <v>42039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45">
        <v>8</v>
      </c>
      <c r="B73" s="146">
        <v>41913</v>
      </c>
      <c r="C73" s="146"/>
      <c r="D73" s="147" t="s">
        <v>579</v>
      </c>
      <c r="E73" s="148" t="s">
        <v>539</v>
      </c>
      <c r="F73" s="149">
        <v>475</v>
      </c>
      <c r="G73" s="148" t="s">
        <v>568</v>
      </c>
      <c r="H73" s="148">
        <v>515</v>
      </c>
      <c r="I73" s="150">
        <v>600</v>
      </c>
      <c r="J73" s="151" t="s">
        <v>580</v>
      </c>
      <c r="K73" s="152">
        <f t="shared" si="19"/>
        <v>40</v>
      </c>
      <c r="L73" s="153">
        <f t="shared" si="20"/>
        <v>8.4210526315789472E-2</v>
      </c>
      <c r="M73" s="148" t="s">
        <v>537</v>
      </c>
      <c r="N73" s="154">
        <v>41939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45">
        <v>9</v>
      </c>
      <c r="B74" s="146">
        <v>41913</v>
      </c>
      <c r="C74" s="146"/>
      <c r="D74" s="147" t="s">
        <v>581</v>
      </c>
      <c r="E74" s="148" t="s">
        <v>539</v>
      </c>
      <c r="F74" s="149">
        <v>86</v>
      </c>
      <c r="G74" s="148" t="s">
        <v>568</v>
      </c>
      <c r="H74" s="148">
        <v>99</v>
      </c>
      <c r="I74" s="150">
        <v>140</v>
      </c>
      <c r="J74" s="151" t="s">
        <v>582</v>
      </c>
      <c r="K74" s="152">
        <f t="shared" si="19"/>
        <v>13</v>
      </c>
      <c r="L74" s="153">
        <f t="shared" si="20"/>
        <v>0.15116279069767441</v>
      </c>
      <c r="M74" s="148" t="s">
        <v>537</v>
      </c>
      <c r="N74" s="154">
        <v>41939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45">
        <v>10</v>
      </c>
      <c r="B75" s="146">
        <v>41926</v>
      </c>
      <c r="C75" s="146"/>
      <c r="D75" s="147" t="s">
        <v>583</v>
      </c>
      <c r="E75" s="148" t="s">
        <v>539</v>
      </c>
      <c r="F75" s="149">
        <v>496.6</v>
      </c>
      <c r="G75" s="148" t="s">
        <v>568</v>
      </c>
      <c r="H75" s="148">
        <v>621</v>
      </c>
      <c r="I75" s="150">
        <v>580</v>
      </c>
      <c r="J75" s="151" t="s">
        <v>569</v>
      </c>
      <c r="K75" s="152">
        <f t="shared" si="19"/>
        <v>124.39999999999998</v>
      </c>
      <c r="L75" s="153">
        <f t="shared" si="20"/>
        <v>0.25050342327829234</v>
      </c>
      <c r="M75" s="148" t="s">
        <v>537</v>
      </c>
      <c r="N75" s="154">
        <v>42605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11</v>
      </c>
      <c r="B76" s="146">
        <v>41926</v>
      </c>
      <c r="C76" s="146"/>
      <c r="D76" s="147" t="s">
        <v>584</v>
      </c>
      <c r="E76" s="148" t="s">
        <v>539</v>
      </c>
      <c r="F76" s="149">
        <v>2481.9</v>
      </c>
      <c r="G76" s="148" t="s">
        <v>568</v>
      </c>
      <c r="H76" s="148">
        <v>2840</v>
      </c>
      <c r="I76" s="150">
        <v>2870</v>
      </c>
      <c r="J76" s="151" t="s">
        <v>585</v>
      </c>
      <c r="K76" s="152">
        <f t="shared" si="19"/>
        <v>358.09999999999991</v>
      </c>
      <c r="L76" s="153">
        <f t="shared" si="20"/>
        <v>0.14428462065353154</v>
      </c>
      <c r="M76" s="148" t="s">
        <v>537</v>
      </c>
      <c r="N76" s="154">
        <v>42017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12</v>
      </c>
      <c r="B77" s="146">
        <v>41928</v>
      </c>
      <c r="C77" s="146"/>
      <c r="D77" s="147" t="s">
        <v>586</v>
      </c>
      <c r="E77" s="148" t="s">
        <v>539</v>
      </c>
      <c r="F77" s="149">
        <v>84.5</v>
      </c>
      <c r="G77" s="148" t="s">
        <v>568</v>
      </c>
      <c r="H77" s="148">
        <v>93</v>
      </c>
      <c r="I77" s="150">
        <v>110</v>
      </c>
      <c r="J77" s="151" t="s">
        <v>587</v>
      </c>
      <c r="K77" s="152">
        <f t="shared" si="19"/>
        <v>8.5</v>
      </c>
      <c r="L77" s="153">
        <f t="shared" si="20"/>
        <v>0.10059171597633136</v>
      </c>
      <c r="M77" s="148" t="s">
        <v>537</v>
      </c>
      <c r="N77" s="154">
        <v>41939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13</v>
      </c>
      <c r="B78" s="146">
        <v>41928</v>
      </c>
      <c r="C78" s="146"/>
      <c r="D78" s="147" t="s">
        <v>588</v>
      </c>
      <c r="E78" s="148" t="s">
        <v>539</v>
      </c>
      <c r="F78" s="149">
        <v>401</v>
      </c>
      <c r="G78" s="148" t="s">
        <v>568</v>
      </c>
      <c r="H78" s="148">
        <v>428</v>
      </c>
      <c r="I78" s="150">
        <v>450</v>
      </c>
      <c r="J78" s="151" t="s">
        <v>589</v>
      </c>
      <c r="K78" s="152">
        <f t="shared" si="19"/>
        <v>27</v>
      </c>
      <c r="L78" s="153">
        <f t="shared" si="20"/>
        <v>6.7331670822942641E-2</v>
      </c>
      <c r="M78" s="148" t="s">
        <v>537</v>
      </c>
      <c r="N78" s="154">
        <v>42020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14</v>
      </c>
      <c r="B79" s="146">
        <v>41928</v>
      </c>
      <c r="C79" s="146"/>
      <c r="D79" s="147" t="s">
        <v>590</v>
      </c>
      <c r="E79" s="148" t="s">
        <v>539</v>
      </c>
      <c r="F79" s="149">
        <v>101</v>
      </c>
      <c r="G79" s="148" t="s">
        <v>568</v>
      </c>
      <c r="H79" s="148">
        <v>112</v>
      </c>
      <c r="I79" s="150">
        <v>120</v>
      </c>
      <c r="J79" s="151" t="s">
        <v>591</v>
      </c>
      <c r="K79" s="152">
        <f t="shared" si="19"/>
        <v>11</v>
      </c>
      <c r="L79" s="153">
        <f t="shared" si="20"/>
        <v>0.10891089108910891</v>
      </c>
      <c r="M79" s="148" t="s">
        <v>537</v>
      </c>
      <c r="N79" s="154">
        <v>41939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15</v>
      </c>
      <c r="B80" s="146">
        <v>41954</v>
      </c>
      <c r="C80" s="146"/>
      <c r="D80" s="147" t="s">
        <v>592</v>
      </c>
      <c r="E80" s="148" t="s">
        <v>539</v>
      </c>
      <c r="F80" s="149">
        <v>59</v>
      </c>
      <c r="G80" s="148" t="s">
        <v>568</v>
      </c>
      <c r="H80" s="148">
        <v>76</v>
      </c>
      <c r="I80" s="150">
        <v>76</v>
      </c>
      <c r="J80" s="151" t="s">
        <v>569</v>
      </c>
      <c r="K80" s="152">
        <f t="shared" si="19"/>
        <v>17</v>
      </c>
      <c r="L80" s="153">
        <f t="shared" si="20"/>
        <v>0.28813559322033899</v>
      </c>
      <c r="M80" s="148" t="s">
        <v>537</v>
      </c>
      <c r="N80" s="154">
        <v>43032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16</v>
      </c>
      <c r="B81" s="146">
        <v>41954</v>
      </c>
      <c r="C81" s="146"/>
      <c r="D81" s="147" t="s">
        <v>581</v>
      </c>
      <c r="E81" s="148" t="s">
        <v>539</v>
      </c>
      <c r="F81" s="149">
        <v>99</v>
      </c>
      <c r="G81" s="148" t="s">
        <v>568</v>
      </c>
      <c r="H81" s="148">
        <v>120</v>
      </c>
      <c r="I81" s="150">
        <v>120</v>
      </c>
      <c r="J81" s="151" t="s">
        <v>550</v>
      </c>
      <c r="K81" s="152">
        <f t="shared" si="19"/>
        <v>21</v>
      </c>
      <c r="L81" s="153">
        <f t="shared" si="20"/>
        <v>0.21212121212121213</v>
      </c>
      <c r="M81" s="148" t="s">
        <v>537</v>
      </c>
      <c r="N81" s="154">
        <v>41960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17</v>
      </c>
      <c r="B82" s="146">
        <v>41956</v>
      </c>
      <c r="C82" s="146"/>
      <c r="D82" s="147" t="s">
        <v>593</v>
      </c>
      <c r="E82" s="148" t="s">
        <v>539</v>
      </c>
      <c r="F82" s="149">
        <v>22</v>
      </c>
      <c r="G82" s="148" t="s">
        <v>568</v>
      </c>
      <c r="H82" s="148">
        <v>33.549999999999997</v>
      </c>
      <c r="I82" s="150">
        <v>32</v>
      </c>
      <c r="J82" s="151" t="s">
        <v>594</v>
      </c>
      <c r="K82" s="152">
        <f t="shared" si="19"/>
        <v>11.549999999999997</v>
      </c>
      <c r="L82" s="153">
        <f t="shared" si="20"/>
        <v>0.52499999999999991</v>
      </c>
      <c r="M82" s="148" t="s">
        <v>537</v>
      </c>
      <c r="N82" s="154">
        <v>42188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18</v>
      </c>
      <c r="B83" s="146">
        <v>41976</v>
      </c>
      <c r="C83" s="146"/>
      <c r="D83" s="147" t="s">
        <v>595</v>
      </c>
      <c r="E83" s="148" t="s">
        <v>539</v>
      </c>
      <c r="F83" s="149">
        <v>440</v>
      </c>
      <c r="G83" s="148" t="s">
        <v>568</v>
      </c>
      <c r="H83" s="148">
        <v>520</v>
      </c>
      <c r="I83" s="150">
        <v>520</v>
      </c>
      <c r="J83" s="151" t="s">
        <v>596</v>
      </c>
      <c r="K83" s="152">
        <f t="shared" si="19"/>
        <v>80</v>
      </c>
      <c r="L83" s="153">
        <f t="shared" si="20"/>
        <v>0.18181818181818182</v>
      </c>
      <c r="M83" s="148" t="s">
        <v>537</v>
      </c>
      <c r="N83" s="154">
        <v>42208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19</v>
      </c>
      <c r="B84" s="146">
        <v>41976</v>
      </c>
      <c r="C84" s="146"/>
      <c r="D84" s="147" t="s">
        <v>597</v>
      </c>
      <c r="E84" s="148" t="s">
        <v>539</v>
      </c>
      <c r="F84" s="149">
        <v>360</v>
      </c>
      <c r="G84" s="148" t="s">
        <v>568</v>
      </c>
      <c r="H84" s="148">
        <v>427</v>
      </c>
      <c r="I84" s="150">
        <v>425</v>
      </c>
      <c r="J84" s="151" t="s">
        <v>598</v>
      </c>
      <c r="K84" s="152">
        <f t="shared" si="19"/>
        <v>67</v>
      </c>
      <c r="L84" s="153">
        <f t="shared" si="20"/>
        <v>0.18611111111111112</v>
      </c>
      <c r="M84" s="148" t="s">
        <v>537</v>
      </c>
      <c r="N84" s="154">
        <v>42058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20</v>
      </c>
      <c r="B85" s="146">
        <v>42012</v>
      </c>
      <c r="C85" s="146"/>
      <c r="D85" s="147" t="s">
        <v>599</v>
      </c>
      <c r="E85" s="148" t="s">
        <v>539</v>
      </c>
      <c r="F85" s="149">
        <v>360</v>
      </c>
      <c r="G85" s="148" t="s">
        <v>568</v>
      </c>
      <c r="H85" s="148">
        <v>455</v>
      </c>
      <c r="I85" s="150">
        <v>420</v>
      </c>
      <c r="J85" s="151" t="s">
        <v>600</v>
      </c>
      <c r="K85" s="152">
        <f t="shared" si="19"/>
        <v>95</v>
      </c>
      <c r="L85" s="153">
        <f t="shared" si="20"/>
        <v>0.2638888888888889</v>
      </c>
      <c r="M85" s="148" t="s">
        <v>537</v>
      </c>
      <c r="N85" s="154">
        <v>42024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21</v>
      </c>
      <c r="B86" s="146">
        <v>42012</v>
      </c>
      <c r="C86" s="146"/>
      <c r="D86" s="147" t="s">
        <v>601</v>
      </c>
      <c r="E86" s="148" t="s">
        <v>539</v>
      </c>
      <c r="F86" s="149">
        <v>130</v>
      </c>
      <c r="G86" s="148"/>
      <c r="H86" s="148">
        <v>175.5</v>
      </c>
      <c r="I86" s="150">
        <v>165</v>
      </c>
      <c r="J86" s="151" t="s">
        <v>602</v>
      </c>
      <c r="K86" s="152">
        <f t="shared" si="19"/>
        <v>45.5</v>
      </c>
      <c r="L86" s="153">
        <f t="shared" si="20"/>
        <v>0.35</v>
      </c>
      <c r="M86" s="148" t="s">
        <v>537</v>
      </c>
      <c r="N86" s="154">
        <v>43088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22</v>
      </c>
      <c r="B87" s="146">
        <v>42040</v>
      </c>
      <c r="C87" s="146"/>
      <c r="D87" s="147" t="s">
        <v>365</v>
      </c>
      <c r="E87" s="148" t="s">
        <v>567</v>
      </c>
      <c r="F87" s="149">
        <v>98</v>
      </c>
      <c r="G87" s="148"/>
      <c r="H87" s="148">
        <v>120</v>
      </c>
      <c r="I87" s="150">
        <v>120</v>
      </c>
      <c r="J87" s="151" t="s">
        <v>569</v>
      </c>
      <c r="K87" s="152">
        <f t="shared" si="19"/>
        <v>22</v>
      </c>
      <c r="L87" s="153">
        <f t="shared" si="20"/>
        <v>0.22448979591836735</v>
      </c>
      <c r="M87" s="148" t="s">
        <v>537</v>
      </c>
      <c r="N87" s="154">
        <v>42753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23</v>
      </c>
      <c r="B88" s="146">
        <v>42040</v>
      </c>
      <c r="C88" s="146"/>
      <c r="D88" s="147" t="s">
        <v>603</v>
      </c>
      <c r="E88" s="148" t="s">
        <v>567</v>
      </c>
      <c r="F88" s="149">
        <v>196</v>
      </c>
      <c r="G88" s="148"/>
      <c r="H88" s="148">
        <v>262</v>
      </c>
      <c r="I88" s="150">
        <v>255</v>
      </c>
      <c r="J88" s="151" t="s">
        <v>569</v>
      </c>
      <c r="K88" s="152">
        <f t="shared" si="19"/>
        <v>66</v>
      </c>
      <c r="L88" s="153">
        <f t="shared" si="20"/>
        <v>0.33673469387755101</v>
      </c>
      <c r="M88" s="148" t="s">
        <v>537</v>
      </c>
      <c r="N88" s="154">
        <v>42599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5">
        <v>24</v>
      </c>
      <c r="B89" s="156">
        <v>42067</v>
      </c>
      <c r="C89" s="156"/>
      <c r="D89" s="157" t="s">
        <v>364</v>
      </c>
      <c r="E89" s="158" t="s">
        <v>567</v>
      </c>
      <c r="F89" s="159">
        <v>235</v>
      </c>
      <c r="G89" s="159"/>
      <c r="H89" s="160">
        <v>77</v>
      </c>
      <c r="I89" s="160" t="s">
        <v>604</v>
      </c>
      <c r="J89" s="161" t="s">
        <v>605</v>
      </c>
      <c r="K89" s="162">
        <f t="shared" si="19"/>
        <v>-158</v>
      </c>
      <c r="L89" s="163">
        <f t="shared" si="20"/>
        <v>-0.67234042553191486</v>
      </c>
      <c r="M89" s="159" t="s">
        <v>549</v>
      </c>
      <c r="N89" s="156">
        <v>43522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25</v>
      </c>
      <c r="B90" s="146">
        <v>42067</v>
      </c>
      <c r="C90" s="146"/>
      <c r="D90" s="147" t="s">
        <v>606</v>
      </c>
      <c r="E90" s="148" t="s">
        <v>567</v>
      </c>
      <c r="F90" s="149">
        <v>185</v>
      </c>
      <c r="G90" s="148"/>
      <c r="H90" s="148">
        <v>224</v>
      </c>
      <c r="I90" s="150" t="s">
        <v>607</v>
      </c>
      <c r="J90" s="151" t="s">
        <v>569</v>
      </c>
      <c r="K90" s="152">
        <f t="shared" si="19"/>
        <v>39</v>
      </c>
      <c r="L90" s="153">
        <f t="shared" si="20"/>
        <v>0.21081081081081082</v>
      </c>
      <c r="M90" s="148" t="s">
        <v>537</v>
      </c>
      <c r="N90" s="154">
        <v>42647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5">
        <v>26</v>
      </c>
      <c r="B91" s="156">
        <v>42090</v>
      </c>
      <c r="C91" s="156"/>
      <c r="D91" s="164" t="s">
        <v>608</v>
      </c>
      <c r="E91" s="159" t="s">
        <v>567</v>
      </c>
      <c r="F91" s="159">
        <v>49.5</v>
      </c>
      <c r="G91" s="160"/>
      <c r="H91" s="160">
        <v>15.85</v>
      </c>
      <c r="I91" s="160">
        <v>67</v>
      </c>
      <c r="J91" s="161" t="s">
        <v>609</v>
      </c>
      <c r="K91" s="160">
        <f t="shared" si="19"/>
        <v>-33.65</v>
      </c>
      <c r="L91" s="165">
        <f t="shared" si="20"/>
        <v>-0.67979797979797973</v>
      </c>
      <c r="M91" s="159" t="s">
        <v>549</v>
      </c>
      <c r="N91" s="166">
        <v>43627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27</v>
      </c>
      <c r="B92" s="146">
        <v>42093</v>
      </c>
      <c r="C92" s="146"/>
      <c r="D92" s="147" t="s">
        <v>610</v>
      </c>
      <c r="E92" s="148" t="s">
        <v>567</v>
      </c>
      <c r="F92" s="149">
        <v>183.5</v>
      </c>
      <c r="G92" s="148"/>
      <c r="H92" s="148">
        <v>219</v>
      </c>
      <c r="I92" s="150">
        <v>218</v>
      </c>
      <c r="J92" s="151" t="s">
        <v>611</v>
      </c>
      <c r="K92" s="152">
        <f t="shared" si="19"/>
        <v>35.5</v>
      </c>
      <c r="L92" s="153">
        <f t="shared" si="20"/>
        <v>0.19346049046321526</v>
      </c>
      <c r="M92" s="148" t="s">
        <v>537</v>
      </c>
      <c r="N92" s="154">
        <v>42103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28</v>
      </c>
      <c r="B93" s="146">
        <v>42114</v>
      </c>
      <c r="C93" s="146"/>
      <c r="D93" s="147" t="s">
        <v>612</v>
      </c>
      <c r="E93" s="148" t="s">
        <v>567</v>
      </c>
      <c r="F93" s="149">
        <f>(227+237)/2</f>
        <v>232</v>
      </c>
      <c r="G93" s="148"/>
      <c r="H93" s="148">
        <v>298</v>
      </c>
      <c r="I93" s="150">
        <v>298</v>
      </c>
      <c r="J93" s="151" t="s">
        <v>569</v>
      </c>
      <c r="K93" s="152">
        <f t="shared" si="19"/>
        <v>66</v>
      </c>
      <c r="L93" s="153">
        <f t="shared" si="20"/>
        <v>0.28448275862068967</v>
      </c>
      <c r="M93" s="148" t="s">
        <v>537</v>
      </c>
      <c r="N93" s="154">
        <v>42823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29</v>
      </c>
      <c r="B94" s="146">
        <v>42128</v>
      </c>
      <c r="C94" s="146"/>
      <c r="D94" s="147" t="s">
        <v>613</v>
      </c>
      <c r="E94" s="148" t="s">
        <v>539</v>
      </c>
      <c r="F94" s="149">
        <v>385</v>
      </c>
      <c r="G94" s="148"/>
      <c r="H94" s="148">
        <f>212.5+331</f>
        <v>543.5</v>
      </c>
      <c r="I94" s="150">
        <v>510</v>
      </c>
      <c r="J94" s="151" t="s">
        <v>614</v>
      </c>
      <c r="K94" s="152">
        <f t="shared" si="19"/>
        <v>158.5</v>
      </c>
      <c r="L94" s="153">
        <f t="shared" si="20"/>
        <v>0.41168831168831171</v>
      </c>
      <c r="M94" s="148" t="s">
        <v>537</v>
      </c>
      <c r="N94" s="154">
        <v>42235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30</v>
      </c>
      <c r="B95" s="146">
        <v>42128</v>
      </c>
      <c r="C95" s="146"/>
      <c r="D95" s="147" t="s">
        <v>615</v>
      </c>
      <c r="E95" s="148" t="s">
        <v>539</v>
      </c>
      <c r="F95" s="149">
        <v>115.5</v>
      </c>
      <c r="G95" s="148"/>
      <c r="H95" s="148">
        <v>146</v>
      </c>
      <c r="I95" s="150">
        <v>142</v>
      </c>
      <c r="J95" s="151" t="s">
        <v>616</v>
      </c>
      <c r="K95" s="152">
        <f t="shared" si="19"/>
        <v>30.5</v>
      </c>
      <c r="L95" s="153">
        <f t="shared" si="20"/>
        <v>0.26406926406926406</v>
      </c>
      <c r="M95" s="148" t="s">
        <v>537</v>
      </c>
      <c r="N95" s="154">
        <v>42202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31</v>
      </c>
      <c r="B96" s="146">
        <v>42151</v>
      </c>
      <c r="C96" s="146"/>
      <c r="D96" s="147" t="s">
        <v>617</v>
      </c>
      <c r="E96" s="148" t="s">
        <v>539</v>
      </c>
      <c r="F96" s="149">
        <v>237.5</v>
      </c>
      <c r="G96" s="148"/>
      <c r="H96" s="148">
        <v>279.5</v>
      </c>
      <c r="I96" s="150">
        <v>278</v>
      </c>
      <c r="J96" s="151" t="s">
        <v>569</v>
      </c>
      <c r="K96" s="152">
        <f t="shared" si="19"/>
        <v>42</v>
      </c>
      <c r="L96" s="153">
        <f t="shared" si="20"/>
        <v>0.17684210526315788</v>
      </c>
      <c r="M96" s="148" t="s">
        <v>537</v>
      </c>
      <c r="N96" s="154">
        <v>42222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32</v>
      </c>
      <c r="B97" s="146">
        <v>42174</v>
      </c>
      <c r="C97" s="146"/>
      <c r="D97" s="147" t="s">
        <v>588</v>
      </c>
      <c r="E97" s="148" t="s">
        <v>567</v>
      </c>
      <c r="F97" s="149">
        <v>340</v>
      </c>
      <c r="G97" s="148"/>
      <c r="H97" s="148">
        <v>448</v>
      </c>
      <c r="I97" s="150">
        <v>448</v>
      </c>
      <c r="J97" s="151" t="s">
        <v>569</v>
      </c>
      <c r="K97" s="152">
        <f t="shared" si="19"/>
        <v>108</v>
      </c>
      <c r="L97" s="153">
        <f t="shared" si="20"/>
        <v>0.31764705882352939</v>
      </c>
      <c r="M97" s="148" t="s">
        <v>537</v>
      </c>
      <c r="N97" s="154">
        <v>43018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33</v>
      </c>
      <c r="B98" s="146">
        <v>42191</v>
      </c>
      <c r="C98" s="146"/>
      <c r="D98" s="147" t="s">
        <v>618</v>
      </c>
      <c r="E98" s="148" t="s">
        <v>567</v>
      </c>
      <c r="F98" s="149">
        <v>390</v>
      </c>
      <c r="G98" s="148"/>
      <c r="H98" s="148">
        <v>460</v>
      </c>
      <c r="I98" s="150">
        <v>460</v>
      </c>
      <c r="J98" s="151" t="s">
        <v>569</v>
      </c>
      <c r="K98" s="152">
        <f t="shared" si="19"/>
        <v>70</v>
      </c>
      <c r="L98" s="153">
        <f t="shared" si="20"/>
        <v>0.17948717948717949</v>
      </c>
      <c r="M98" s="148" t="s">
        <v>537</v>
      </c>
      <c r="N98" s="154">
        <v>42478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5">
        <v>34</v>
      </c>
      <c r="B99" s="156">
        <v>42195</v>
      </c>
      <c r="C99" s="156"/>
      <c r="D99" s="157" t="s">
        <v>619</v>
      </c>
      <c r="E99" s="158" t="s">
        <v>567</v>
      </c>
      <c r="F99" s="159">
        <v>122.5</v>
      </c>
      <c r="G99" s="159"/>
      <c r="H99" s="160">
        <v>61</v>
      </c>
      <c r="I99" s="160">
        <v>172</v>
      </c>
      <c r="J99" s="161" t="s">
        <v>620</v>
      </c>
      <c r="K99" s="162">
        <f t="shared" si="19"/>
        <v>-61.5</v>
      </c>
      <c r="L99" s="163">
        <f t="shared" si="20"/>
        <v>-0.50204081632653064</v>
      </c>
      <c r="M99" s="159" t="s">
        <v>549</v>
      </c>
      <c r="N99" s="156">
        <v>43333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35</v>
      </c>
      <c r="B100" s="146">
        <v>42219</v>
      </c>
      <c r="C100" s="146"/>
      <c r="D100" s="147" t="s">
        <v>621</v>
      </c>
      <c r="E100" s="148" t="s">
        <v>567</v>
      </c>
      <c r="F100" s="149">
        <v>297.5</v>
      </c>
      <c r="G100" s="148"/>
      <c r="H100" s="148">
        <v>350</v>
      </c>
      <c r="I100" s="150">
        <v>360</v>
      </c>
      <c r="J100" s="151" t="s">
        <v>622</v>
      </c>
      <c r="K100" s="152">
        <f t="shared" si="19"/>
        <v>52.5</v>
      </c>
      <c r="L100" s="153">
        <f t="shared" si="20"/>
        <v>0.17647058823529413</v>
      </c>
      <c r="M100" s="148" t="s">
        <v>537</v>
      </c>
      <c r="N100" s="154">
        <v>42232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36</v>
      </c>
      <c r="B101" s="146">
        <v>42219</v>
      </c>
      <c r="C101" s="146"/>
      <c r="D101" s="147" t="s">
        <v>623</v>
      </c>
      <c r="E101" s="148" t="s">
        <v>567</v>
      </c>
      <c r="F101" s="149">
        <v>115.5</v>
      </c>
      <c r="G101" s="148"/>
      <c r="H101" s="148">
        <v>149</v>
      </c>
      <c r="I101" s="150">
        <v>140</v>
      </c>
      <c r="J101" s="151" t="s">
        <v>624</v>
      </c>
      <c r="K101" s="152">
        <f t="shared" si="19"/>
        <v>33.5</v>
      </c>
      <c r="L101" s="153">
        <f t="shared" si="20"/>
        <v>0.29004329004329005</v>
      </c>
      <c r="M101" s="148" t="s">
        <v>537</v>
      </c>
      <c r="N101" s="154">
        <v>42740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37</v>
      </c>
      <c r="B102" s="146">
        <v>42251</v>
      </c>
      <c r="C102" s="146"/>
      <c r="D102" s="147" t="s">
        <v>617</v>
      </c>
      <c r="E102" s="148" t="s">
        <v>567</v>
      </c>
      <c r="F102" s="149">
        <v>226</v>
      </c>
      <c r="G102" s="148"/>
      <c r="H102" s="148">
        <v>292</v>
      </c>
      <c r="I102" s="150">
        <v>292</v>
      </c>
      <c r="J102" s="151" t="s">
        <v>625</v>
      </c>
      <c r="K102" s="152">
        <f t="shared" si="19"/>
        <v>66</v>
      </c>
      <c r="L102" s="153">
        <f t="shared" si="20"/>
        <v>0.29203539823008851</v>
      </c>
      <c r="M102" s="148" t="s">
        <v>537</v>
      </c>
      <c r="N102" s="154">
        <v>42286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38</v>
      </c>
      <c r="B103" s="146">
        <v>42254</v>
      </c>
      <c r="C103" s="146"/>
      <c r="D103" s="147" t="s">
        <v>612</v>
      </c>
      <c r="E103" s="148" t="s">
        <v>567</v>
      </c>
      <c r="F103" s="149">
        <v>232.5</v>
      </c>
      <c r="G103" s="148"/>
      <c r="H103" s="148">
        <v>312.5</v>
      </c>
      <c r="I103" s="150">
        <v>310</v>
      </c>
      <c r="J103" s="151" t="s">
        <v>569</v>
      </c>
      <c r="K103" s="152">
        <f t="shared" si="19"/>
        <v>80</v>
      </c>
      <c r="L103" s="153">
        <f t="shared" si="20"/>
        <v>0.34408602150537637</v>
      </c>
      <c r="M103" s="148" t="s">
        <v>537</v>
      </c>
      <c r="N103" s="154">
        <v>42823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39</v>
      </c>
      <c r="B104" s="146">
        <v>42268</v>
      </c>
      <c r="C104" s="146"/>
      <c r="D104" s="147" t="s">
        <v>626</v>
      </c>
      <c r="E104" s="148" t="s">
        <v>567</v>
      </c>
      <c r="F104" s="149">
        <v>196.5</v>
      </c>
      <c r="G104" s="148"/>
      <c r="H104" s="148">
        <v>238</v>
      </c>
      <c r="I104" s="150">
        <v>238</v>
      </c>
      <c r="J104" s="151" t="s">
        <v>625</v>
      </c>
      <c r="K104" s="152">
        <f t="shared" si="19"/>
        <v>41.5</v>
      </c>
      <c r="L104" s="153">
        <f t="shared" si="20"/>
        <v>0.21119592875318066</v>
      </c>
      <c r="M104" s="148" t="s">
        <v>537</v>
      </c>
      <c r="N104" s="154">
        <v>42291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40</v>
      </c>
      <c r="B105" s="146">
        <v>42271</v>
      </c>
      <c r="C105" s="146"/>
      <c r="D105" s="147" t="s">
        <v>566</v>
      </c>
      <c r="E105" s="148" t="s">
        <v>567</v>
      </c>
      <c r="F105" s="149">
        <v>65</v>
      </c>
      <c r="G105" s="148"/>
      <c r="H105" s="148">
        <v>82</v>
      </c>
      <c r="I105" s="150">
        <v>82</v>
      </c>
      <c r="J105" s="151" t="s">
        <v>625</v>
      </c>
      <c r="K105" s="152">
        <f t="shared" si="19"/>
        <v>17</v>
      </c>
      <c r="L105" s="153">
        <f t="shared" si="20"/>
        <v>0.26153846153846155</v>
      </c>
      <c r="M105" s="148" t="s">
        <v>537</v>
      </c>
      <c r="N105" s="154">
        <v>42578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41</v>
      </c>
      <c r="B106" s="146">
        <v>42291</v>
      </c>
      <c r="C106" s="146"/>
      <c r="D106" s="147" t="s">
        <v>627</v>
      </c>
      <c r="E106" s="148" t="s">
        <v>567</v>
      </c>
      <c r="F106" s="149">
        <v>144</v>
      </c>
      <c r="G106" s="148"/>
      <c r="H106" s="148">
        <v>182.5</v>
      </c>
      <c r="I106" s="150">
        <v>181</v>
      </c>
      <c r="J106" s="151" t="s">
        <v>625</v>
      </c>
      <c r="K106" s="152">
        <f t="shared" si="19"/>
        <v>38.5</v>
      </c>
      <c r="L106" s="153">
        <f t="shared" si="20"/>
        <v>0.2673611111111111</v>
      </c>
      <c r="M106" s="148" t="s">
        <v>537</v>
      </c>
      <c r="N106" s="154">
        <v>42817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42</v>
      </c>
      <c r="B107" s="146">
        <v>42291</v>
      </c>
      <c r="C107" s="146"/>
      <c r="D107" s="147" t="s">
        <v>628</v>
      </c>
      <c r="E107" s="148" t="s">
        <v>567</v>
      </c>
      <c r="F107" s="149">
        <v>264</v>
      </c>
      <c r="G107" s="148"/>
      <c r="H107" s="148">
        <v>311</v>
      </c>
      <c r="I107" s="150">
        <v>311</v>
      </c>
      <c r="J107" s="151" t="s">
        <v>625</v>
      </c>
      <c r="K107" s="152">
        <f t="shared" si="19"/>
        <v>47</v>
      </c>
      <c r="L107" s="153">
        <f t="shared" si="20"/>
        <v>0.17803030303030304</v>
      </c>
      <c r="M107" s="148" t="s">
        <v>537</v>
      </c>
      <c r="N107" s="154">
        <v>42604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43</v>
      </c>
      <c r="B108" s="146">
        <v>42318</v>
      </c>
      <c r="C108" s="146"/>
      <c r="D108" s="147" t="s">
        <v>629</v>
      </c>
      <c r="E108" s="148" t="s">
        <v>539</v>
      </c>
      <c r="F108" s="149">
        <v>549.5</v>
      </c>
      <c r="G108" s="148"/>
      <c r="H108" s="148">
        <v>630</v>
      </c>
      <c r="I108" s="150">
        <v>630</v>
      </c>
      <c r="J108" s="151" t="s">
        <v>625</v>
      </c>
      <c r="K108" s="152">
        <f t="shared" si="19"/>
        <v>80.5</v>
      </c>
      <c r="L108" s="153">
        <f t="shared" si="20"/>
        <v>0.1464968152866242</v>
      </c>
      <c r="M108" s="148" t="s">
        <v>537</v>
      </c>
      <c r="N108" s="154">
        <v>42419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44</v>
      </c>
      <c r="B109" s="146">
        <v>42342</v>
      </c>
      <c r="C109" s="146"/>
      <c r="D109" s="147" t="s">
        <v>630</v>
      </c>
      <c r="E109" s="148" t="s">
        <v>567</v>
      </c>
      <c r="F109" s="149">
        <v>1027.5</v>
      </c>
      <c r="G109" s="148"/>
      <c r="H109" s="148">
        <v>1315</v>
      </c>
      <c r="I109" s="150">
        <v>1250</v>
      </c>
      <c r="J109" s="151" t="s">
        <v>625</v>
      </c>
      <c r="K109" s="152">
        <f t="shared" si="19"/>
        <v>287.5</v>
      </c>
      <c r="L109" s="153">
        <f t="shared" si="20"/>
        <v>0.27980535279805352</v>
      </c>
      <c r="M109" s="148" t="s">
        <v>537</v>
      </c>
      <c r="N109" s="154">
        <v>43244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45</v>
      </c>
      <c r="B110" s="146">
        <v>42367</v>
      </c>
      <c r="C110" s="146"/>
      <c r="D110" s="147" t="s">
        <v>631</v>
      </c>
      <c r="E110" s="148" t="s">
        <v>567</v>
      </c>
      <c r="F110" s="149">
        <v>465</v>
      </c>
      <c r="G110" s="148"/>
      <c r="H110" s="148">
        <v>540</v>
      </c>
      <c r="I110" s="150">
        <v>540</v>
      </c>
      <c r="J110" s="151" t="s">
        <v>625</v>
      </c>
      <c r="K110" s="152">
        <f t="shared" si="19"/>
        <v>75</v>
      </c>
      <c r="L110" s="153">
        <f t="shared" si="20"/>
        <v>0.16129032258064516</v>
      </c>
      <c r="M110" s="148" t="s">
        <v>537</v>
      </c>
      <c r="N110" s="154">
        <v>42530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46</v>
      </c>
      <c r="B111" s="146">
        <v>42380</v>
      </c>
      <c r="C111" s="146"/>
      <c r="D111" s="147" t="s">
        <v>365</v>
      </c>
      <c r="E111" s="148" t="s">
        <v>539</v>
      </c>
      <c r="F111" s="149">
        <v>81</v>
      </c>
      <c r="G111" s="148"/>
      <c r="H111" s="148">
        <v>110</v>
      </c>
      <c r="I111" s="150">
        <v>110</v>
      </c>
      <c r="J111" s="151" t="s">
        <v>625</v>
      </c>
      <c r="K111" s="152">
        <f t="shared" si="19"/>
        <v>29</v>
      </c>
      <c r="L111" s="153">
        <f t="shared" si="20"/>
        <v>0.35802469135802467</v>
      </c>
      <c r="M111" s="148" t="s">
        <v>537</v>
      </c>
      <c r="N111" s="154">
        <v>42745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47</v>
      </c>
      <c r="B112" s="146">
        <v>42382</v>
      </c>
      <c r="C112" s="146"/>
      <c r="D112" s="147" t="s">
        <v>632</v>
      </c>
      <c r="E112" s="148" t="s">
        <v>539</v>
      </c>
      <c r="F112" s="149">
        <v>417.5</v>
      </c>
      <c r="G112" s="148"/>
      <c r="H112" s="148">
        <v>547</v>
      </c>
      <c r="I112" s="150">
        <v>535</v>
      </c>
      <c r="J112" s="151" t="s">
        <v>625</v>
      </c>
      <c r="K112" s="152">
        <f t="shared" si="19"/>
        <v>129.5</v>
      </c>
      <c r="L112" s="153">
        <f t="shared" si="20"/>
        <v>0.31017964071856285</v>
      </c>
      <c r="M112" s="148" t="s">
        <v>537</v>
      </c>
      <c r="N112" s="154">
        <v>42578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48</v>
      </c>
      <c r="B113" s="146">
        <v>42408</v>
      </c>
      <c r="C113" s="146"/>
      <c r="D113" s="147" t="s">
        <v>633</v>
      </c>
      <c r="E113" s="148" t="s">
        <v>567</v>
      </c>
      <c r="F113" s="149">
        <v>650</v>
      </c>
      <c r="G113" s="148"/>
      <c r="H113" s="148">
        <v>800</v>
      </c>
      <c r="I113" s="150">
        <v>800</v>
      </c>
      <c r="J113" s="151" t="s">
        <v>625</v>
      </c>
      <c r="K113" s="152">
        <f t="shared" si="19"/>
        <v>150</v>
      </c>
      <c r="L113" s="153">
        <f t="shared" si="20"/>
        <v>0.23076923076923078</v>
      </c>
      <c r="M113" s="148" t="s">
        <v>537</v>
      </c>
      <c r="N113" s="154">
        <v>43154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49</v>
      </c>
      <c r="B114" s="146">
        <v>42433</v>
      </c>
      <c r="C114" s="146"/>
      <c r="D114" s="147" t="s">
        <v>206</v>
      </c>
      <c r="E114" s="148" t="s">
        <v>567</v>
      </c>
      <c r="F114" s="149">
        <v>437.5</v>
      </c>
      <c r="G114" s="148"/>
      <c r="H114" s="148">
        <v>504.5</v>
      </c>
      <c r="I114" s="150">
        <v>522</v>
      </c>
      <c r="J114" s="151" t="s">
        <v>634</v>
      </c>
      <c r="K114" s="152">
        <f t="shared" si="19"/>
        <v>67</v>
      </c>
      <c r="L114" s="153">
        <f t="shared" si="20"/>
        <v>0.15314285714285714</v>
      </c>
      <c r="M114" s="148" t="s">
        <v>537</v>
      </c>
      <c r="N114" s="154">
        <v>42480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50</v>
      </c>
      <c r="B115" s="146">
        <v>42438</v>
      </c>
      <c r="C115" s="146"/>
      <c r="D115" s="147" t="s">
        <v>635</v>
      </c>
      <c r="E115" s="148" t="s">
        <v>567</v>
      </c>
      <c r="F115" s="149">
        <v>189.5</v>
      </c>
      <c r="G115" s="148"/>
      <c r="H115" s="148">
        <v>218</v>
      </c>
      <c r="I115" s="150">
        <v>218</v>
      </c>
      <c r="J115" s="151" t="s">
        <v>625</v>
      </c>
      <c r="K115" s="152">
        <f t="shared" si="19"/>
        <v>28.5</v>
      </c>
      <c r="L115" s="153">
        <f t="shared" si="20"/>
        <v>0.15039577836411611</v>
      </c>
      <c r="M115" s="148" t="s">
        <v>537</v>
      </c>
      <c r="N115" s="154">
        <v>43034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5">
        <v>51</v>
      </c>
      <c r="B116" s="156">
        <v>42471</v>
      </c>
      <c r="C116" s="156"/>
      <c r="D116" s="164" t="s">
        <v>636</v>
      </c>
      <c r="E116" s="159" t="s">
        <v>567</v>
      </c>
      <c r="F116" s="159">
        <v>36.5</v>
      </c>
      <c r="G116" s="160"/>
      <c r="H116" s="160">
        <v>15.85</v>
      </c>
      <c r="I116" s="160">
        <v>60</v>
      </c>
      <c r="J116" s="161" t="s">
        <v>637</v>
      </c>
      <c r="K116" s="162">
        <f t="shared" si="19"/>
        <v>-20.65</v>
      </c>
      <c r="L116" s="163">
        <f t="shared" si="20"/>
        <v>-0.5657534246575342</v>
      </c>
      <c r="M116" s="159" t="s">
        <v>549</v>
      </c>
      <c r="N116" s="167">
        <v>43627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52</v>
      </c>
      <c r="B117" s="146">
        <v>42472</v>
      </c>
      <c r="C117" s="146"/>
      <c r="D117" s="147" t="s">
        <v>638</v>
      </c>
      <c r="E117" s="148" t="s">
        <v>567</v>
      </c>
      <c r="F117" s="149">
        <v>93</v>
      </c>
      <c r="G117" s="148"/>
      <c r="H117" s="148">
        <v>149</v>
      </c>
      <c r="I117" s="150">
        <v>140</v>
      </c>
      <c r="J117" s="151" t="s">
        <v>639</v>
      </c>
      <c r="K117" s="152">
        <f t="shared" si="19"/>
        <v>56</v>
      </c>
      <c r="L117" s="153">
        <f t="shared" si="20"/>
        <v>0.60215053763440862</v>
      </c>
      <c r="M117" s="148" t="s">
        <v>537</v>
      </c>
      <c r="N117" s="154">
        <v>42740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53</v>
      </c>
      <c r="B118" s="146">
        <v>42472</v>
      </c>
      <c r="C118" s="146"/>
      <c r="D118" s="147" t="s">
        <v>640</v>
      </c>
      <c r="E118" s="148" t="s">
        <v>567</v>
      </c>
      <c r="F118" s="149">
        <v>130</v>
      </c>
      <c r="G118" s="148"/>
      <c r="H118" s="148">
        <v>150</v>
      </c>
      <c r="I118" s="150" t="s">
        <v>641</v>
      </c>
      <c r="J118" s="151" t="s">
        <v>625</v>
      </c>
      <c r="K118" s="152">
        <f t="shared" si="19"/>
        <v>20</v>
      </c>
      <c r="L118" s="153">
        <f t="shared" si="20"/>
        <v>0.15384615384615385</v>
      </c>
      <c r="M118" s="148" t="s">
        <v>537</v>
      </c>
      <c r="N118" s="154">
        <v>42564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54</v>
      </c>
      <c r="B119" s="146">
        <v>42473</v>
      </c>
      <c r="C119" s="146"/>
      <c r="D119" s="147" t="s">
        <v>642</v>
      </c>
      <c r="E119" s="148" t="s">
        <v>567</v>
      </c>
      <c r="F119" s="149">
        <v>196</v>
      </c>
      <c r="G119" s="148"/>
      <c r="H119" s="148">
        <v>299</v>
      </c>
      <c r="I119" s="150">
        <v>299</v>
      </c>
      <c r="J119" s="151" t="s">
        <v>625</v>
      </c>
      <c r="K119" s="152">
        <v>103</v>
      </c>
      <c r="L119" s="153">
        <v>0.52551020408163296</v>
      </c>
      <c r="M119" s="148" t="s">
        <v>537</v>
      </c>
      <c r="N119" s="154">
        <v>42620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55</v>
      </c>
      <c r="B120" s="146">
        <v>42473</v>
      </c>
      <c r="C120" s="146"/>
      <c r="D120" s="147" t="s">
        <v>643</v>
      </c>
      <c r="E120" s="148" t="s">
        <v>567</v>
      </c>
      <c r="F120" s="149">
        <v>88</v>
      </c>
      <c r="G120" s="148"/>
      <c r="H120" s="148">
        <v>103</v>
      </c>
      <c r="I120" s="150">
        <v>103</v>
      </c>
      <c r="J120" s="151" t="s">
        <v>625</v>
      </c>
      <c r="K120" s="152">
        <v>15</v>
      </c>
      <c r="L120" s="153">
        <v>0.170454545454545</v>
      </c>
      <c r="M120" s="148" t="s">
        <v>537</v>
      </c>
      <c r="N120" s="154">
        <v>42530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56</v>
      </c>
      <c r="B121" s="146">
        <v>42492</v>
      </c>
      <c r="C121" s="146"/>
      <c r="D121" s="147" t="s">
        <v>644</v>
      </c>
      <c r="E121" s="148" t="s">
        <v>567</v>
      </c>
      <c r="F121" s="149">
        <v>127.5</v>
      </c>
      <c r="G121" s="148"/>
      <c r="H121" s="148">
        <v>148</v>
      </c>
      <c r="I121" s="150" t="s">
        <v>645</v>
      </c>
      <c r="J121" s="151" t="s">
        <v>625</v>
      </c>
      <c r="K121" s="152">
        <f>H121-F121</f>
        <v>20.5</v>
      </c>
      <c r="L121" s="153">
        <f>K121/F121</f>
        <v>0.16078431372549021</v>
      </c>
      <c r="M121" s="148" t="s">
        <v>537</v>
      </c>
      <c r="N121" s="154">
        <v>42564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57</v>
      </c>
      <c r="B122" s="146">
        <v>42493</v>
      </c>
      <c r="C122" s="146"/>
      <c r="D122" s="147" t="s">
        <v>646</v>
      </c>
      <c r="E122" s="148" t="s">
        <v>567</v>
      </c>
      <c r="F122" s="149">
        <v>675</v>
      </c>
      <c r="G122" s="148"/>
      <c r="H122" s="148">
        <v>815</v>
      </c>
      <c r="I122" s="150" t="s">
        <v>647</v>
      </c>
      <c r="J122" s="151" t="s">
        <v>625</v>
      </c>
      <c r="K122" s="152">
        <f>H122-F122</f>
        <v>140</v>
      </c>
      <c r="L122" s="153">
        <f>K122/F122</f>
        <v>0.2074074074074074</v>
      </c>
      <c r="M122" s="148" t="s">
        <v>537</v>
      </c>
      <c r="N122" s="154">
        <v>43154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5">
        <v>58</v>
      </c>
      <c r="B123" s="156">
        <v>42522</v>
      </c>
      <c r="C123" s="156"/>
      <c r="D123" s="157" t="s">
        <v>648</v>
      </c>
      <c r="E123" s="158" t="s">
        <v>567</v>
      </c>
      <c r="F123" s="159">
        <v>500</v>
      </c>
      <c r="G123" s="159"/>
      <c r="H123" s="160">
        <v>232.5</v>
      </c>
      <c r="I123" s="160" t="s">
        <v>649</v>
      </c>
      <c r="J123" s="161" t="s">
        <v>650</v>
      </c>
      <c r="K123" s="162">
        <f>H123-F123</f>
        <v>-267.5</v>
      </c>
      <c r="L123" s="163">
        <f>K123/F123</f>
        <v>-0.53500000000000003</v>
      </c>
      <c r="M123" s="159" t="s">
        <v>549</v>
      </c>
      <c r="N123" s="156">
        <v>43735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59</v>
      </c>
      <c r="B124" s="146">
        <v>42527</v>
      </c>
      <c r="C124" s="146"/>
      <c r="D124" s="147" t="s">
        <v>495</v>
      </c>
      <c r="E124" s="148" t="s">
        <v>567</v>
      </c>
      <c r="F124" s="149">
        <v>110</v>
      </c>
      <c r="G124" s="148"/>
      <c r="H124" s="148">
        <v>126.5</v>
      </c>
      <c r="I124" s="150">
        <v>125</v>
      </c>
      <c r="J124" s="151" t="s">
        <v>576</v>
      </c>
      <c r="K124" s="152">
        <f>H124-F124</f>
        <v>16.5</v>
      </c>
      <c r="L124" s="153">
        <f>K124/F124</f>
        <v>0.15</v>
      </c>
      <c r="M124" s="148" t="s">
        <v>537</v>
      </c>
      <c r="N124" s="154">
        <v>42552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60</v>
      </c>
      <c r="B125" s="146">
        <v>42538</v>
      </c>
      <c r="C125" s="146"/>
      <c r="D125" s="147" t="s">
        <v>651</v>
      </c>
      <c r="E125" s="148" t="s">
        <v>567</v>
      </c>
      <c r="F125" s="149">
        <v>44</v>
      </c>
      <c r="G125" s="148"/>
      <c r="H125" s="148">
        <v>69.5</v>
      </c>
      <c r="I125" s="150">
        <v>69.5</v>
      </c>
      <c r="J125" s="151" t="s">
        <v>652</v>
      </c>
      <c r="K125" s="152">
        <f>H125-F125</f>
        <v>25.5</v>
      </c>
      <c r="L125" s="153">
        <f>K125/F125</f>
        <v>0.57954545454545459</v>
      </c>
      <c r="M125" s="148" t="s">
        <v>537</v>
      </c>
      <c r="N125" s="154">
        <v>42977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61</v>
      </c>
      <c r="B126" s="146">
        <v>42549</v>
      </c>
      <c r="C126" s="146"/>
      <c r="D126" s="147" t="s">
        <v>653</v>
      </c>
      <c r="E126" s="148" t="s">
        <v>567</v>
      </c>
      <c r="F126" s="149">
        <v>262.5</v>
      </c>
      <c r="G126" s="148"/>
      <c r="H126" s="148">
        <v>340</v>
      </c>
      <c r="I126" s="150">
        <v>333</v>
      </c>
      <c r="J126" s="151" t="s">
        <v>654</v>
      </c>
      <c r="K126" s="152">
        <v>77.5</v>
      </c>
      <c r="L126" s="153">
        <v>0.29523809523809502</v>
      </c>
      <c r="M126" s="148" t="s">
        <v>537</v>
      </c>
      <c r="N126" s="154">
        <v>43017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62</v>
      </c>
      <c r="B127" s="146">
        <v>42549</v>
      </c>
      <c r="C127" s="146"/>
      <c r="D127" s="147" t="s">
        <v>655</v>
      </c>
      <c r="E127" s="148" t="s">
        <v>567</v>
      </c>
      <c r="F127" s="149">
        <v>840</v>
      </c>
      <c r="G127" s="148"/>
      <c r="H127" s="148">
        <v>1230</v>
      </c>
      <c r="I127" s="150">
        <v>1230</v>
      </c>
      <c r="J127" s="151" t="s">
        <v>625</v>
      </c>
      <c r="K127" s="152">
        <v>390</v>
      </c>
      <c r="L127" s="153">
        <v>0.46428571428571402</v>
      </c>
      <c r="M127" s="148" t="s">
        <v>537</v>
      </c>
      <c r="N127" s="154">
        <v>42649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68">
        <v>63</v>
      </c>
      <c r="B128" s="169">
        <v>42556</v>
      </c>
      <c r="C128" s="169"/>
      <c r="D128" s="170" t="s">
        <v>656</v>
      </c>
      <c r="E128" s="171" t="s">
        <v>567</v>
      </c>
      <c r="F128" s="171">
        <v>395</v>
      </c>
      <c r="G128" s="172"/>
      <c r="H128" s="172">
        <f>(468.5+342.5)/2</f>
        <v>405.5</v>
      </c>
      <c r="I128" s="172">
        <v>510</v>
      </c>
      <c r="J128" s="173" t="s">
        <v>657</v>
      </c>
      <c r="K128" s="174">
        <f t="shared" ref="K128:K134" si="21">H128-F128</f>
        <v>10.5</v>
      </c>
      <c r="L128" s="175">
        <f t="shared" ref="L128:L134" si="22">K128/F128</f>
        <v>2.6582278481012658E-2</v>
      </c>
      <c r="M128" s="171" t="s">
        <v>658</v>
      </c>
      <c r="N128" s="169">
        <v>43606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5">
        <v>64</v>
      </c>
      <c r="B129" s="156">
        <v>42584</v>
      </c>
      <c r="C129" s="156"/>
      <c r="D129" s="157" t="s">
        <v>659</v>
      </c>
      <c r="E129" s="158" t="s">
        <v>539</v>
      </c>
      <c r="F129" s="159">
        <f>169.5-12.8</f>
        <v>156.69999999999999</v>
      </c>
      <c r="G129" s="159"/>
      <c r="H129" s="160">
        <v>77</v>
      </c>
      <c r="I129" s="160" t="s">
        <v>660</v>
      </c>
      <c r="J129" s="161" t="s">
        <v>661</v>
      </c>
      <c r="K129" s="162">
        <f t="shared" si="21"/>
        <v>-79.699999999999989</v>
      </c>
      <c r="L129" s="163">
        <f t="shared" si="22"/>
        <v>-0.50861518825781749</v>
      </c>
      <c r="M129" s="159" t="s">
        <v>549</v>
      </c>
      <c r="N129" s="156">
        <v>43522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5">
        <v>65</v>
      </c>
      <c r="B130" s="156">
        <v>42586</v>
      </c>
      <c r="C130" s="156"/>
      <c r="D130" s="157" t="s">
        <v>662</v>
      </c>
      <c r="E130" s="158" t="s">
        <v>567</v>
      </c>
      <c r="F130" s="159">
        <v>400</v>
      </c>
      <c r="G130" s="159"/>
      <c r="H130" s="160">
        <v>305</v>
      </c>
      <c r="I130" s="160">
        <v>475</v>
      </c>
      <c r="J130" s="161" t="s">
        <v>663</v>
      </c>
      <c r="K130" s="162">
        <f t="shared" si="21"/>
        <v>-95</v>
      </c>
      <c r="L130" s="163">
        <f t="shared" si="22"/>
        <v>-0.23749999999999999</v>
      </c>
      <c r="M130" s="159" t="s">
        <v>549</v>
      </c>
      <c r="N130" s="156">
        <v>43606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66</v>
      </c>
      <c r="B131" s="146">
        <v>42593</v>
      </c>
      <c r="C131" s="146"/>
      <c r="D131" s="147" t="s">
        <v>664</v>
      </c>
      <c r="E131" s="148" t="s">
        <v>567</v>
      </c>
      <c r="F131" s="149">
        <v>86.5</v>
      </c>
      <c r="G131" s="148"/>
      <c r="H131" s="148">
        <v>130</v>
      </c>
      <c r="I131" s="150">
        <v>130</v>
      </c>
      <c r="J131" s="151" t="s">
        <v>665</v>
      </c>
      <c r="K131" s="152">
        <f t="shared" si="21"/>
        <v>43.5</v>
      </c>
      <c r="L131" s="153">
        <f t="shared" si="22"/>
        <v>0.50289017341040465</v>
      </c>
      <c r="M131" s="148" t="s">
        <v>537</v>
      </c>
      <c r="N131" s="154">
        <v>43091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5">
        <v>67</v>
      </c>
      <c r="B132" s="156">
        <v>42600</v>
      </c>
      <c r="C132" s="156"/>
      <c r="D132" s="157" t="s">
        <v>109</v>
      </c>
      <c r="E132" s="158" t="s">
        <v>567</v>
      </c>
      <c r="F132" s="159">
        <v>133.5</v>
      </c>
      <c r="G132" s="159"/>
      <c r="H132" s="160">
        <v>126.5</v>
      </c>
      <c r="I132" s="160">
        <v>178</v>
      </c>
      <c r="J132" s="161" t="s">
        <v>666</v>
      </c>
      <c r="K132" s="162">
        <f t="shared" si="21"/>
        <v>-7</v>
      </c>
      <c r="L132" s="163">
        <f t="shared" si="22"/>
        <v>-5.2434456928838954E-2</v>
      </c>
      <c r="M132" s="159" t="s">
        <v>549</v>
      </c>
      <c r="N132" s="156">
        <v>42615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68</v>
      </c>
      <c r="B133" s="146">
        <v>42613</v>
      </c>
      <c r="C133" s="146"/>
      <c r="D133" s="147" t="s">
        <v>667</v>
      </c>
      <c r="E133" s="148" t="s">
        <v>567</v>
      </c>
      <c r="F133" s="149">
        <v>560</v>
      </c>
      <c r="G133" s="148"/>
      <c r="H133" s="148">
        <v>725</v>
      </c>
      <c r="I133" s="150">
        <v>725</v>
      </c>
      <c r="J133" s="151" t="s">
        <v>569</v>
      </c>
      <c r="K133" s="152">
        <f t="shared" si="21"/>
        <v>165</v>
      </c>
      <c r="L133" s="153">
        <f t="shared" si="22"/>
        <v>0.29464285714285715</v>
      </c>
      <c r="M133" s="148" t="s">
        <v>537</v>
      </c>
      <c r="N133" s="154">
        <v>42456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69</v>
      </c>
      <c r="B134" s="146">
        <v>42614</v>
      </c>
      <c r="C134" s="146"/>
      <c r="D134" s="147" t="s">
        <v>668</v>
      </c>
      <c r="E134" s="148" t="s">
        <v>567</v>
      </c>
      <c r="F134" s="149">
        <v>160.5</v>
      </c>
      <c r="G134" s="148"/>
      <c r="H134" s="148">
        <v>210</v>
      </c>
      <c r="I134" s="150">
        <v>210</v>
      </c>
      <c r="J134" s="151" t="s">
        <v>569</v>
      </c>
      <c r="K134" s="152">
        <f t="shared" si="21"/>
        <v>49.5</v>
      </c>
      <c r="L134" s="153">
        <f t="shared" si="22"/>
        <v>0.30841121495327101</v>
      </c>
      <c r="M134" s="148" t="s">
        <v>537</v>
      </c>
      <c r="N134" s="154">
        <v>42871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70</v>
      </c>
      <c r="B135" s="146">
        <v>42646</v>
      </c>
      <c r="C135" s="146"/>
      <c r="D135" s="147" t="s">
        <v>378</v>
      </c>
      <c r="E135" s="148" t="s">
        <v>567</v>
      </c>
      <c r="F135" s="149">
        <v>430</v>
      </c>
      <c r="G135" s="148"/>
      <c r="H135" s="148">
        <v>596</v>
      </c>
      <c r="I135" s="150">
        <v>575</v>
      </c>
      <c r="J135" s="151" t="s">
        <v>669</v>
      </c>
      <c r="K135" s="152">
        <v>166</v>
      </c>
      <c r="L135" s="153">
        <v>0.38604651162790699</v>
      </c>
      <c r="M135" s="148" t="s">
        <v>537</v>
      </c>
      <c r="N135" s="154">
        <v>42769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71</v>
      </c>
      <c r="B136" s="146">
        <v>42657</v>
      </c>
      <c r="C136" s="146"/>
      <c r="D136" s="147" t="s">
        <v>670</v>
      </c>
      <c r="E136" s="148" t="s">
        <v>567</v>
      </c>
      <c r="F136" s="149">
        <v>280</v>
      </c>
      <c r="G136" s="148"/>
      <c r="H136" s="148">
        <v>345</v>
      </c>
      <c r="I136" s="150">
        <v>345</v>
      </c>
      <c r="J136" s="151" t="s">
        <v>569</v>
      </c>
      <c r="K136" s="152">
        <f t="shared" ref="K136:K141" si="23">H136-F136</f>
        <v>65</v>
      </c>
      <c r="L136" s="153">
        <f>K136/F136</f>
        <v>0.23214285714285715</v>
      </c>
      <c r="M136" s="148" t="s">
        <v>537</v>
      </c>
      <c r="N136" s="154">
        <v>42814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72</v>
      </c>
      <c r="B137" s="146">
        <v>42657</v>
      </c>
      <c r="C137" s="146"/>
      <c r="D137" s="147" t="s">
        <v>671</v>
      </c>
      <c r="E137" s="148" t="s">
        <v>567</v>
      </c>
      <c r="F137" s="149">
        <v>245</v>
      </c>
      <c r="G137" s="148"/>
      <c r="H137" s="148">
        <v>325.5</v>
      </c>
      <c r="I137" s="150">
        <v>330</v>
      </c>
      <c r="J137" s="151" t="s">
        <v>672</v>
      </c>
      <c r="K137" s="152">
        <f t="shared" si="23"/>
        <v>80.5</v>
      </c>
      <c r="L137" s="153">
        <f>K137/F137</f>
        <v>0.32857142857142857</v>
      </c>
      <c r="M137" s="148" t="s">
        <v>537</v>
      </c>
      <c r="N137" s="154">
        <v>42769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73</v>
      </c>
      <c r="B138" s="146">
        <v>42660</v>
      </c>
      <c r="C138" s="146"/>
      <c r="D138" s="147" t="s">
        <v>334</v>
      </c>
      <c r="E138" s="148" t="s">
        <v>567</v>
      </c>
      <c r="F138" s="149">
        <v>125</v>
      </c>
      <c r="G138" s="148"/>
      <c r="H138" s="148">
        <v>160</v>
      </c>
      <c r="I138" s="150">
        <v>160</v>
      </c>
      <c r="J138" s="151" t="s">
        <v>625</v>
      </c>
      <c r="K138" s="152">
        <f t="shared" si="23"/>
        <v>35</v>
      </c>
      <c r="L138" s="153">
        <v>0.28000000000000003</v>
      </c>
      <c r="M138" s="148" t="s">
        <v>537</v>
      </c>
      <c r="N138" s="154">
        <v>42803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74</v>
      </c>
      <c r="B139" s="146">
        <v>42660</v>
      </c>
      <c r="C139" s="146"/>
      <c r="D139" s="147" t="s">
        <v>434</v>
      </c>
      <c r="E139" s="148" t="s">
        <v>567</v>
      </c>
      <c r="F139" s="149">
        <v>114</v>
      </c>
      <c r="G139" s="148"/>
      <c r="H139" s="148">
        <v>145</v>
      </c>
      <c r="I139" s="150">
        <v>145</v>
      </c>
      <c r="J139" s="151" t="s">
        <v>625</v>
      </c>
      <c r="K139" s="152">
        <f t="shared" si="23"/>
        <v>31</v>
      </c>
      <c r="L139" s="153">
        <f>K139/F139</f>
        <v>0.27192982456140352</v>
      </c>
      <c r="M139" s="148" t="s">
        <v>537</v>
      </c>
      <c r="N139" s="154">
        <v>42859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75</v>
      </c>
      <c r="B140" s="146">
        <v>42660</v>
      </c>
      <c r="C140" s="146"/>
      <c r="D140" s="147" t="s">
        <v>673</v>
      </c>
      <c r="E140" s="148" t="s">
        <v>567</v>
      </c>
      <c r="F140" s="149">
        <v>212</v>
      </c>
      <c r="G140" s="148"/>
      <c r="H140" s="148">
        <v>280</v>
      </c>
      <c r="I140" s="150">
        <v>276</v>
      </c>
      <c r="J140" s="151" t="s">
        <v>674</v>
      </c>
      <c r="K140" s="152">
        <f t="shared" si="23"/>
        <v>68</v>
      </c>
      <c r="L140" s="153">
        <f>K140/F140</f>
        <v>0.32075471698113206</v>
      </c>
      <c r="M140" s="148" t="s">
        <v>537</v>
      </c>
      <c r="N140" s="154">
        <v>42858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76</v>
      </c>
      <c r="B141" s="146">
        <v>42678</v>
      </c>
      <c r="C141" s="146"/>
      <c r="D141" s="147" t="s">
        <v>425</v>
      </c>
      <c r="E141" s="148" t="s">
        <v>567</v>
      </c>
      <c r="F141" s="149">
        <v>155</v>
      </c>
      <c r="G141" s="148"/>
      <c r="H141" s="148">
        <v>210</v>
      </c>
      <c r="I141" s="150">
        <v>210</v>
      </c>
      <c r="J141" s="151" t="s">
        <v>675</v>
      </c>
      <c r="K141" s="152">
        <f t="shared" si="23"/>
        <v>55</v>
      </c>
      <c r="L141" s="153">
        <f>K141/F141</f>
        <v>0.35483870967741937</v>
      </c>
      <c r="M141" s="148" t="s">
        <v>537</v>
      </c>
      <c r="N141" s="154">
        <v>42944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77</v>
      </c>
      <c r="B142" s="156">
        <v>42710</v>
      </c>
      <c r="C142" s="156"/>
      <c r="D142" s="157" t="s">
        <v>676</v>
      </c>
      <c r="E142" s="158" t="s">
        <v>567</v>
      </c>
      <c r="F142" s="159">
        <v>150.5</v>
      </c>
      <c r="G142" s="159"/>
      <c r="H142" s="160">
        <v>72.5</v>
      </c>
      <c r="I142" s="160">
        <v>174</v>
      </c>
      <c r="J142" s="161" t="s">
        <v>677</v>
      </c>
      <c r="K142" s="162">
        <v>-78</v>
      </c>
      <c r="L142" s="163">
        <v>-0.51827242524916906</v>
      </c>
      <c r="M142" s="159" t="s">
        <v>549</v>
      </c>
      <c r="N142" s="156">
        <v>43333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78</v>
      </c>
      <c r="B143" s="146">
        <v>42712</v>
      </c>
      <c r="C143" s="146"/>
      <c r="D143" s="147" t="s">
        <v>678</v>
      </c>
      <c r="E143" s="148" t="s">
        <v>567</v>
      </c>
      <c r="F143" s="149">
        <v>380</v>
      </c>
      <c r="G143" s="148"/>
      <c r="H143" s="148">
        <v>478</v>
      </c>
      <c r="I143" s="150">
        <v>468</v>
      </c>
      <c r="J143" s="151" t="s">
        <v>625</v>
      </c>
      <c r="K143" s="152">
        <f>H143-F143</f>
        <v>98</v>
      </c>
      <c r="L143" s="153">
        <f>K143/F143</f>
        <v>0.25789473684210529</v>
      </c>
      <c r="M143" s="148" t="s">
        <v>537</v>
      </c>
      <c r="N143" s="154">
        <v>43025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79</v>
      </c>
      <c r="B144" s="146">
        <v>42734</v>
      </c>
      <c r="C144" s="146"/>
      <c r="D144" s="147" t="s">
        <v>108</v>
      </c>
      <c r="E144" s="148" t="s">
        <v>567</v>
      </c>
      <c r="F144" s="149">
        <v>305</v>
      </c>
      <c r="G144" s="148"/>
      <c r="H144" s="148">
        <v>375</v>
      </c>
      <c r="I144" s="150">
        <v>375</v>
      </c>
      <c r="J144" s="151" t="s">
        <v>625</v>
      </c>
      <c r="K144" s="152">
        <f>H144-F144</f>
        <v>70</v>
      </c>
      <c r="L144" s="153">
        <f>K144/F144</f>
        <v>0.22950819672131148</v>
      </c>
      <c r="M144" s="148" t="s">
        <v>537</v>
      </c>
      <c r="N144" s="154">
        <v>42768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80</v>
      </c>
      <c r="B145" s="146">
        <v>42739</v>
      </c>
      <c r="C145" s="146"/>
      <c r="D145" s="147" t="s">
        <v>94</v>
      </c>
      <c r="E145" s="148" t="s">
        <v>567</v>
      </c>
      <c r="F145" s="149">
        <v>99.5</v>
      </c>
      <c r="G145" s="148"/>
      <c r="H145" s="148">
        <v>158</v>
      </c>
      <c r="I145" s="150">
        <v>158</v>
      </c>
      <c r="J145" s="151" t="s">
        <v>625</v>
      </c>
      <c r="K145" s="152">
        <f>H145-F145</f>
        <v>58.5</v>
      </c>
      <c r="L145" s="153">
        <f>K145/F145</f>
        <v>0.5879396984924623</v>
      </c>
      <c r="M145" s="148" t="s">
        <v>537</v>
      </c>
      <c r="N145" s="154">
        <v>42898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81</v>
      </c>
      <c r="B146" s="146">
        <v>42739</v>
      </c>
      <c r="C146" s="146"/>
      <c r="D146" s="147" t="s">
        <v>94</v>
      </c>
      <c r="E146" s="148" t="s">
        <v>567</v>
      </c>
      <c r="F146" s="149">
        <v>99.5</v>
      </c>
      <c r="G146" s="148"/>
      <c r="H146" s="148">
        <v>158</v>
      </c>
      <c r="I146" s="150">
        <v>158</v>
      </c>
      <c r="J146" s="151" t="s">
        <v>625</v>
      </c>
      <c r="K146" s="152">
        <v>58.5</v>
      </c>
      <c r="L146" s="153">
        <v>0.58793969849246197</v>
      </c>
      <c r="M146" s="148" t="s">
        <v>537</v>
      </c>
      <c r="N146" s="154">
        <v>42898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82</v>
      </c>
      <c r="B147" s="146">
        <v>42786</v>
      </c>
      <c r="C147" s="146"/>
      <c r="D147" s="147" t="s">
        <v>182</v>
      </c>
      <c r="E147" s="148" t="s">
        <v>567</v>
      </c>
      <c r="F147" s="149">
        <v>140.5</v>
      </c>
      <c r="G147" s="148"/>
      <c r="H147" s="148">
        <v>220</v>
      </c>
      <c r="I147" s="150">
        <v>220</v>
      </c>
      <c r="J147" s="151" t="s">
        <v>625</v>
      </c>
      <c r="K147" s="152">
        <f>H147-F147</f>
        <v>79.5</v>
      </c>
      <c r="L147" s="153">
        <f>K147/F147</f>
        <v>0.5658362989323843</v>
      </c>
      <c r="M147" s="148" t="s">
        <v>537</v>
      </c>
      <c r="N147" s="154">
        <v>42864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83</v>
      </c>
      <c r="B148" s="146">
        <v>42786</v>
      </c>
      <c r="C148" s="146"/>
      <c r="D148" s="147" t="s">
        <v>679</v>
      </c>
      <c r="E148" s="148" t="s">
        <v>567</v>
      </c>
      <c r="F148" s="149">
        <v>202.5</v>
      </c>
      <c r="G148" s="148"/>
      <c r="H148" s="148">
        <v>234</v>
      </c>
      <c r="I148" s="150">
        <v>234</v>
      </c>
      <c r="J148" s="151" t="s">
        <v>625</v>
      </c>
      <c r="K148" s="152">
        <v>31.5</v>
      </c>
      <c r="L148" s="153">
        <v>0.155555555555556</v>
      </c>
      <c r="M148" s="148" t="s">
        <v>537</v>
      </c>
      <c r="N148" s="154">
        <v>42836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84</v>
      </c>
      <c r="B149" s="146">
        <v>42818</v>
      </c>
      <c r="C149" s="146"/>
      <c r="D149" s="147" t="s">
        <v>680</v>
      </c>
      <c r="E149" s="148" t="s">
        <v>567</v>
      </c>
      <c r="F149" s="149">
        <v>300.5</v>
      </c>
      <c r="G149" s="148"/>
      <c r="H149" s="148">
        <v>417.5</v>
      </c>
      <c r="I149" s="150">
        <v>420</v>
      </c>
      <c r="J149" s="151" t="s">
        <v>681</v>
      </c>
      <c r="K149" s="152">
        <f>H149-F149</f>
        <v>117</v>
      </c>
      <c r="L149" s="153">
        <f>K149/F149</f>
        <v>0.38935108153078202</v>
      </c>
      <c r="M149" s="148" t="s">
        <v>537</v>
      </c>
      <c r="N149" s="154">
        <v>43070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85</v>
      </c>
      <c r="B150" s="146">
        <v>42818</v>
      </c>
      <c r="C150" s="146"/>
      <c r="D150" s="147" t="s">
        <v>655</v>
      </c>
      <c r="E150" s="148" t="s">
        <v>567</v>
      </c>
      <c r="F150" s="149">
        <v>850</v>
      </c>
      <c r="G150" s="148"/>
      <c r="H150" s="148">
        <v>1042.5</v>
      </c>
      <c r="I150" s="150">
        <v>1023</v>
      </c>
      <c r="J150" s="151" t="s">
        <v>682</v>
      </c>
      <c r="K150" s="152">
        <v>192.5</v>
      </c>
      <c r="L150" s="153">
        <v>0.22647058823529401</v>
      </c>
      <c r="M150" s="148" t="s">
        <v>537</v>
      </c>
      <c r="N150" s="154">
        <v>42830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86</v>
      </c>
      <c r="B151" s="146">
        <v>42830</v>
      </c>
      <c r="C151" s="146"/>
      <c r="D151" s="147" t="s">
        <v>453</v>
      </c>
      <c r="E151" s="148" t="s">
        <v>567</v>
      </c>
      <c r="F151" s="149">
        <v>785</v>
      </c>
      <c r="G151" s="148"/>
      <c r="H151" s="148">
        <v>930</v>
      </c>
      <c r="I151" s="150">
        <v>920</v>
      </c>
      <c r="J151" s="151" t="s">
        <v>683</v>
      </c>
      <c r="K151" s="152">
        <f>H151-F151</f>
        <v>145</v>
      </c>
      <c r="L151" s="153">
        <f>K151/F151</f>
        <v>0.18471337579617833</v>
      </c>
      <c r="M151" s="148" t="s">
        <v>537</v>
      </c>
      <c r="N151" s="154">
        <v>42976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5">
        <v>87</v>
      </c>
      <c r="B152" s="156">
        <v>42831</v>
      </c>
      <c r="C152" s="156"/>
      <c r="D152" s="157" t="s">
        <v>684</v>
      </c>
      <c r="E152" s="158" t="s">
        <v>567</v>
      </c>
      <c r="F152" s="159">
        <v>40</v>
      </c>
      <c r="G152" s="159"/>
      <c r="H152" s="160">
        <v>13.1</v>
      </c>
      <c r="I152" s="160">
        <v>60</v>
      </c>
      <c r="J152" s="161" t="s">
        <v>685</v>
      </c>
      <c r="K152" s="162">
        <v>-26.9</v>
      </c>
      <c r="L152" s="163">
        <v>-0.67249999999999999</v>
      </c>
      <c r="M152" s="159" t="s">
        <v>549</v>
      </c>
      <c r="N152" s="156">
        <v>43138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88</v>
      </c>
      <c r="B153" s="146">
        <v>42837</v>
      </c>
      <c r="C153" s="146"/>
      <c r="D153" s="147" t="s">
        <v>93</v>
      </c>
      <c r="E153" s="148" t="s">
        <v>567</v>
      </c>
      <c r="F153" s="149">
        <v>289.5</v>
      </c>
      <c r="G153" s="148"/>
      <c r="H153" s="148">
        <v>354</v>
      </c>
      <c r="I153" s="150">
        <v>360</v>
      </c>
      <c r="J153" s="151" t="s">
        <v>686</v>
      </c>
      <c r="K153" s="152">
        <f t="shared" ref="K153:K161" si="24">H153-F153</f>
        <v>64.5</v>
      </c>
      <c r="L153" s="153">
        <f t="shared" ref="L153:L161" si="25">K153/F153</f>
        <v>0.22279792746113988</v>
      </c>
      <c r="M153" s="148" t="s">
        <v>537</v>
      </c>
      <c r="N153" s="154">
        <v>43040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89</v>
      </c>
      <c r="B154" s="146">
        <v>42845</v>
      </c>
      <c r="C154" s="146"/>
      <c r="D154" s="147" t="s">
        <v>401</v>
      </c>
      <c r="E154" s="148" t="s">
        <v>567</v>
      </c>
      <c r="F154" s="149">
        <v>700</v>
      </c>
      <c r="G154" s="148"/>
      <c r="H154" s="148">
        <v>840</v>
      </c>
      <c r="I154" s="150">
        <v>840</v>
      </c>
      <c r="J154" s="151" t="s">
        <v>687</v>
      </c>
      <c r="K154" s="152">
        <f t="shared" si="24"/>
        <v>140</v>
      </c>
      <c r="L154" s="153">
        <f t="shared" si="25"/>
        <v>0.2</v>
      </c>
      <c r="M154" s="148" t="s">
        <v>537</v>
      </c>
      <c r="N154" s="154">
        <v>42893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90</v>
      </c>
      <c r="B155" s="146">
        <v>42887</v>
      </c>
      <c r="C155" s="146"/>
      <c r="D155" s="147" t="s">
        <v>688</v>
      </c>
      <c r="E155" s="148" t="s">
        <v>567</v>
      </c>
      <c r="F155" s="149">
        <v>130</v>
      </c>
      <c r="G155" s="148"/>
      <c r="H155" s="148">
        <v>144.25</v>
      </c>
      <c r="I155" s="150">
        <v>170</v>
      </c>
      <c r="J155" s="151" t="s">
        <v>689</v>
      </c>
      <c r="K155" s="152">
        <f t="shared" si="24"/>
        <v>14.25</v>
      </c>
      <c r="L155" s="153">
        <f t="shared" si="25"/>
        <v>0.10961538461538461</v>
      </c>
      <c r="M155" s="148" t="s">
        <v>537</v>
      </c>
      <c r="N155" s="154">
        <v>43675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91</v>
      </c>
      <c r="B156" s="146">
        <v>42901</v>
      </c>
      <c r="C156" s="146"/>
      <c r="D156" s="147" t="s">
        <v>690</v>
      </c>
      <c r="E156" s="148" t="s">
        <v>567</v>
      </c>
      <c r="F156" s="149">
        <v>214.5</v>
      </c>
      <c r="G156" s="148"/>
      <c r="H156" s="148">
        <v>262</v>
      </c>
      <c r="I156" s="150">
        <v>262</v>
      </c>
      <c r="J156" s="151" t="s">
        <v>691</v>
      </c>
      <c r="K156" s="152">
        <f t="shared" si="24"/>
        <v>47.5</v>
      </c>
      <c r="L156" s="153">
        <f t="shared" si="25"/>
        <v>0.22144522144522144</v>
      </c>
      <c r="M156" s="148" t="s">
        <v>537</v>
      </c>
      <c r="N156" s="154">
        <v>42977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6">
        <v>92</v>
      </c>
      <c r="B157" s="177">
        <v>42933</v>
      </c>
      <c r="C157" s="177"/>
      <c r="D157" s="178" t="s">
        <v>692</v>
      </c>
      <c r="E157" s="179" t="s">
        <v>567</v>
      </c>
      <c r="F157" s="180">
        <v>370</v>
      </c>
      <c r="G157" s="179"/>
      <c r="H157" s="179">
        <v>447.5</v>
      </c>
      <c r="I157" s="181">
        <v>450</v>
      </c>
      <c r="J157" s="182" t="s">
        <v>625</v>
      </c>
      <c r="K157" s="152">
        <f t="shared" si="24"/>
        <v>77.5</v>
      </c>
      <c r="L157" s="183">
        <f t="shared" si="25"/>
        <v>0.20945945945945946</v>
      </c>
      <c r="M157" s="179" t="s">
        <v>537</v>
      </c>
      <c r="N157" s="184">
        <v>43035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6">
        <v>93</v>
      </c>
      <c r="B158" s="177">
        <v>42943</v>
      </c>
      <c r="C158" s="177"/>
      <c r="D158" s="178" t="s">
        <v>180</v>
      </c>
      <c r="E158" s="179" t="s">
        <v>567</v>
      </c>
      <c r="F158" s="180">
        <v>657.5</v>
      </c>
      <c r="G158" s="179"/>
      <c r="H158" s="179">
        <v>825</v>
      </c>
      <c r="I158" s="181">
        <v>820</v>
      </c>
      <c r="J158" s="182" t="s">
        <v>625</v>
      </c>
      <c r="K158" s="152">
        <f t="shared" si="24"/>
        <v>167.5</v>
      </c>
      <c r="L158" s="183">
        <f t="shared" si="25"/>
        <v>0.25475285171102663</v>
      </c>
      <c r="M158" s="179" t="s">
        <v>537</v>
      </c>
      <c r="N158" s="184">
        <v>43090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94</v>
      </c>
      <c r="B159" s="146">
        <v>42964</v>
      </c>
      <c r="C159" s="146"/>
      <c r="D159" s="147" t="s">
        <v>347</v>
      </c>
      <c r="E159" s="148" t="s">
        <v>567</v>
      </c>
      <c r="F159" s="149">
        <v>605</v>
      </c>
      <c r="G159" s="148"/>
      <c r="H159" s="148">
        <v>750</v>
      </c>
      <c r="I159" s="150">
        <v>750</v>
      </c>
      <c r="J159" s="151" t="s">
        <v>683</v>
      </c>
      <c r="K159" s="152">
        <f t="shared" si="24"/>
        <v>145</v>
      </c>
      <c r="L159" s="153">
        <f t="shared" si="25"/>
        <v>0.23966942148760331</v>
      </c>
      <c r="M159" s="148" t="s">
        <v>537</v>
      </c>
      <c r="N159" s="154">
        <v>43027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5">
        <v>95</v>
      </c>
      <c r="B160" s="156">
        <v>42979</v>
      </c>
      <c r="C160" s="156"/>
      <c r="D160" s="164" t="s">
        <v>693</v>
      </c>
      <c r="E160" s="159" t="s">
        <v>567</v>
      </c>
      <c r="F160" s="159">
        <v>255</v>
      </c>
      <c r="G160" s="160"/>
      <c r="H160" s="160">
        <v>217.25</v>
      </c>
      <c r="I160" s="160">
        <v>320</v>
      </c>
      <c r="J160" s="161" t="s">
        <v>694</v>
      </c>
      <c r="K160" s="162">
        <f t="shared" si="24"/>
        <v>-37.75</v>
      </c>
      <c r="L160" s="165">
        <f t="shared" si="25"/>
        <v>-0.14803921568627451</v>
      </c>
      <c r="M160" s="159" t="s">
        <v>549</v>
      </c>
      <c r="N160" s="156">
        <v>43661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96</v>
      </c>
      <c r="B161" s="146">
        <v>42997</v>
      </c>
      <c r="C161" s="146"/>
      <c r="D161" s="147" t="s">
        <v>695</v>
      </c>
      <c r="E161" s="148" t="s">
        <v>567</v>
      </c>
      <c r="F161" s="149">
        <v>215</v>
      </c>
      <c r="G161" s="148"/>
      <c r="H161" s="148">
        <v>258</v>
      </c>
      <c r="I161" s="150">
        <v>258</v>
      </c>
      <c r="J161" s="151" t="s">
        <v>625</v>
      </c>
      <c r="K161" s="152">
        <f t="shared" si="24"/>
        <v>43</v>
      </c>
      <c r="L161" s="153">
        <f t="shared" si="25"/>
        <v>0.2</v>
      </c>
      <c r="M161" s="148" t="s">
        <v>537</v>
      </c>
      <c r="N161" s="154">
        <v>43040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97</v>
      </c>
      <c r="B162" s="146">
        <v>42997</v>
      </c>
      <c r="C162" s="146"/>
      <c r="D162" s="147" t="s">
        <v>695</v>
      </c>
      <c r="E162" s="148" t="s">
        <v>567</v>
      </c>
      <c r="F162" s="149">
        <v>215</v>
      </c>
      <c r="G162" s="148"/>
      <c r="H162" s="148">
        <v>258</v>
      </c>
      <c r="I162" s="150">
        <v>258</v>
      </c>
      <c r="J162" s="182" t="s">
        <v>625</v>
      </c>
      <c r="K162" s="152">
        <v>43</v>
      </c>
      <c r="L162" s="153">
        <v>0.2</v>
      </c>
      <c r="M162" s="148" t="s">
        <v>537</v>
      </c>
      <c r="N162" s="154">
        <v>43040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6">
        <v>98</v>
      </c>
      <c r="B163" s="177">
        <v>42998</v>
      </c>
      <c r="C163" s="177"/>
      <c r="D163" s="178" t="s">
        <v>696</v>
      </c>
      <c r="E163" s="179" t="s">
        <v>567</v>
      </c>
      <c r="F163" s="149">
        <v>75</v>
      </c>
      <c r="G163" s="179"/>
      <c r="H163" s="179">
        <v>90</v>
      </c>
      <c r="I163" s="181">
        <v>90</v>
      </c>
      <c r="J163" s="151" t="s">
        <v>697</v>
      </c>
      <c r="K163" s="152">
        <f t="shared" ref="K163:K168" si="26">H163-F163</f>
        <v>15</v>
      </c>
      <c r="L163" s="153">
        <f t="shared" ref="L163:L168" si="27">K163/F163</f>
        <v>0.2</v>
      </c>
      <c r="M163" s="148" t="s">
        <v>537</v>
      </c>
      <c r="N163" s="154">
        <v>43019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99</v>
      </c>
      <c r="B164" s="177">
        <v>43011</v>
      </c>
      <c r="C164" s="177"/>
      <c r="D164" s="178" t="s">
        <v>551</v>
      </c>
      <c r="E164" s="179" t="s">
        <v>567</v>
      </c>
      <c r="F164" s="180">
        <v>315</v>
      </c>
      <c r="G164" s="179"/>
      <c r="H164" s="179">
        <v>392</v>
      </c>
      <c r="I164" s="181">
        <v>384</v>
      </c>
      <c r="J164" s="182" t="s">
        <v>698</v>
      </c>
      <c r="K164" s="152">
        <f t="shared" si="26"/>
        <v>77</v>
      </c>
      <c r="L164" s="183">
        <f t="shared" si="27"/>
        <v>0.24444444444444444</v>
      </c>
      <c r="M164" s="179" t="s">
        <v>537</v>
      </c>
      <c r="N164" s="184">
        <v>43017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100</v>
      </c>
      <c r="B165" s="177">
        <v>43013</v>
      </c>
      <c r="C165" s="177"/>
      <c r="D165" s="178" t="s">
        <v>429</v>
      </c>
      <c r="E165" s="179" t="s">
        <v>567</v>
      </c>
      <c r="F165" s="180">
        <v>145</v>
      </c>
      <c r="G165" s="179"/>
      <c r="H165" s="179">
        <v>179</v>
      </c>
      <c r="I165" s="181">
        <v>180</v>
      </c>
      <c r="J165" s="182" t="s">
        <v>699</v>
      </c>
      <c r="K165" s="152">
        <f t="shared" si="26"/>
        <v>34</v>
      </c>
      <c r="L165" s="183">
        <f t="shared" si="27"/>
        <v>0.23448275862068965</v>
      </c>
      <c r="M165" s="179" t="s">
        <v>537</v>
      </c>
      <c r="N165" s="184">
        <v>43025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6">
        <v>101</v>
      </c>
      <c r="B166" s="177">
        <v>43014</v>
      </c>
      <c r="C166" s="177"/>
      <c r="D166" s="178" t="s">
        <v>324</v>
      </c>
      <c r="E166" s="179" t="s">
        <v>567</v>
      </c>
      <c r="F166" s="180">
        <v>256</v>
      </c>
      <c r="G166" s="179"/>
      <c r="H166" s="179">
        <v>323</v>
      </c>
      <c r="I166" s="181">
        <v>320</v>
      </c>
      <c r="J166" s="182" t="s">
        <v>625</v>
      </c>
      <c r="K166" s="152">
        <f t="shared" si="26"/>
        <v>67</v>
      </c>
      <c r="L166" s="183">
        <f t="shared" si="27"/>
        <v>0.26171875</v>
      </c>
      <c r="M166" s="179" t="s">
        <v>537</v>
      </c>
      <c r="N166" s="184">
        <v>43067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102</v>
      </c>
      <c r="B167" s="177">
        <v>43017</v>
      </c>
      <c r="C167" s="177"/>
      <c r="D167" s="178" t="s">
        <v>339</v>
      </c>
      <c r="E167" s="179" t="s">
        <v>567</v>
      </c>
      <c r="F167" s="180">
        <v>137.5</v>
      </c>
      <c r="G167" s="179"/>
      <c r="H167" s="179">
        <v>184</v>
      </c>
      <c r="I167" s="181">
        <v>183</v>
      </c>
      <c r="J167" s="182" t="s">
        <v>700</v>
      </c>
      <c r="K167" s="152">
        <f t="shared" si="26"/>
        <v>46.5</v>
      </c>
      <c r="L167" s="183">
        <f t="shared" si="27"/>
        <v>0.33818181818181819</v>
      </c>
      <c r="M167" s="179" t="s">
        <v>537</v>
      </c>
      <c r="N167" s="184">
        <v>43108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103</v>
      </c>
      <c r="B168" s="177">
        <v>43018</v>
      </c>
      <c r="C168" s="177"/>
      <c r="D168" s="178" t="s">
        <v>701</v>
      </c>
      <c r="E168" s="179" t="s">
        <v>567</v>
      </c>
      <c r="F168" s="180">
        <v>125.5</v>
      </c>
      <c r="G168" s="179"/>
      <c r="H168" s="179">
        <v>158</v>
      </c>
      <c r="I168" s="181">
        <v>155</v>
      </c>
      <c r="J168" s="182" t="s">
        <v>702</v>
      </c>
      <c r="K168" s="152">
        <f t="shared" si="26"/>
        <v>32.5</v>
      </c>
      <c r="L168" s="183">
        <f t="shared" si="27"/>
        <v>0.25896414342629481</v>
      </c>
      <c r="M168" s="179" t="s">
        <v>537</v>
      </c>
      <c r="N168" s="184">
        <v>43067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104</v>
      </c>
      <c r="B169" s="177">
        <v>43018</v>
      </c>
      <c r="C169" s="177"/>
      <c r="D169" s="178" t="s">
        <v>703</v>
      </c>
      <c r="E169" s="179" t="s">
        <v>567</v>
      </c>
      <c r="F169" s="180">
        <v>895</v>
      </c>
      <c r="G169" s="179"/>
      <c r="H169" s="179">
        <v>1122.5</v>
      </c>
      <c r="I169" s="181">
        <v>1078</v>
      </c>
      <c r="J169" s="182" t="s">
        <v>704</v>
      </c>
      <c r="K169" s="152">
        <v>227.5</v>
      </c>
      <c r="L169" s="183">
        <v>0.25418994413407803</v>
      </c>
      <c r="M169" s="179" t="s">
        <v>537</v>
      </c>
      <c r="N169" s="184">
        <v>43117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105</v>
      </c>
      <c r="B170" s="177">
        <v>43020</v>
      </c>
      <c r="C170" s="177"/>
      <c r="D170" s="178" t="s">
        <v>333</v>
      </c>
      <c r="E170" s="179" t="s">
        <v>567</v>
      </c>
      <c r="F170" s="180">
        <v>525</v>
      </c>
      <c r="G170" s="179"/>
      <c r="H170" s="179">
        <v>629</v>
      </c>
      <c r="I170" s="181">
        <v>629</v>
      </c>
      <c r="J170" s="182" t="s">
        <v>625</v>
      </c>
      <c r="K170" s="152">
        <v>104</v>
      </c>
      <c r="L170" s="183">
        <v>0.19809523809523799</v>
      </c>
      <c r="M170" s="179" t="s">
        <v>537</v>
      </c>
      <c r="N170" s="184">
        <v>43119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106</v>
      </c>
      <c r="B171" s="177">
        <v>43046</v>
      </c>
      <c r="C171" s="177"/>
      <c r="D171" s="178" t="s">
        <v>370</v>
      </c>
      <c r="E171" s="179" t="s">
        <v>567</v>
      </c>
      <c r="F171" s="180">
        <v>740</v>
      </c>
      <c r="G171" s="179"/>
      <c r="H171" s="179">
        <v>892.5</v>
      </c>
      <c r="I171" s="181">
        <v>900</v>
      </c>
      <c r="J171" s="182" t="s">
        <v>705</v>
      </c>
      <c r="K171" s="152">
        <f>H171-F171</f>
        <v>152.5</v>
      </c>
      <c r="L171" s="183">
        <f>K171/F171</f>
        <v>0.20608108108108109</v>
      </c>
      <c r="M171" s="179" t="s">
        <v>537</v>
      </c>
      <c r="N171" s="184">
        <v>43052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107</v>
      </c>
      <c r="B172" s="146">
        <v>43073</v>
      </c>
      <c r="C172" s="146"/>
      <c r="D172" s="147" t="s">
        <v>706</v>
      </c>
      <c r="E172" s="148" t="s">
        <v>567</v>
      </c>
      <c r="F172" s="149">
        <v>118.5</v>
      </c>
      <c r="G172" s="148"/>
      <c r="H172" s="148">
        <v>143.5</v>
      </c>
      <c r="I172" s="150">
        <v>145</v>
      </c>
      <c r="J172" s="151" t="s">
        <v>558</v>
      </c>
      <c r="K172" s="152">
        <f>H172-F172</f>
        <v>25</v>
      </c>
      <c r="L172" s="153">
        <f>K172/F172</f>
        <v>0.2109704641350211</v>
      </c>
      <c r="M172" s="148" t="s">
        <v>537</v>
      </c>
      <c r="N172" s="154">
        <v>43097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5">
        <v>108</v>
      </c>
      <c r="B173" s="156">
        <v>43090</v>
      </c>
      <c r="C173" s="156"/>
      <c r="D173" s="157" t="s">
        <v>406</v>
      </c>
      <c r="E173" s="158" t="s">
        <v>567</v>
      </c>
      <c r="F173" s="159">
        <v>715</v>
      </c>
      <c r="G173" s="159"/>
      <c r="H173" s="160">
        <v>500</v>
      </c>
      <c r="I173" s="160">
        <v>872</v>
      </c>
      <c r="J173" s="161" t="s">
        <v>707</v>
      </c>
      <c r="K173" s="162">
        <f>H173-F173</f>
        <v>-215</v>
      </c>
      <c r="L173" s="163">
        <f>K173/F173</f>
        <v>-0.30069930069930068</v>
      </c>
      <c r="M173" s="159" t="s">
        <v>549</v>
      </c>
      <c r="N173" s="156">
        <v>43670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109</v>
      </c>
      <c r="B174" s="146">
        <v>43098</v>
      </c>
      <c r="C174" s="146"/>
      <c r="D174" s="147" t="s">
        <v>551</v>
      </c>
      <c r="E174" s="148" t="s">
        <v>567</v>
      </c>
      <c r="F174" s="149">
        <v>435</v>
      </c>
      <c r="G174" s="148"/>
      <c r="H174" s="148">
        <v>542.5</v>
      </c>
      <c r="I174" s="150">
        <v>539</v>
      </c>
      <c r="J174" s="151" t="s">
        <v>625</v>
      </c>
      <c r="K174" s="152">
        <v>107.5</v>
      </c>
      <c r="L174" s="153">
        <v>0.247126436781609</v>
      </c>
      <c r="M174" s="148" t="s">
        <v>537</v>
      </c>
      <c r="N174" s="154">
        <v>43206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110</v>
      </c>
      <c r="B175" s="146">
        <v>43098</v>
      </c>
      <c r="C175" s="146"/>
      <c r="D175" s="147" t="s">
        <v>509</v>
      </c>
      <c r="E175" s="148" t="s">
        <v>567</v>
      </c>
      <c r="F175" s="149">
        <v>885</v>
      </c>
      <c r="G175" s="148"/>
      <c r="H175" s="148">
        <v>1090</v>
      </c>
      <c r="I175" s="150">
        <v>1084</v>
      </c>
      <c r="J175" s="151" t="s">
        <v>625</v>
      </c>
      <c r="K175" s="152">
        <v>205</v>
      </c>
      <c r="L175" s="153">
        <v>0.23163841807909599</v>
      </c>
      <c r="M175" s="148" t="s">
        <v>537</v>
      </c>
      <c r="N175" s="154">
        <v>43213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111</v>
      </c>
      <c r="B176" s="186">
        <v>43192</v>
      </c>
      <c r="C176" s="186"/>
      <c r="D176" s="164" t="s">
        <v>708</v>
      </c>
      <c r="E176" s="159" t="s">
        <v>567</v>
      </c>
      <c r="F176" s="187">
        <v>478.5</v>
      </c>
      <c r="G176" s="159"/>
      <c r="H176" s="159">
        <v>442</v>
      </c>
      <c r="I176" s="160">
        <v>613</v>
      </c>
      <c r="J176" s="161" t="s">
        <v>709</v>
      </c>
      <c r="K176" s="162">
        <f>H176-F176</f>
        <v>-36.5</v>
      </c>
      <c r="L176" s="163">
        <f>K176/F176</f>
        <v>-7.6280041797283177E-2</v>
      </c>
      <c r="M176" s="159" t="s">
        <v>549</v>
      </c>
      <c r="N176" s="156">
        <v>43762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112</v>
      </c>
      <c r="B177" s="156">
        <v>43194</v>
      </c>
      <c r="C177" s="156"/>
      <c r="D177" s="157" t="s">
        <v>710</v>
      </c>
      <c r="E177" s="158" t="s">
        <v>567</v>
      </c>
      <c r="F177" s="159">
        <f>141.5-7.3</f>
        <v>134.19999999999999</v>
      </c>
      <c r="G177" s="159"/>
      <c r="H177" s="160">
        <v>77</v>
      </c>
      <c r="I177" s="160">
        <v>180</v>
      </c>
      <c r="J177" s="161" t="s">
        <v>711</v>
      </c>
      <c r="K177" s="162">
        <f>H177-F177</f>
        <v>-57.199999999999989</v>
      </c>
      <c r="L177" s="163">
        <f>K177/F177</f>
        <v>-0.42622950819672129</v>
      </c>
      <c r="M177" s="159" t="s">
        <v>549</v>
      </c>
      <c r="N177" s="156">
        <v>43522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113</v>
      </c>
      <c r="B178" s="156">
        <v>43209</v>
      </c>
      <c r="C178" s="156"/>
      <c r="D178" s="157" t="s">
        <v>712</v>
      </c>
      <c r="E178" s="158" t="s">
        <v>567</v>
      </c>
      <c r="F178" s="159">
        <v>430</v>
      </c>
      <c r="G178" s="159"/>
      <c r="H178" s="160">
        <v>220</v>
      </c>
      <c r="I178" s="160">
        <v>537</v>
      </c>
      <c r="J178" s="161" t="s">
        <v>713</v>
      </c>
      <c r="K178" s="162">
        <f>H178-F178</f>
        <v>-210</v>
      </c>
      <c r="L178" s="163">
        <f>K178/F178</f>
        <v>-0.48837209302325579</v>
      </c>
      <c r="M178" s="159" t="s">
        <v>549</v>
      </c>
      <c r="N178" s="156">
        <v>43252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114</v>
      </c>
      <c r="B179" s="177">
        <v>43220</v>
      </c>
      <c r="C179" s="177"/>
      <c r="D179" s="178" t="s">
        <v>371</v>
      </c>
      <c r="E179" s="179" t="s">
        <v>567</v>
      </c>
      <c r="F179" s="179">
        <v>153.5</v>
      </c>
      <c r="G179" s="179"/>
      <c r="H179" s="179">
        <v>196</v>
      </c>
      <c r="I179" s="181">
        <v>196</v>
      </c>
      <c r="J179" s="151" t="s">
        <v>714</v>
      </c>
      <c r="K179" s="152">
        <f>H179-F179</f>
        <v>42.5</v>
      </c>
      <c r="L179" s="153">
        <f>K179/F179</f>
        <v>0.27687296416938112</v>
      </c>
      <c r="M179" s="148" t="s">
        <v>537</v>
      </c>
      <c r="N179" s="154">
        <v>43605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5">
        <v>115</v>
      </c>
      <c r="B180" s="156">
        <v>43306</v>
      </c>
      <c r="C180" s="156"/>
      <c r="D180" s="157" t="s">
        <v>684</v>
      </c>
      <c r="E180" s="158" t="s">
        <v>567</v>
      </c>
      <c r="F180" s="159">
        <v>27.5</v>
      </c>
      <c r="G180" s="159"/>
      <c r="H180" s="160">
        <v>13.1</v>
      </c>
      <c r="I180" s="160">
        <v>60</v>
      </c>
      <c r="J180" s="161" t="s">
        <v>715</v>
      </c>
      <c r="K180" s="162">
        <v>-14.4</v>
      </c>
      <c r="L180" s="163">
        <v>-0.52363636363636401</v>
      </c>
      <c r="M180" s="159" t="s">
        <v>549</v>
      </c>
      <c r="N180" s="156">
        <v>43138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116</v>
      </c>
      <c r="B181" s="186">
        <v>43318</v>
      </c>
      <c r="C181" s="186"/>
      <c r="D181" s="164" t="s">
        <v>716</v>
      </c>
      <c r="E181" s="159" t="s">
        <v>567</v>
      </c>
      <c r="F181" s="159">
        <v>148.5</v>
      </c>
      <c r="G181" s="159"/>
      <c r="H181" s="159">
        <v>102</v>
      </c>
      <c r="I181" s="160">
        <v>182</v>
      </c>
      <c r="J181" s="161" t="s">
        <v>717</v>
      </c>
      <c r="K181" s="162">
        <f>H181-F181</f>
        <v>-46.5</v>
      </c>
      <c r="L181" s="163">
        <f>K181/F181</f>
        <v>-0.31313131313131315</v>
      </c>
      <c r="M181" s="159" t="s">
        <v>549</v>
      </c>
      <c r="N181" s="156">
        <v>43661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117</v>
      </c>
      <c r="B182" s="146">
        <v>43335</v>
      </c>
      <c r="C182" s="146"/>
      <c r="D182" s="147" t="s">
        <v>718</v>
      </c>
      <c r="E182" s="148" t="s">
        <v>567</v>
      </c>
      <c r="F182" s="179">
        <v>285</v>
      </c>
      <c r="G182" s="148"/>
      <c r="H182" s="148">
        <v>355</v>
      </c>
      <c r="I182" s="150">
        <v>364</v>
      </c>
      <c r="J182" s="151" t="s">
        <v>719</v>
      </c>
      <c r="K182" s="152">
        <v>70</v>
      </c>
      <c r="L182" s="153">
        <v>0.24561403508771901</v>
      </c>
      <c r="M182" s="148" t="s">
        <v>537</v>
      </c>
      <c r="N182" s="154">
        <v>43455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118</v>
      </c>
      <c r="B183" s="146">
        <v>43341</v>
      </c>
      <c r="C183" s="146"/>
      <c r="D183" s="147" t="s">
        <v>359</v>
      </c>
      <c r="E183" s="148" t="s">
        <v>567</v>
      </c>
      <c r="F183" s="179">
        <v>525</v>
      </c>
      <c r="G183" s="148"/>
      <c r="H183" s="148">
        <v>585</v>
      </c>
      <c r="I183" s="150">
        <v>635</v>
      </c>
      <c r="J183" s="151" t="s">
        <v>720</v>
      </c>
      <c r="K183" s="152">
        <f t="shared" ref="K183:K200" si="28">H183-F183</f>
        <v>60</v>
      </c>
      <c r="L183" s="153">
        <f t="shared" ref="L183:L200" si="29">K183/F183</f>
        <v>0.11428571428571428</v>
      </c>
      <c r="M183" s="148" t="s">
        <v>537</v>
      </c>
      <c r="N183" s="154">
        <v>43662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119</v>
      </c>
      <c r="B184" s="146">
        <v>43395</v>
      </c>
      <c r="C184" s="146"/>
      <c r="D184" s="147" t="s">
        <v>347</v>
      </c>
      <c r="E184" s="148" t="s">
        <v>567</v>
      </c>
      <c r="F184" s="179">
        <v>475</v>
      </c>
      <c r="G184" s="148"/>
      <c r="H184" s="148">
        <v>574</v>
      </c>
      <c r="I184" s="150">
        <v>570</v>
      </c>
      <c r="J184" s="151" t="s">
        <v>625</v>
      </c>
      <c r="K184" s="152">
        <f t="shared" si="28"/>
        <v>99</v>
      </c>
      <c r="L184" s="153">
        <f t="shared" si="29"/>
        <v>0.20842105263157895</v>
      </c>
      <c r="M184" s="148" t="s">
        <v>537</v>
      </c>
      <c r="N184" s="154">
        <v>43403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120</v>
      </c>
      <c r="B185" s="177">
        <v>43397</v>
      </c>
      <c r="C185" s="177"/>
      <c r="D185" s="178" t="s">
        <v>366</v>
      </c>
      <c r="E185" s="179" t="s">
        <v>567</v>
      </c>
      <c r="F185" s="179">
        <v>707.5</v>
      </c>
      <c r="G185" s="179"/>
      <c r="H185" s="179">
        <v>872</v>
      </c>
      <c r="I185" s="181">
        <v>872</v>
      </c>
      <c r="J185" s="182" t="s">
        <v>625</v>
      </c>
      <c r="K185" s="152">
        <f t="shared" si="28"/>
        <v>164.5</v>
      </c>
      <c r="L185" s="183">
        <f t="shared" si="29"/>
        <v>0.23250883392226149</v>
      </c>
      <c r="M185" s="179" t="s">
        <v>537</v>
      </c>
      <c r="N185" s="184">
        <v>43482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121</v>
      </c>
      <c r="B186" s="177">
        <v>43398</v>
      </c>
      <c r="C186" s="177"/>
      <c r="D186" s="178" t="s">
        <v>721</v>
      </c>
      <c r="E186" s="179" t="s">
        <v>567</v>
      </c>
      <c r="F186" s="179">
        <v>162</v>
      </c>
      <c r="G186" s="179"/>
      <c r="H186" s="179">
        <v>204</v>
      </c>
      <c r="I186" s="181">
        <v>209</v>
      </c>
      <c r="J186" s="182" t="s">
        <v>722</v>
      </c>
      <c r="K186" s="152">
        <f t="shared" si="28"/>
        <v>42</v>
      </c>
      <c r="L186" s="183">
        <f t="shared" si="29"/>
        <v>0.25925925925925924</v>
      </c>
      <c r="M186" s="179" t="s">
        <v>537</v>
      </c>
      <c r="N186" s="184">
        <v>43539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122</v>
      </c>
      <c r="B187" s="177">
        <v>43399</v>
      </c>
      <c r="C187" s="177"/>
      <c r="D187" s="178" t="s">
        <v>446</v>
      </c>
      <c r="E187" s="179" t="s">
        <v>567</v>
      </c>
      <c r="F187" s="179">
        <v>240</v>
      </c>
      <c r="G187" s="179"/>
      <c r="H187" s="179">
        <v>297</v>
      </c>
      <c r="I187" s="181">
        <v>297</v>
      </c>
      <c r="J187" s="182" t="s">
        <v>625</v>
      </c>
      <c r="K187" s="188">
        <f t="shared" si="28"/>
        <v>57</v>
      </c>
      <c r="L187" s="183">
        <f t="shared" si="29"/>
        <v>0.23749999999999999</v>
      </c>
      <c r="M187" s="179" t="s">
        <v>537</v>
      </c>
      <c r="N187" s="184">
        <v>43417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123</v>
      </c>
      <c r="B188" s="146">
        <v>43439</v>
      </c>
      <c r="C188" s="146"/>
      <c r="D188" s="147" t="s">
        <v>723</v>
      </c>
      <c r="E188" s="148" t="s">
        <v>567</v>
      </c>
      <c r="F188" s="148">
        <v>202.5</v>
      </c>
      <c r="G188" s="148"/>
      <c r="H188" s="148">
        <v>255</v>
      </c>
      <c r="I188" s="150">
        <v>252</v>
      </c>
      <c r="J188" s="151" t="s">
        <v>625</v>
      </c>
      <c r="K188" s="152">
        <f t="shared" si="28"/>
        <v>52.5</v>
      </c>
      <c r="L188" s="153">
        <f t="shared" si="29"/>
        <v>0.25925925925925924</v>
      </c>
      <c r="M188" s="148" t="s">
        <v>537</v>
      </c>
      <c r="N188" s="154">
        <v>43542</v>
      </c>
      <c r="O188" s="1"/>
      <c r="P188" s="1"/>
      <c r="Q188" s="1"/>
      <c r="R188" s="6" t="s">
        <v>724</v>
      </c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124</v>
      </c>
      <c r="B189" s="177">
        <v>43465</v>
      </c>
      <c r="C189" s="146"/>
      <c r="D189" s="178" t="s">
        <v>393</v>
      </c>
      <c r="E189" s="179" t="s">
        <v>567</v>
      </c>
      <c r="F189" s="179">
        <v>710</v>
      </c>
      <c r="G189" s="179"/>
      <c r="H189" s="179">
        <v>866</v>
      </c>
      <c r="I189" s="181">
        <v>866</v>
      </c>
      <c r="J189" s="182" t="s">
        <v>625</v>
      </c>
      <c r="K189" s="152">
        <f t="shared" si="28"/>
        <v>156</v>
      </c>
      <c r="L189" s="153">
        <f t="shared" si="29"/>
        <v>0.21971830985915494</v>
      </c>
      <c r="M189" s="148" t="s">
        <v>537</v>
      </c>
      <c r="N189" s="154">
        <v>43553</v>
      </c>
      <c r="O189" s="1"/>
      <c r="P189" s="1"/>
      <c r="Q189" s="1"/>
      <c r="R189" s="6" t="s">
        <v>724</v>
      </c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125</v>
      </c>
      <c r="B190" s="177">
        <v>43522</v>
      </c>
      <c r="C190" s="177"/>
      <c r="D190" s="178" t="s">
        <v>151</v>
      </c>
      <c r="E190" s="179" t="s">
        <v>567</v>
      </c>
      <c r="F190" s="179">
        <v>337.25</v>
      </c>
      <c r="G190" s="179"/>
      <c r="H190" s="179">
        <v>398.5</v>
      </c>
      <c r="I190" s="181">
        <v>411</v>
      </c>
      <c r="J190" s="151" t="s">
        <v>725</v>
      </c>
      <c r="K190" s="152">
        <f t="shared" si="28"/>
        <v>61.25</v>
      </c>
      <c r="L190" s="153">
        <f t="shared" si="29"/>
        <v>0.1816160118606375</v>
      </c>
      <c r="M190" s="148" t="s">
        <v>537</v>
      </c>
      <c r="N190" s="154">
        <v>43760</v>
      </c>
      <c r="O190" s="1"/>
      <c r="P190" s="1"/>
      <c r="Q190" s="1"/>
      <c r="R190" s="6" t="s">
        <v>724</v>
      </c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126</v>
      </c>
      <c r="B191" s="190">
        <v>43559</v>
      </c>
      <c r="C191" s="190"/>
      <c r="D191" s="191" t="s">
        <v>726</v>
      </c>
      <c r="E191" s="192" t="s">
        <v>567</v>
      </c>
      <c r="F191" s="192">
        <v>130</v>
      </c>
      <c r="G191" s="192"/>
      <c r="H191" s="192">
        <v>65</v>
      </c>
      <c r="I191" s="193">
        <v>158</v>
      </c>
      <c r="J191" s="161" t="s">
        <v>727</v>
      </c>
      <c r="K191" s="162">
        <f t="shared" si="28"/>
        <v>-65</v>
      </c>
      <c r="L191" s="163">
        <f t="shared" si="29"/>
        <v>-0.5</v>
      </c>
      <c r="M191" s="159" t="s">
        <v>549</v>
      </c>
      <c r="N191" s="156">
        <v>43726</v>
      </c>
      <c r="O191" s="1"/>
      <c r="P191" s="1"/>
      <c r="Q191" s="1"/>
      <c r="R191" s="6" t="s">
        <v>728</v>
      </c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127</v>
      </c>
      <c r="B192" s="177">
        <v>43017</v>
      </c>
      <c r="C192" s="177"/>
      <c r="D192" s="178" t="s">
        <v>182</v>
      </c>
      <c r="E192" s="179" t="s">
        <v>567</v>
      </c>
      <c r="F192" s="179">
        <v>141.5</v>
      </c>
      <c r="G192" s="179"/>
      <c r="H192" s="179">
        <v>183.5</v>
      </c>
      <c r="I192" s="181">
        <v>210</v>
      </c>
      <c r="J192" s="151" t="s">
        <v>722</v>
      </c>
      <c r="K192" s="152">
        <f t="shared" si="28"/>
        <v>42</v>
      </c>
      <c r="L192" s="153">
        <f t="shared" si="29"/>
        <v>0.29681978798586572</v>
      </c>
      <c r="M192" s="148" t="s">
        <v>537</v>
      </c>
      <c r="N192" s="154">
        <v>43042</v>
      </c>
      <c r="O192" s="1"/>
      <c r="P192" s="1"/>
      <c r="Q192" s="1"/>
      <c r="R192" s="6" t="s">
        <v>728</v>
      </c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128</v>
      </c>
      <c r="B193" s="190">
        <v>43074</v>
      </c>
      <c r="C193" s="190"/>
      <c r="D193" s="191" t="s">
        <v>729</v>
      </c>
      <c r="E193" s="192" t="s">
        <v>567</v>
      </c>
      <c r="F193" s="187">
        <v>172</v>
      </c>
      <c r="G193" s="192"/>
      <c r="H193" s="192">
        <v>155.25</v>
      </c>
      <c r="I193" s="193">
        <v>230</v>
      </c>
      <c r="J193" s="161" t="s">
        <v>730</v>
      </c>
      <c r="K193" s="162">
        <f t="shared" si="28"/>
        <v>-16.75</v>
      </c>
      <c r="L193" s="163">
        <f t="shared" si="29"/>
        <v>-9.7383720930232565E-2</v>
      </c>
      <c r="M193" s="159" t="s">
        <v>549</v>
      </c>
      <c r="N193" s="156">
        <v>43787</v>
      </c>
      <c r="O193" s="1"/>
      <c r="P193" s="1"/>
      <c r="Q193" s="1"/>
      <c r="R193" s="6" t="s">
        <v>728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129</v>
      </c>
      <c r="B194" s="177">
        <v>43398</v>
      </c>
      <c r="C194" s="177"/>
      <c r="D194" s="178" t="s">
        <v>107</v>
      </c>
      <c r="E194" s="179" t="s">
        <v>567</v>
      </c>
      <c r="F194" s="179">
        <v>698.5</v>
      </c>
      <c r="G194" s="179"/>
      <c r="H194" s="179">
        <v>890</v>
      </c>
      <c r="I194" s="181">
        <v>890</v>
      </c>
      <c r="J194" s="151" t="s">
        <v>790</v>
      </c>
      <c r="K194" s="152">
        <f t="shared" si="28"/>
        <v>191.5</v>
      </c>
      <c r="L194" s="153">
        <f t="shared" si="29"/>
        <v>0.27415891195418757</v>
      </c>
      <c r="M194" s="148" t="s">
        <v>537</v>
      </c>
      <c r="N194" s="154">
        <v>44328</v>
      </c>
      <c r="O194" s="1"/>
      <c r="P194" s="1"/>
      <c r="Q194" s="1"/>
      <c r="R194" s="6" t="s">
        <v>724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130</v>
      </c>
      <c r="B195" s="177">
        <v>42877</v>
      </c>
      <c r="C195" s="177"/>
      <c r="D195" s="178" t="s">
        <v>358</v>
      </c>
      <c r="E195" s="179" t="s">
        <v>567</v>
      </c>
      <c r="F195" s="179">
        <v>127.6</v>
      </c>
      <c r="G195" s="179"/>
      <c r="H195" s="179">
        <v>138</v>
      </c>
      <c r="I195" s="181">
        <v>190</v>
      </c>
      <c r="J195" s="151" t="s">
        <v>731</v>
      </c>
      <c r="K195" s="152">
        <f t="shared" si="28"/>
        <v>10.400000000000006</v>
      </c>
      <c r="L195" s="153">
        <f t="shared" si="29"/>
        <v>8.1504702194357417E-2</v>
      </c>
      <c r="M195" s="148" t="s">
        <v>537</v>
      </c>
      <c r="N195" s="154">
        <v>43774</v>
      </c>
      <c r="O195" s="1"/>
      <c r="P195" s="1"/>
      <c r="Q195" s="1"/>
      <c r="R195" s="6" t="s">
        <v>728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131</v>
      </c>
      <c r="B196" s="177">
        <v>43158</v>
      </c>
      <c r="C196" s="177"/>
      <c r="D196" s="178" t="s">
        <v>732</v>
      </c>
      <c r="E196" s="179" t="s">
        <v>567</v>
      </c>
      <c r="F196" s="179">
        <v>317</v>
      </c>
      <c r="G196" s="179"/>
      <c r="H196" s="179">
        <v>382.5</v>
      </c>
      <c r="I196" s="181">
        <v>398</v>
      </c>
      <c r="J196" s="151" t="s">
        <v>733</v>
      </c>
      <c r="K196" s="152">
        <f t="shared" si="28"/>
        <v>65.5</v>
      </c>
      <c r="L196" s="153">
        <f t="shared" si="29"/>
        <v>0.20662460567823343</v>
      </c>
      <c r="M196" s="148" t="s">
        <v>537</v>
      </c>
      <c r="N196" s="154">
        <v>44238</v>
      </c>
      <c r="O196" s="1"/>
      <c r="P196" s="1"/>
      <c r="Q196" s="1"/>
      <c r="R196" s="6" t="s">
        <v>728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132</v>
      </c>
      <c r="B197" s="190">
        <v>43164</v>
      </c>
      <c r="C197" s="190"/>
      <c r="D197" s="191" t="s">
        <v>144</v>
      </c>
      <c r="E197" s="192" t="s">
        <v>567</v>
      </c>
      <c r="F197" s="187">
        <f>510-14.4</f>
        <v>495.6</v>
      </c>
      <c r="G197" s="192"/>
      <c r="H197" s="192">
        <v>350</v>
      </c>
      <c r="I197" s="193">
        <v>672</v>
      </c>
      <c r="J197" s="161" t="s">
        <v>734</v>
      </c>
      <c r="K197" s="162">
        <f t="shared" si="28"/>
        <v>-145.60000000000002</v>
      </c>
      <c r="L197" s="163">
        <f t="shared" si="29"/>
        <v>-0.29378531073446329</v>
      </c>
      <c r="M197" s="159" t="s">
        <v>549</v>
      </c>
      <c r="N197" s="156">
        <v>43887</v>
      </c>
      <c r="O197" s="1"/>
      <c r="P197" s="1"/>
      <c r="Q197" s="1"/>
      <c r="R197" s="6" t="s">
        <v>724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133</v>
      </c>
      <c r="B198" s="190">
        <v>43237</v>
      </c>
      <c r="C198" s="190"/>
      <c r="D198" s="191" t="s">
        <v>438</v>
      </c>
      <c r="E198" s="192" t="s">
        <v>567</v>
      </c>
      <c r="F198" s="187">
        <v>230.3</v>
      </c>
      <c r="G198" s="192"/>
      <c r="H198" s="192">
        <v>102.5</v>
      </c>
      <c r="I198" s="193">
        <v>348</v>
      </c>
      <c r="J198" s="161" t="s">
        <v>735</v>
      </c>
      <c r="K198" s="162">
        <f t="shared" si="28"/>
        <v>-127.80000000000001</v>
      </c>
      <c r="L198" s="163">
        <f t="shared" si="29"/>
        <v>-0.55492835432045162</v>
      </c>
      <c r="M198" s="159" t="s">
        <v>549</v>
      </c>
      <c r="N198" s="156">
        <v>43896</v>
      </c>
      <c r="O198" s="1"/>
      <c r="P198" s="1"/>
      <c r="Q198" s="1"/>
      <c r="R198" s="6" t="s">
        <v>724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134</v>
      </c>
      <c r="B199" s="177">
        <v>43258</v>
      </c>
      <c r="C199" s="177"/>
      <c r="D199" s="178" t="s">
        <v>410</v>
      </c>
      <c r="E199" s="179" t="s">
        <v>567</v>
      </c>
      <c r="F199" s="179">
        <f>342.5-5.1</f>
        <v>337.4</v>
      </c>
      <c r="G199" s="179"/>
      <c r="H199" s="179">
        <v>412.5</v>
      </c>
      <c r="I199" s="181">
        <v>439</v>
      </c>
      <c r="J199" s="151" t="s">
        <v>736</v>
      </c>
      <c r="K199" s="152">
        <f t="shared" si="28"/>
        <v>75.100000000000023</v>
      </c>
      <c r="L199" s="153">
        <f t="shared" si="29"/>
        <v>0.22258446947243635</v>
      </c>
      <c r="M199" s="148" t="s">
        <v>537</v>
      </c>
      <c r="N199" s="154">
        <v>44230</v>
      </c>
      <c r="O199" s="1"/>
      <c r="P199" s="1"/>
      <c r="Q199" s="1"/>
      <c r="R199" s="6" t="s">
        <v>728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0">
        <v>135</v>
      </c>
      <c r="B200" s="169">
        <v>43285</v>
      </c>
      <c r="C200" s="169"/>
      <c r="D200" s="170" t="s">
        <v>55</v>
      </c>
      <c r="E200" s="171" t="s">
        <v>567</v>
      </c>
      <c r="F200" s="171">
        <f>127.5-5.53</f>
        <v>121.97</v>
      </c>
      <c r="G200" s="172"/>
      <c r="H200" s="172">
        <v>122.5</v>
      </c>
      <c r="I200" s="172">
        <v>170</v>
      </c>
      <c r="J200" s="173" t="s">
        <v>763</v>
      </c>
      <c r="K200" s="174">
        <f t="shared" si="28"/>
        <v>0.53000000000000114</v>
      </c>
      <c r="L200" s="175">
        <f t="shared" si="29"/>
        <v>4.3453308190538747E-3</v>
      </c>
      <c r="M200" s="171" t="s">
        <v>658</v>
      </c>
      <c r="N200" s="169">
        <v>44431</v>
      </c>
      <c r="O200" s="1"/>
      <c r="P200" s="1"/>
      <c r="Q200" s="1"/>
      <c r="R200" s="6" t="s">
        <v>724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136</v>
      </c>
      <c r="B201" s="190">
        <v>43294</v>
      </c>
      <c r="C201" s="190"/>
      <c r="D201" s="191" t="s">
        <v>349</v>
      </c>
      <c r="E201" s="192" t="s">
        <v>567</v>
      </c>
      <c r="F201" s="187">
        <v>46.5</v>
      </c>
      <c r="G201" s="192"/>
      <c r="H201" s="192">
        <v>17</v>
      </c>
      <c r="I201" s="193">
        <v>59</v>
      </c>
      <c r="J201" s="161" t="s">
        <v>737</v>
      </c>
      <c r="K201" s="162">
        <f t="shared" ref="K201:K209" si="30">H201-F201</f>
        <v>-29.5</v>
      </c>
      <c r="L201" s="163">
        <f t="shared" ref="L201:L209" si="31">K201/F201</f>
        <v>-0.63440860215053763</v>
      </c>
      <c r="M201" s="159" t="s">
        <v>549</v>
      </c>
      <c r="N201" s="156">
        <v>43887</v>
      </c>
      <c r="O201" s="1"/>
      <c r="P201" s="1"/>
      <c r="Q201" s="1"/>
      <c r="R201" s="6" t="s">
        <v>724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137</v>
      </c>
      <c r="B202" s="177">
        <v>43396</v>
      </c>
      <c r="C202" s="177"/>
      <c r="D202" s="178" t="s">
        <v>395</v>
      </c>
      <c r="E202" s="179" t="s">
        <v>567</v>
      </c>
      <c r="F202" s="179">
        <v>156.5</v>
      </c>
      <c r="G202" s="179"/>
      <c r="H202" s="179">
        <v>207.5</v>
      </c>
      <c r="I202" s="181">
        <v>191</v>
      </c>
      <c r="J202" s="151" t="s">
        <v>625</v>
      </c>
      <c r="K202" s="152">
        <f t="shared" si="30"/>
        <v>51</v>
      </c>
      <c r="L202" s="153">
        <f t="shared" si="31"/>
        <v>0.32587859424920129</v>
      </c>
      <c r="M202" s="148" t="s">
        <v>537</v>
      </c>
      <c r="N202" s="154">
        <v>44369</v>
      </c>
      <c r="O202" s="1"/>
      <c r="P202" s="1"/>
      <c r="Q202" s="1"/>
      <c r="R202" s="6" t="s">
        <v>724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138</v>
      </c>
      <c r="B203" s="177">
        <v>43439</v>
      </c>
      <c r="C203" s="177"/>
      <c r="D203" s="178" t="s">
        <v>314</v>
      </c>
      <c r="E203" s="179" t="s">
        <v>567</v>
      </c>
      <c r="F203" s="179">
        <v>259.5</v>
      </c>
      <c r="G203" s="179"/>
      <c r="H203" s="179">
        <v>320</v>
      </c>
      <c r="I203" s="181">
        <v>320</v>
      </c>
      <c r="J203" s="151" t="s">
        <v>625</v>
      </c>
      <c r="K203" s="152">
        <f t="shared" si="30"/>
        <v>60.5</v>
      </c>
      <c r="L203" s="153">
        <f t="shared" si="31"/>
        <v>0.23314065510597304</v>
      </c>
      <c r="M203" s="148" t="s">
        <v>537</v>
      </c>
      <c r="N203" s="154">
        <v>44323</v>
      </c>
      <c r="O203" s="1"/>
      <c r="P203" s="1"/>
      <c r="Q203" s="1"/>
      <c r="R203" s="6" t="s">
        <v>724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139</v>
      </c>
      <c r="B204" s="190">
        <v>43439</v>
      </c>
      <c r="C204" s="190"/>
      <c r="D204" s="191" t="s">
        <v>738</v>
      </c>
      <c r="E204" s="192" t="s">
        <v>567</v>
      </c>
      <c r="F204" s="192">
        <v>715</v>
      </c>
      <c r="G204" s="192"/>
      <c r="H204" s="192">
        <v>445</v>
      </c>
      <c r="I204" s="193">
        <v>840</v>
      </c>
      <c r="J204" s="161" t="s">
        <v>739</v>
      </c>
      <c r="K204" s="162">
        <f t="shared" si="30"/>
        <v>-270</v>
      </c>
      <c r="L204" s="163">
        <f t="shared" si="31"/>
        <v>-0.3776223776223776</v>
      </c>
      <c r="M204" s="159" t="s">
        <v>549</v>
      </c>
      <c r="N204" s="156">
        <v>43800</v>
      </c>
      <c r="O204" s="1"/>
      <c r="P204" s="1"/>
      <c r="Q204" s="1"/>
      <c r="R204" s="6" t="s">
        <v>724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140</v>
      </c>
      <c r="B205" s="177">
        <v>43469</v>
      </c>
      <c r="C205" s="177"/>
      <c r="D205" s="178" t="s">
        <v>156</v>
      </c>
      <c r="E205" s="179" t="s">
        <v>567</v>
      </c>
      <c r="F205" s="179">
        <v>875</v>
      </c>
      <c r="G205" s="179"/>
      <c r="H205" s="179">
        <v>1165</v>
      </c>
      <c r="I205" s="181">
        <v>1185</v>
      </c>
      <c r="J205" s="151" t="s">
        <v>740</v>
      </c>
      <c r="K205" s="152">
        <f t="shared" si="30"/>
        <v>290</v>
      </c>
      <c r="L205" s="153">
        <f t="shared" si="31"/>
        <v>0.33142857142857141</v>
      </c>
      <c r="M205" s="148" t="s">
        <v>537</v>
      </c>
      <c r="N205" s="154">
        <v>43847</v>
      </c>
      <c r="O205" s="1"/>
      <c r="P205" s="1"/>
      <c r="Q205" s="1"/>
      <c r="R205" s="6" t="s">
        <v>724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141</v>
      </c>
      <c r="B206" s="177">
        <v>43559</v>
      </c>
      <c r="C206" s="177"/>
      <c r="D206" s="178" t="s">
        <v>330</v>
      </c>
      <c r="E206" s="179" t="s">
        <v>567</v>
      </c>
      <c r="F206" s="179">
        <f>387-14.63</f>
        <v>372.37</v>
      </c>
      <c r="G206" s="179"/>
      <c r="H206" s="179">
        <v>490</v>
      </c>
      <c r="I206" s="181">
        <v>490</v>
      </c>
      <c r="J206" s="151" t="s">
        <v>625</v>
      </c>
      <c r="K206" s="152">
        <f t="shared" si="30"/>
        <v>117.63</v>
      </c>
      <c r="L206" s="153">
        <f t="shared" si="31"/>
        <v>0.31589548030185027</v>
      </c>
      <c r="M206" s="148" t="s">
        <v>537</v>
      </c>
      <c r="N206" s="154">
        <v>43850</v>
      </c>
      <c r="O206" s="1"/>
      <c r="P206" s="1"/>
      <c r="Q206" s="1"/>
      <c r="R206" s="6" t="s">
        <v>724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142</v>
      </c>
      <c r="B207" s="190">
        <v>43578</v>
      </c>
      <c r="C207" s="190"/>
      <c r="D207" s="191" t="s">
        <v>741</v>
      </c>
      <c r="E207" s="192" t="s">
        <v>539</v>
      </c>
      <c r="F207" s="192">
        <v>220</v>
      </c>
      <c r="G207" s="192"/>
      <c r="H207" s="192">
        <v>127.5</v>
      </c>
      <c r="I207" s="193">
        <v>284</v>
      </c>
      <c r="J207" s="161" t="s">
        <v>742</v>
      </c>
      <c r="K207" s="162">
        <f t="shared" si="30"/>
        <v>-92.5</v>
      </c>
      <c r="L207" s="163">
        <f t="shared" si="31"/>
        <v>-0.42045454545454547</v>
      </c>
      <c r="M207" s="159" t="s">
        <v>549</v>
      </c>
      <c r="N207" s="156">
        <v>43896</v>
      </c>
      <c r="O207" s="1"/>
      <c r="P207" s="1"/>
      <c r="Q207" s="1"/>
      <c r="R207" s="6" t="s">
        <v>724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143</v>
      </c>
      <c r="B208" s="177">
        <v>43622</v>
      </c>
      <c r="C208" s="177"/>
      <c r="D208" s="178" t="s">
        <v>447</v>
      </c>
      <c r="E208" s="179" t="s">
        <v>539</v>
      </c>
      <c r="F208" s="179">
        <v>332.8</v>
      </c>
      <c r="G208" s="179"/>
      <c r="H208" s="179">
        <v>405</v>
      </c>
      <c r="I208" s="181">
        <v>419</v>
      </c>
      <c r="J208" s="151" t="s">
        <v>743</v>
      </c>
      <c r="K208" s="152">
        <f t="shared" si="30"/>
        <v>72.199999999999989</v>
      </c>
      <c r="L208" s="153">
        <f t="shared" si="31"/>
        <v>0.21694711538461534</v>
      </c>
      <c r="M208" s="148" t="s">
        <v>537</v>
      </c>
      <c r="N208" s="154">
        <v>43860</v>
      </c>
      <c r="O208" s="1"/>
      <c r="P208" s="1"/>
      <c r="Q208" s="1"/>
      <c r="R208" s="6" t="s">
        <v>728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0">
        <v>144</v>
      </c>
      <c r="B209" s="169">
        <v>43641</v>
      </c>
      <c r="C209" s="169"/>
      <c r="D209" s="170" t="s">
        <v>149</v>
      </c>
      <c r="E209" s="171" t="s">
        <v>567</v>
      </c>
      <c r="F209" s="171">
        <v>386</v>
      </c>
      <c r="G209" s="172"/>
      <c r="H209" s="172">
        <v>395</v>
      </c>
      <c r="I209" s="172">
        <v>452</v>
      </c>
      <c r="J209" s="173" t="s">
        <v>744</v>
      </c>
      <c r="K209" s="174">
        <f t="shared" si="30"/>
        <v>9</v>
      </c>
      <c r="L209" s="175">
        <f t="shared" si="31"/>
        <v>2.3316062176165803E-2</v>
      </c>
      <c r="M209" s="171" t="s">
        <v>658</v>
      </c>
      <c r="N209" s="169">
        <v>43868</v>
      </c>
      <c r="O209" s="1"/>
      <c r="P209" s="1"/>
      <c r="Q209" s="1"/>
      <c r="R209" s="6" t="s">
        <v>728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0">
        <v>145</v>
      </c>
      <c r="B210" s="169">
        <v>43707</v>
      </c>
      <c r="C210" s="169"/>
      <c r="D210" s="170" t="s">
        <v>130</v>
      </c>
      <c r="E210" s="171" t="s">
        <v>567</v>
      </c>
      <c r="F210" s="171">
        <v>137.5</v>
      </c>
      <c r="G210" s="172"/>
      <c r="H210" s="172">
        <v>138.5</v>
      </c>
      <c r="I210" s="172">
        <v>190</v>
      </c>
      <c r="J210" s="173" t="s">
        <v>762</v>
      </c>
      <c r="K210" s="174">
        <f>H210-F210</f>
        <v>1</v>
      </c>
      <c r="L210" s="175">
        <f>K210/F210</f>
        <v>7.2727272727272727E-3</v>
      </c>
      <c r="M210" s="171" t="s">
        <v>658</v>
      </c>
      <c r="N210" s="169">
        <v>44432</v>
      </c>
      <c r="O210" s="1"/>
      <c r="P210" s="1"/>
      <c r="Q210" s="1"/>
      <c r="R210" s="6" t="s">
        <v>724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146</v>
      </c>
      <c r="B211" s="177">
        <v>43731</v>
      </c>
      <c r="C211" s="177"/>
      <c r="D211" s="178" t="s">
        <v>403</v>
      </c>
      <c r="E211" s="179" t="s">
        <v>567</v>
      </c>
      <c r="F211" s="179">
        <v>235</v>
      </c>
      <c r="G211" s="179"/>
      <c r="H211" s="179">
        <v>295</v>
      </c>
      <c r="I211" s="181">
        <v>296</v>
      </c>
      <c r="J211" s="151" t="s">
        <v>745</v>
      </c>
      <c r="K211" s="152">
        <f t="shared" ref="K211:K217" si="32">H211-F211</f>
        <v>60</v>
      </c>
      <c r="L211" s="153">
        <f t="shared" ref="L211:L217" si="33">K211/F211</f>
        <v>0.25531914893617019</v>
      </c>
      <c r="M211" s="148" t="s">
        <v>537</v>
      </c>
      <c r="N211" s="154">
        <v>43844</v>
      </c>
      <c r="O211" s="1"/>
      <c r="P211" s="1"/>
      <c r="Q211" s="1"/>
      <c r="R211" s="6" t="s">
        <v>728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147</v>
      </c>
      <c r="B212" s="177">
        <v>43752</v>
      </c>
      <c r="C212" s="177"/>
      <c r="D212" s="178" t="s">
        <v>746</v>
      </c>
      <c r="E212" s="179" t="s">
        <v>567</v>
      </c>
      <c r="F212" s="179">
        <v>277.5</v>
      </c>
      <c r="G212" s="179"/>
      <c r="H212" s="179">
        <v>333</v>
      </c>
      <c r="I212" s="181">
        <v>333</v>
      </c>
      <c r="J212" s="151" t="s">
        <v>747</v>
      </c>
      <c r="K212" s="152">
        <f t="shared" si="32"/>
        <v>55.5</v>
      </c>
      <c r="L212" s="153">
        <f t="shared" si="33"/>
        <v>0.2</v>
      </c>
      <c r="M212" s="148" t="s">
        <v>537</v>
      </c>
      <c r="N212" s="154">
        <v>43846</v>
      </c>
      <c r="O212" s="1"/>
      <c r="P212" s="1"/>
      <c r="Q212" s="1"/>
      <c r="R212" s="6" t="s">
        <v>724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148</v>
      </c>
      <c r="B213" s="177">
        <v>43752</v>
      </c>
      <c r="C213" s="177"/>
      <c r="D213" s="178" t="s">
        <v>748</v>
      </c>
      <c r="E213" s="179" t="s">
        <v>567</v>
      </c>
      <c r="F213" s="179">
        <v>930</v>
      </c>
      <c r="G213" s="179"/>
      <c r="H213" s="179">
        <v>1165</v>
      </c>
      <c r="I213" s="181">
        <v>1200</v>
      </c>
      <c r="J213" s="151" t="s">
        <v>749</v>
      </c>
      <c r="K213" s="152">
        <f t="shared" si="32"/>
        <v>235</v>
      </c>
      <c r="L213" s="153">
        <f t="shared" si="33"/>
        <v>0.25268817204301075</v>
      </c>
      <c r="M213" s="148" t="s">
        <v>537</v>
      </c>
      <c r="N213" s="154">
        <v>43847</v>
      </c>
      <c r="O213" s="1"/>
      <c r="P213" s="1"/>
      <c r="Q213" s="1"/>
      <c r="R213" s="6" t="s">
        <v>728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149</v>
      </c>
      <c r="B214" s="177">
        <v>43753</v>
      </c>
      <c r="C214" s="177"/>
      <c r="D214" s="178" t="s">
        <v>750</v>
      </c>
      <c r="E214" s="179" t="s">
        <v>567</v>
      </c>
      <c r="F214" s="149">
        <v>111</v>
      </c>
      <c r="G214" s="179"/>
      <c r="H214" s="179">
        <v>141</v>
      </c>
      <c r="I214" s="181">
        <v>141</v>
      </c>
      <c r="J214" s="151" t="s">
        <v>552</v>
      </c>
      <c r="K214" s="152">
        <f t="shared" si="32"/>
        <v>30</v>
      </c>
      <c r="L214" s="153">
        <f t="shared" si="33"/>
        <v>0.27027027027027029</v>
      </c>
      <c r="M214" s="148" t="s">
        <v>537</v>
      </c>
      <c r="N214" s="154">
        <v>44328</v>
      </c>
      <c r="O214" s="1"/>
      <c r="P214" s="1"/>
      <c r="Q214" s="1"/>
      <c r="R214" s="6" t="s">
        <v>728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150</v>
      </c>
      <c r="B215" s="177">
        <v>43753</v>
      </c>
      <c r="C215" s="177"/>
      <c r="D215" s="178" t="s">
        <v>751</v>
      </c>
      <c r="E215" s="179" t="s">
        <v>567</v>
      </c>
      <c r="F215" s="149">
        <v>296</v>
      </c>
      <c r="G215" s="179"/>
      <c r="H215" s="179">
        <v>370</v>
      </c>
      <c r="I215" s="181">
        <v>370</v>
      </c>
      <c r="J215" s="151" t="s">
        <v>625</v>
      </c>
      <c r="K215" s="152">
        <f t="shared" si="32"/>
        <v>74</v>
      </c>
      <c r="L215" s="153">
        <f t="shared" si="33"/>
        <v>0.25</v>
      </c>
      <c r="M215" s="148" t="s">
        <v>537</v>
      </c>
      <c r="N215" s="154">
        <v>43853</v>
      </c>
      <c r="O215" s="1"/>
      <c r="P215" s="1"/>
      <c r="Q215" s="1"/>
      <c r="R215" s="6" t="s">
        <v>728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151</v>
      </c>
      <c r="B216" s="177">
        <v>43754</v>
      </c>
      <c r="C216" s="177"/>
      <c r="D216" s="178" t="s">
        <v>752</v>
      </c>
      <c r="E216" s="179" t="s">
        <v>567</v>
      </c>
      <c r="F216" s="149">
        <v>300</v>
      </c>
      <c r="G216" s="179"/>
      <c r="H216" s="179">
        <v>382.5</v>
      </c>
      <c r="I216" s="181">
        <v>344</v>
      </c>
      <c r="J216" s="151" t="s">
        <v>793</v>
      </c>
      <c r="K216" s="152">
        <f t="shared" si="32"/>
        <v>82.5</v>
      </c>
      <c r="L216" s="153">
        <f t="shared" si="33"/>
        <v>0.27500000000000002</v>
      </c>
      <c r="M216" s="148" t="s">
        <v>537</v>
      </c>
      <c r="N216" s="154">
        <v>44238</v>
      </c>
      <c r="O216" s="1"/>
      <c r="P216" s="1"/>
      <c r="Q216" s="1"/>
      <c r="R216" s="6" t="s">
        <v>728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152</v>
      </c>
      <c r="B217" s="177">
        <v>43832</v>
      </c>
      <c r="C217" s="177"/>
      <c r="D217" s="178" t="s">
        <v>753</v>
      </c>
      <c r="E217" s="179" t="s">
        <v>567</v>
      </c>
      <c r="F217" s="149">
        <v>495</v>
      </c>
      <c r="G217" s="179"/>
      <c r="H217" s="179">
        <v>595</v>
      </c>
      <c r="I217" s="181">
        <v>590</v>
      </c>
      <c r="J217" s="151" t="s">
        <v>792</v>
      </c>
      <c r="K217" s="152">
        <f t="shared" si="32"/>
        <v>100</v>
      </c>
      <c r="L217" s="153">
        <f t="shared" si="33"/>
        <v>0.20202020202020202</v>
      </c>
      <c r="M217" s="148" t="s">
        <v>537</v>
      </c>
      <c r="N217" s="154">
        <v>44589</v>
      </c>
      <c r="O217" s="1"/>
      <c r="P217" s="1"/>
      <c r="Q217" s="1"/>
      <c r="R217" s="6" t="s">
        <v>728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153</v>
      </c>
      <c r="B218" s="177">
        <v>43966</v>
      </c>
      <c r="C218" s="177"/>
      <c r="D218" s="178" t="s">
        <v>71</v>
      </c>
      <c r="E218" s="179" t="s">
        <v>567</v>
      </c>
      <c r="F218" s="149">
        <v>67.5</v>
      </c>
      <c r="G218" s="179"/>
      <c r="H218" s="179">
        <v>86</v>
      </c>
      <c r="I218" s="181">
        <v>86</v>
      </c>
      <c r="J218" s="151" t="s">
        <v>754</v>
      </c>
      <c r="K218" s="152">
        <f t="shared" ref="K218:K226" si="34">H218-F218</f>
        <v>18.5</v>
      </c>
      <c r="L218" s="153">
        <f t="shared" ref="L218:L226" si="35">K218/F218</f>
        <v>0.27407407407407408</v>
      </c>
      <c r="M218" s="148" t="s">
        <v>537</v>
      </c>
      <c r="N218" s="154">
        <v>44008</v>
      </c>
      <c r="O218" s="1"/>
      <c r="P218" s="1"/>
      <c r="Q218" s="1"/>
      <c r="R218" s="6" t="s">
        <v>728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154</v>
      </c>
      <c r="B219" s="177">
        <v>44035</v>
      </c>
      <c r="C219" s="177"/>
      <c r="D219" s="178" t="s">
        <v>446</v>
      </c>
      <c r="E219" s="179" t="s">
        <v>567</v>
      </c>
      <c r="F219" s="149">
        <v>231</v>
      </c>
      <c r="G219" s="179"/>
      <c r="H219" s="179">
        <v>281</v>
      </c>
      <c r="I219" s="181">
        <v>281</v>
      </c>
      <c r="J219" s="151" t="s">
        <v>625</v>
      </c>
      <c r="K219" s="152">
        <f t="shared" si="34"/>
        <v>50</v>
      </c>
      <c r="L219" s="153">
        <f t="shared" si="35"/>
        <v>0.21645021645021645</v>
      </c>
      <c r="M219" s="148" t="s">
        <v>537</v>
      </c>
      <c r="N219" s="154">
        <v>44358</v>
      </c>
      <c r="O219" s="1"/>
      <c r="P219" s="1"/>
      <c r="Q219" s="1"/>
      <c r="R219" s="6" t="s">
        <v>728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155</v>
      </c>
      <c r="B220" s="177">
        <v>44092</v>
      </c>
      <c r="C220" s="177"/>
      <c r="D220" s="178" t="s">
        <v>386</v>
      </c>
      <c r="E220" s="179" t="s">
        <v>567</v>
      </c>
      <c r="F220" s="179">
        <v>206</v>
      </c>
      <c r="G220" s="179"/>
      <c r="H220" s="179">
        <v>248</v>
      </c>
      <c r="I220" s="181">
        <v>248</v>
      </c>
      <c r="J220" s="151" t="s">
        <v>625</v>
      </c>
      <c r="K220" s="152">
        <f t="shared" si="34"/>
        <v>42</v>
      </c>
      <c r="L220" s="153">
        <f t="shared" si="35"/>
        <v>0.20388349514563106</v>
      </c>
      <c r="M220" s="148" t="s">
        <v>537</v>
      </c>
      <c r="N220" s="154">
        <v>44214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156</v>
      </c>
      <c r="B221" s="177">
        <v>44140</v>
      </c>
      <c r="C221" s="177"/>
      <c r="D221" s="178" t="s">
        <v>386</v>
      </c>
      <c r="E221" s="179" t="s">
        <v>567</v>
      </c>
      <c r="F221" s="179">
        <v>182.5</v>
      </c>
      <c r="G221" s="179"/>
      <c r="H221" s="179">
        <v>248</v>
      </c>
      <c r="I221" s="181">
        <v>248</v>
      </c>
      <c r="J221" s="151" t="s">
        <v>625</v>
      </c>
      <c r="K221" s="152">
        <f t="shared" si="34"/>
        <v>65.5</v>
      </c>
      <c r="L221" s="153">
        <f t="shared" si="35"/>
        <v>0.35890410958904112</v>
      </c>
      <c r="M221" s="148" t="s">
        <v>537</v>
      </c>
      <c r="N221" s="154">
        <v>44214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157</v>
      </c>
      <c r="B222" s="177">
        <v>44140</v>
      </c>
      <c r="C222" s="177"/>
      <c r="D222" s="178" t="s">
        <v>314</v>
      </c>
      <c r="E222" s="179" t="s">
        <v>567</v>
      </c>
      <c r="F222" s="179">
        <v>247.5</v>
      </c>
      <c r="G222" s="179"/>
      <c r="H222" s="179">
        <v>320</v>
      </c>
      <c r="I222" s="181">
        <v>320</v>
      </c>
      <c r="J222" s="151" t="s">
        <v>625</v>
      </c>
      <c r="K222" s="152">
        <f t="shared" si="34"/>
        <v>72.5</v>
      </c>
      <c r="L222" s="153">
        <f t="shared" si="35"/>
        <v>0.29292929292929293</v>
      </c>
      <c r="M222" s="148" t="s">
        <v>537</v>
      </c>
      <c r="N222" s="154">
        <v>44323</v>
      </c>
      <c r="O222" s="1"/>
      <c r="P222" s="1"/>
      <c r="Q222" s="1"/>
      <c r="R222" s="6" t="s">
        <v>728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158</v>
      </c>
      <c r="B223" s="177">
        <v>44140</v>
      </c>
      <c r="C223" s="177"/>
      <c r="D223" s="178" t="s">
        <v>267</v>
      </c>
      <c r="E223" s="179" t="s">
        <v>567</v>
      </c>
      <c r="F223" s="149">
        <v>925</v>
      </c>
      <c r="G223" s="179"/>
      <c r="H223" s="179">
        <v>1095</v>
      </c>
      <c r="I223" s="181">
        <v>1093</v>
      </c>
      <c r="J223" s="151" t="s">
        <v>755</v>
      </c>
      <c r="K223" s="152">
        <f t="shared" si="34"/>
        <v>170</v>
      </c>
      <c r="L223" s="153">
        <f t="shared" si="35"/>
        <v>0.18378378378378379</v>
      </c>
      <c r="M223" s="148" t="s">
        <v>537</v>
      </c>
      <c r="N223" s="154">
        <v>44201</v>
      </c>
      <c r="O223" s="1"/>
      <c r="P223" s="1"/>
      <c r="Q223" s="1"/>
      <c r="R223" s="6" t="s">
        <v>728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159</v>
      </c>
      <c r="B224" s="177">
        <v>44140</v>
      </c>
      <c r="C224" s="177"/>
      <c r="D224" s="178" t="s">
        <v>330</v>
      </c>
      <c r="E224" s="179" t="s">
        <v>567</v>
      </c>
      <c r="F224" s="149">
        <v>332.5</v>
      </c>
      <c r="G224" s="179"/>
      <c r="H224" s="179">
        <v>393</v>
      </c>
      <c r="I224" s="181">
        <v>406</v>
      </c>
      <c r="J224" s="151" t="s">
        <v>756</v>
      </c>
      <c r="K224" s="152">
        <f t="shared" si="34"/>
        <v>60.5</v>
      </c>
      <c r="L224" s="153">
        <f t="shared" si="35"/>
        <v>0.18195488721804512</v>
      </c>
      <c r="M224" s="148" t="s">
        <v>537</v>
      </c>
      <c r="N224" s="154">
        <v>44256</v>
      </c>
      <c r="O224" s="1"/>
      <c r="P224" s="1"/>
      <c r="Q224" s="1"/>
      <c r="R224" s="6" t="s">
        <v>728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160</v>
      </c>
      <c r="B225" s="177">
        <v>44141</v>
      </c>
      <c r="C225" s="177"/>
      <c r="D225" s="178" t="s">
        <v>446</v>
      </c>
      <c r="E225" s="179" t="s">
        <v>567</v>
      </c>
      <c r="F225" s="149">
        <v>231</v>
      </c>
      <c r="G225" s="179"/>
      <c r="H225" s="179">
        <v>281</v>
      </c>
      <c r="I225" s="181">
        <v>281</v>
      </c>
      <c r="J225" s="151" t="s">
        <v>625</v>
      </c>
      <c r="K225" s="152">
        <f t="shared" si="34"/>
        <v>50</v>
      </c>
      <c r="L225" s="153">
        <f t="shared" si="35"/>
        <v>0.21645021645021645</v>
      </c>
      <c r="M225" s="148" t="s">
        <v>537</v>
      </c>
      <c r="N225" s="154">
        <v>44358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161</v>
      </c>
      <c r="B226" s="177">
        <v>44187</v>
      </c>
      <c r="C226" s="177"/>
      <c r="D226" s="178" t="s">
        <v>422</v>
      </c>
      <c r="E226" s="179" t="s">
        <v>567</v>
      </c>
      <c r="F226" s="149">
        <v>190</v>
      </c>
      <c r="G226" s="179"/>
      <c r="H226" s="179">
        <v>239</v>
      </c>
      <c r="I226" s="181">
        <v>239</v>
      </c>
      <c r="J226" s="151" t="s">
        <v>843</v>
      </c>
      <c r="K226" s="152">
        <f t="shared" si="34"/>
        <v>49</v>
      </c>
      <c r="L226" s="153">
        <f t="shared" si="35"/>
        <v>0.25789473684210529</v>
      </c>
      <c r="M226" s="148" t="s">
        <v>537</v>
      </c>
      <c r="N226" s="154">
        <v>44844</v>
      </c>
      <c r="O226" s="1"/>
      <c r="P226" s="1"/>
      <c r="Q226" s="1"/>
      <c r="R226" s="6" t="s">
        <v>728</v>
      </c>
    </row>
    <row r="227" spans="1:26" ht="12.75" customHeight="1">
      <c r="A227" s="176">
        <v>162</v>
      </c>
      <c r="B227" s="177">
        <v>44258</v>
      </c>
      <c r="C227" s="177"/>
      <c r="D227" s="178" t="s">
        <v>753</v>
      </c>
      <c r="E227" s="179" t="s">
        <v>567</v>
      </c>
      <c r="F227" s="149">
        <v>495</v>
      </c>
      <c r="G227" s="179"/>
      <c r="H227" s="179">
        <v>595</v>
      </c>
      <c r="I227" s="181">
        <v>590</v>
      </c>
      <c r="J227" s="151" t="s">
        <v>792</v>
      </c>
      <c r="K227" s="152">
        <f t="shared" ref="K227:K234" si="36">H227-F227</f>
        <v>100</v>
      </c>
      <c r="L227" s="153">
        <f t="shared" ref="L227:L234" si="37">K227/F227</f>
        <v>0.20202020202020202</v>
      </c>
      <c r="M227" s="148" t="s">
        <v>537</v>
      </c>
      <c r="N227" s="154">
        <v>44589</v>
      </c>
      <c r="O227" s="1"/>
      <c r="P227" s="1"/>
      <c r="R227" s="6" t="s">
        <v>728</v>
      </c>
    </row>
    <row r="228" spans="1:26" ht="12.75" customHeight="1">
      <c r="A228" s="176">
        <v>163</v>
      </c>
      <c r="B228" s="177">
        <v>44274</v>
      </c>
      <c r="C228" s="177"/>
      <c r="D228" s="178" t="s">
        <v>330</v>
      </c>
      <c r="E228" s="179" t="s">
        <v>567</v>
      </c>
      <c r="F228" s="149">
        <v>355</v>
      </c>
      <c r="G228" s="179"/>
      <c r="H228" s="179">
        <v>422.5</v>
      </c>
      <c r="I228" s="181">
        <v>420</v>
      </c>
      <c r="J228" s="151" t="s">
        <v>757</v>
      </c>
      <c r="K228" s="152">
        <f t="shared" si="36"/>
        <v>67.5</v>
      </c>
      <c r="L228" s="153">
        <f t="shared" si="37"/>
        <v>0.19014084507042253</v>
      </c>
      <c r="M228" s="148" t="s">
        <v>537</v>
      </c>
      <c r="N228" s="154">
        <v>44361</v>
      </c>
      <c r="O228" s="1"/>
      <c r="R228" s="194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164</v>
      </c>
      <c r="B229" s="177">
        <v>44295</v>
      </c>
      <c r="C229" s="177"/>
      <c r="D229" s="178" t="s">
        <v>758</v>
      </c>
      <c r="E229" s="179" t="s">
        <v>567</v>
      </c>
      <c r="F229" s="149">
        <v>555</v>
      </c>
      <c r="G229" s="179"/>
      <c r="H229" s="179">
        <v>663</v>
      </c>
      <c r="I229" s="181">
        <v>663</v>
      </c>
      <c r="J229" s="151" t="s">
        <v>759</v>
      </c>
      <c r="K229" s="152">
        <f t="shared" si="36"/>
        <v>108</v>
      </c>
      <c r="L229" s="153">
        <f t="shared" si="37"/>
        <v>0.19459459459459461</v>
      </c>
      <c r="M229" s="148" t="s">
        <v>537</v>
      </c>
      <c r="N229" s="154">
        <v>44321</v>
      </c>
      <c r="O229" s="1"/>
      <c r="P229" s="1"/>
      <c r="Q229" s="1"/>
      <c r="R229" s="194" t="s">
        <v>728</v>
      </c>
    </row>
    <row r="230" spans="1:26" ht="12.75" customHeight="1">
      <c r="A230" s="176">
        <v>165</v>
      </c>
      <c r="B230" s="177">
        <v>44308</v>
      </c>
      <c r="C230" s="177"/>
      <c r="D230" s="178" t="s">
        <v>358</v>
      </c>
      <c r="E230" s="179" t="s">
        <v>567</v>
      </c>
      <c r="F230" s="149">
        <v>126.5</v>
      </c>
      <c r="G230" s="179"/>
      <c r="H230" s="179">
        <v>155</v>
      </c>
      <c r="I230" s="181">
        <v>155</v>
      </c>
      <c r="J230" s="151" t="s">
        <v>625</v>
      </c>
      <c r="K230" s="152">
        <f t="shared" si="36"/>
        <v>28.5</v>
      </c>
      <c r="L230" s="153">
        <f t="shared" si="37"/>
        <v>0.22529644268774704</v>
      </c>
      <c r="M230" s="148" t="s">
        <v>537</v>
      </c>
      <c r="N230" s="154">
        <v>44362</v>
      </c>
      <c r="O230" s="1"/>
      <c r="R230" s="194" t="s">
        <v>728</v>
      </c>
    </row>
    <row r="231" spans="1:26" ht="12.75" customHeight="1">
      <c r="A231" s="220">
        <v>166</v>
      </c>
      <c r="B231" s="221">
        <v>44368</v>
      </c>
      <c r="C231" s="221"/>
      <c r="D231" s="222" t="s">
        <v>375</v>
      </c>
      <c r="E231" s="223" t="s">
        <v>567</v>
      </c>
      <c r="F231" s="224">
        <v>287.5</v>
      </c>
      <c r="G231" s="223"/>
      <c r="H231" s="223">
        <v>245</v>
      </c>
      <c r="I231" s="225">
        <v>344</v>
      </c>
      <c r="J231" s="161" t="s">
        <v>788</v>
      </c>
      <c r="K231" s="162">
        <f t="shared" si="36"/>
        <v>-42.5</v>
      </c>
      <c r="L231" s="163">
        <f t="shared" si="37"/>
        <v>-0.14782608695652175</v>
      </c>
      <c r="M231" s="159" t="s">
        <v>549</v>
      </c>
      <c r="N231" s="156">
        <v>44508</v>
      </c>
      <c r="O231" s="1"/>
      <c r="R231" s="194" t="s">
        <v>728</v>
      </c>
    </row>
    <row r="232" spans="1:26" ht="12.75" customHeight="1">
      <c r="A232" s="176">
        <v>167</v>
      </c>
      <c r="B232" s="177">
        <v>44368</v>
      </c>
      <c r="C232" s="177"/>
      <c r="D232" s="178" t="s">
        <v>446</v>
      </c>
      <c r="E232" s="179" t="s">
        <v>567</v>
      </c>
      <c r="F232" s="149">
        <v>241</v>
      </c>
      <c r="G232" s="179"/>
      <c r="H232" s="179">
        <v>298</v>
      </c>
      <c r="I232" s="181">
        <v>320</v>
      </c>
      <c r="J232" s="151" t="s">
        <v>625</v>
      </c>
      <c r="K232" s="152">
        <f t="shared" si="36"/>
        <v>57</v>
      </c>
      <c r="L232" s="153">
        <f t="shared" si="37"/>
        <v>0.23651452282157676</v>
      </c>
      <c r="M232" s="148" t="s">
        <v>537</v>
      </c>
      <c r="N232" s="154">
        <v>44802</v>
      </c>
      <c r="O232" s="41"/>
      <c r="R232" s="194" t="s">
        <v>728</v>
      </c>
    </row>
    <row r="233" spans="1:26" ht="12.75" customHeight="1">
      <c r="A233" s="176">
        <v>168</v>
      </c>
      <c r="B233" s="177">
        <v>44406</v>
      </c>
      <c r="C233" s="177"/>
      <c r="D233" s="178" t="s">
        <v>358</v>
      </c>
      <c r="E233" s="179" t="s">
        <v>567</v>
      </c>
      <c r="F233" s="149">
        <v>162.5</v>
      </c>
      <c r="G233" s="179"/>
      <c r="H233" s="179">
        <v>200</v>
      </c>
      <c r="I233" s="181">
        <v>200</v>
      </c>
      <c r="J233" s="151" t="s">
        <v>625</v>
      </c>
      <c r="K233" s="152">
        <f t="shared" si="36"/>
        <v>37.5</v>
      </c>
      <c r="L233" s="153">
        <f t="shared" si="37"/>
        <v>0.23076923076923078</v>
      </c>
      <c r="M233" s="148" t="s">
        <v>537</v>
      </c>
      <c r="N233" s="154">
        <v>44802</v>
      </c>
      <c r="O233" s="1"/>
      <c r="R233" s="194" t="s">
        <v>728</v>
      </c>
    </row>
    <row r="234" spans="1:26" ht="12.75" customHeight="1">
      <c r="A234" s="176">
        <v>169</v>
      </c>
      <c r="B234" s="177">
        <v>44462</v>
      </c>
      <c r="C234" s="177"/>
      <c r="D234" s="178" t="s">
        <v>764</v>
      </c>
      <c r="E234" s="179" t="s">
        <v>567</v>
      </c>
      <c r="F234" s="149">
        <v>1235</v>
      </c>
      <c r="G234" s="179"/>
      <c r="H234" s="179">
        <v>1505</v>
      </c>
      <c r="I234" s="181">
        <v>1500</v>
      </c>
      <c r="J234" s="151" t="s">
        <v>625</v>
      </c>
      <c r="K234" s="152">
        <f t="shared" si="36"/>
        <v>270</v>
      </c>
      <c r="L234" s="153">
        <f t="shared" si="37"/>
        <v>0.21862348178137653</v>
      </c>
      <c r="M234" s="148" t="s">
        <v>537</v>
      </c>
      <c r="N234" s="154">
        <v>44564</v>
      </c>
      <c r="O234" s="1"/>
      <c r="R234" s="194" t="s">
        <v>728</v>
      </c>
    </row>
    <row r="235" spans="1:26" ht="12.75" customHeight="1">
      <c r="A235" s="206">
        <v>170</v>
      </c>
      <c r="B235" s="207">
        <v>44480</v>
      </c>
      <c r="C235" s="207"/>
      <c r="D235" s="208" t="s">
        <v>766</v>
      </c>
      <c r="E235" s="209" t="s">
        <v>567</v>
      </c>
      <c r="F235" s="54">
        <v>58.75</v>
      </c>
      <c r="G235" s="209"/>
      <c r="H235" s="209"/>
      <c r="I235" s="54">
        <v>72.5</v>
      </c>
      <c r="J235" s="210" t="s">
        <v>540</v>
      </c>
      <c r="K235" s="206"/>
      <c r="L235" s="207"/>
      <c r="M235" s="207"/>
      <c r="N235" s="208"/>
      <c r="O235" s="41"/>
      <c r="R235" s="194" t="s">
        <v>728</v>
      </c>
    </row>
    <row r="236" spans="1:26" ht="12.75" customHeight="1">
      <c r="A236" s="211">
        <v>171</v>
      </c>
      <c r="B236" s="212">
        <v>44481</v>
      </c>
      <c r="C236" s="212"/>
      <c r="D236" s="213" t="s">
        <v>256</v>
      </c>
      <c r="E236" s="214" t="s">
        <v>567</v>
      </c>
      <c r="F236" s="215" t="s">
        <v>768</v>
      </c>
      <c r="G236" s="214"/>
      <c r="H236" s="214"/>
      <c r="I236" s="214">
        <v>380</v>
      </c>
      <c r="J236" s="216" t="s">
        <v>540</v>
      </c>
      <c r="K236" s="211"/>
      <c r="L236" s="212"/>
      <c r="M236" s="212"/>
      <c r="N236" s="213"/>
      <c r="O236" s="41"/>
      <c r="R236" s="194" t="s">
        <v>728</v>
      </c>
    </row>
    <row r="237" spans="1:26" ht="12.75" customHeight="1">
      <c r="A237" s="176">
        <v>172</v>
      </c>
      <c r="B237" s="177">
        <v>44481</v>
      </c>
      <c r="C237" s="177"/>
      <c r="D237" s="178" t="s">
        <v>381</v>
      </c>
      <c r="E237" s="179" t="s">
        <v>567</v>
      </c>
      <c r="F237" s="149">
        <v>45.5</v>
      </c>
      <c r="G237" s="179"/>
      <c r="H237" s="179">
        <v>56.5</v>
      </c>
      <c r="I237" s="181">
        <v>56</v>
      </c>
      <c r="J237" s="151" t="s">
        <v>871</v>
      </c>
      <c r="K237" s="152">
        <f>H237-F237</f>
        <v>11</v>
      </c>
      <c r="L237" s="153">
        <f>K237/F237</f>
        <v>0.24175824175824176</v>
      </c>
      <c r="M237" s="148" t="s">
        <v>537</v>
      </c>
      <c r="N237" s="154">
        <v>44881</v>
      </c>
      <c r="O237" s="41"/>
      <c r="R237" s="194"/>
    </row>
    <row r="238" spans="1:26" ht="12.75" customHeight="1">
      <c r="A238" s="176">
        <v>173</v>
      </c>
      <c r="B238" s="177">
        <v>44551</v>
      </c>
      <c r="C238" s="177"/>
      <c r="D238" s="178" t="s">
        <v>118</v>
      </c>
      <c r="E238" s="179" t="s">
        <v>567</v>
      </c>
      <c r="F238" s="149">
        <v>2300</v>
      </c>
      <c r="G238" s="179"/>
      <c r="H238" s="179">
        <f>(2820+2200)/2</f>
        <v>2510</v>
      </c>
      <c r="I238" s="181">
        <v>3000</v>
      </c>
      <c r="J238" s="151" t="s">
        <v>800</v>
      </c>
      <c r="K238" s="152">
        <f>H238-F238</f>
        <v>210</v>
      </c>
      <c r="L238" s="153">
        <f>K238/F238</f>
        <v>9.1304347826086957E-2</v>
      </c>
      <c r="M238" s="148" t="s">
        <v>537</v>
      </c>
      <c r="N238" s="154">
        <v>44649</v>
      </c>
      <c r="O238" s="1"/>
      <c r="R238" s="194"/>
    </row>
    <row r="239" spans="1:26" ht="12.75" customHeight="1">
      <c r="A239" s="217">
        <v>174</v>
      </c>
      <c r="B239" s="212">
        <v>44606</v>
      </c>
      <c r="C239" s="217"/>
      <c r="D239" s="217" t="s">
        <v>401</v>
      </c>
      <c r="E239" s="214" t="s">
        <v>567</v>
      </c>
      <c r="F239" s="214" t="s">
        <v>795</v>
      </c>
      <c r="G239" s="214"/>
      <c r="H239" s="214"/>
      <c r="I239" s="214">
        <v>764</v>
      </c>
      <c r="J239" s="214" t="s">
        <v>540</v>
      </c>
      <c r="K239" s="214"/>
      <c r="L239" s="214"/>
      <c r="M239" s="214"/>
      <c r="N239" s="217"/>
      <c r="O239" s="41"/>
      <c r="R239" s="194"/>
    </row>
    <row r="240" spans="1:26" ht="12.75" customHeight="1">
      <c r="A240" s="176">
        <v>175</v>
      </c>
      <c r="B240" s="177">
        <v>44613</v>
      </c>
      <c r="C240" s="177"/>
      <c r="D240" s="178" t="s">
        <v>764</v>
      </c>
      <c r="E240" s="179" t="s">
        <v>567</v>
      </c>
      <c r="F240" s="149">
        <v>1255</v>
      </c>
      <c r="G240" s="179"/>
      <c r="H240" s="179">
        <v>1515</v>
      </c>
      <c r="I240" s="181">
        <v>1510</v>
      </c>
      <c r="J240" s="151" t="s">
        <v>625</v>
      </c>
      <c r="K240" s="152">
        <f>H240-F240</f>
        <v>260</v>
      </c>
      <c r="L240" s="153">
        <f>K240/F240</f>
        <v>0.20717131474103587</v>
      </c>
      <c r="M240" s="148" t="s">
        <v>537</v>
      </c>
      <c r="N240" s="154">
        <v>44834</v>
      </c>
      <c r="O240" s="41"/>
      <c r="R240" s="194"/>
    </row>
    <row r="241" spans="1:18" ht="12.75" customHeight="1">
      <c r="A241">
        <v>176</v>
      </c>
      <c r="B241" s="212">
        <v>44670</v>
      </c>
      <c r="C241" s="212"/>
      <c r="D241" s="217" t="s">
        <v>502</v>
      </c>
      <c r="E241" s="243" t="s">
        <v>567</v>
      </c>
      <c r="F241" s="214" t="s">
        <v>802</v>
      </c>
      <c r="G241" s="214"/>
      <c r="H241" s="214"/>
      <c r="I241" s="214">
        <v>553</v>
      </c>
      <c r="J241" s="214" t="s">
        <v>540</v>
      </c>
      <c r="K241" s="214"/>
      <c r="L241" s="214"/>
      <c r="M241" s="214"/>
      <c r="N241" s="214"/>
      <c r="O241" s="41"/>
      <c r="R241" s="194"/>
    </row>
    <row r="242" spans="1:18" ht="12.75" customHeight="1">
      <c r="A242" s="176">
        <v>177</v>
      </c>
      <c r="B242" s="177">
        <v>44746</v>
      </c>
      <c r="C242" s="177"/>
      <c r="D242" s="178" t="s">
        <v>836</v>
      </c>
      <c r="E242" s="179" t="s">
        <v>567</v>
      </c>
      <c r="F242" s="149">
        <v>207.5</v>
      </c>
      <c r="G242" s="179"/>
      <c r="H242" s="179">
        <v>254</v>
      </c>
      <c r="I242" s="181">
        <v>254</v>
      </c>
      <c r="J242" s="151" t="s">
        <v>625</v>
      </c>
      <c r="K242" s="152">
        <f>H242-F242</f>
        <v>46.5</v>
      </c>
      <c r="L242" s="153">
        <f>K242/F242</f>
        <v>0.22409638554216868</v>
      </c>
      <c r="M242" s="148" t="s">
        <v>537</v>
      </c>
      <c r="N242" s="154">
        <v>44792</v>
      </c>
      <c r="O242" s="1"/>
      <c r="R242" s="194"/>
    </row>
    <row r="243" spans="1:18" ht="12.75" customHeight="1">
      <c r="A243" s="176">
        <v>178</v>
      </c>
      <c r="B243" s="177">
        <v>44775</v>
      </c>
      <c r="C243" s="177"/>
      <c r="D243" s="178" t="s">
        <v>448</v>
      </c>
      <c r="E243" s="179" t="s">
        <v>567</v>
      </c>
      <c r="F243" s="149">
        <v>31.25</v>
      </c>
      <c r="G243" s="179"/>
      <c r="H243" s="179">
        <v>38.75</v>
      </c>
      <c r="I243" s="181">
        <v>38</v>
      </c>
      <c r="J243" s="151" t="s">
        <v>625</v>
      </c>
      <c r="K243" s="152">
        <f t="shared" ref="K243" si="38">H243-F243</f>
        <v>7.5</v>
      </c>
      <c r="L243" s="153">
        <f t="shared" ref="L243" si="39">K243/F243</f>
        <v>0.24</v>
      </c>
      <c r="M243" s="148" t="s">
        <v>537</v>
      </c>
      <c r="N243" s="154">
        <v>44844</v>
      </c>
      <c r="O243" s="41"/>
      <c r="R243" s="54"/>
    </row>
    <row r="244" spans="1:18" ht="12.75" customHeight="1">
      <c r="A244" s="211">
        <v>179</v>
      </c>
      <c r="B244" s="212">
        <v>44841</v>
      </c>
      <c r="C244" s="217"/>
      <c r="D244" s="217" t="s">
        <v>841</v>
      </c>
      <c r="E244" s="243" t="s">
        <v>567</v>
      </c>
      <c r="F244" s="214" t="s">
        <v>842</v>
      </c>
      <c r="G244" s="214"/>
      <c r="H244" s="214"/>
      <c r="I244" s="214">
        <v>840</v>
      </c>
      <c r="J244" s="214" t="s">
        <v>540</v>
      </c>
      <c r="K244" s="214"/>
      <c r="L244" s="214"/>
      <c r="M244" s="214"/>
      <c r="N244" s="214"/>
      <c r="O244" s="41"/>
      <c r="Q244" s="197"/>
      <c r="R244" s="54"/>
    </row>
    <row r="245" spans="1:18" ht="12.75" customHeight="1">
      <c r="A245" s="211">
        <v>180</v>
      </c>
      <c r="B245" s="212">
        <v>44844</v>
      </c>
      <c r="C245" s="217"/>
      <c r="D245" s="217" t="s">
        <v>403</v>
      </c>
      <c r="E245" s="243" t="s">
        <v>567</v>
      </c>
      <c r="F245" s="214" t="s">
        <v>844</v>
      </c>
      <c r="G245" s="214"/>
      <c r="H245" s="214"/>
      <c r="I245" s="214">
        <v>291</v>
      </c>
      <c r="J245" s="214" t="s">
        <v>540</v>
      </c>
      <c r="K245" s="214"/>
      <c r="L245" s="214"/>
      <c r="M245" s="214"/>
      <c r="N245" s="214"/>
      <c r="O245" s="41"/>
      <c r="Q245" s="197"/>
      <c r="R245" s="54"/>
    </row>
    <row r="246" spans="1:18" ht="12.75" customHeight="1">
      <c r="A246" s="211">
        <v>181</v>
      </c>
      <c r="B246" s="212">
        <v>44845</v>
      </c>
      <c r="C246" s="217"/>
      <c r="D246" s="217" t="s">
        <v>401</v>
      </c>
      <c r="E246" s="243" t="s">
        <v>567</v>
      </c>
      <c r="F246" s="214" t="s">
        <v>870</v>
      </c>
      <c r="G246" s="214"/>
      <c r="H246" s="214"/>
      <c r="I246" s="214">
        <v>765</v>
      </c>
      <c r="J246" s="214" t="s">
        <v>540</v>
      </c>
      <c r="K246" s="214"/>
      <c r="L246" s="214"/>
      <c r="M246" s="214"/>
      <c r="N246" s="214"/>
      <c r="O246" s="41"/>
      <c r="Q246" s="197"/>
      <c r="R246" s="54"/>
    </row>
    <row r="247" spans="1:18" ht="12.75" customHeight="1">
      <c r="F247" s="54"/>
      <c r="G247" s="54"/>
      <c r="H247" s="54"/>
      <c r="I247" s="54"/>
      <c r="J247" s="41"/>
      <c r="K247" s="54"/>
      <c r="L247" s="54"/>
      <c r="M247" s="54"/>
      <c r="O247" s="41"/>
      <c r="R247" s="54"/>
    </row>
    <row r="248" spans="1:18" ht="12.75" customHeight="1">
      <c r="F248" s="54"/>
      <c r="G248" s="54"/>
      <c r="H248" s="54"/>
      <c r="I248" s="54"/>
      <c r="J248" s="41"/>
      <c r="K248" s="54"/>
      <c r="L248" s="54"/>
      <c r="M248" s="54"/>
      <c r="O248" s="41"/>
      <c r="R248" s="54"/>
    </row>
    <row r="249" spans="1:18" ht="12.75" customHeight="1">
      <c r="B249" s="195" t="s">
        <v>760</v>
      </c>
      <c r="F249" s="54"/>
      <c r="G249" s="54"/>
      <c r="H249" s="54"/>
      <c r="I249" s="54"/>
      <c r="J249" s="41"/>
      <c r="K249" s="54"/>
      <c r="L249" s="54"/>
      <c r="M249" s="54"/>
      <c r="O249" s="41"/>
      <c r="R249" s="54"/>
    </row>
    <row r="250" spans="1:18" ht="12.75" customHeight="1">
      <c r="F250" s="54"/>
      <c r="G250" s="54"/>
      <c r="H250" s="54"/>
      <c r="I250" s="54"/>
      <c r="J250" s="41"/>
      <c r="K250" s="54"/>
      <c r="L250" s="54"/>
      <c r="M250" s="54"/>
      <c r="O250" s="41"/>
      <c r="R250" s="54"/>
    </row>
    <row r="251" spans="1:18" ht="12.75" customHeight="1">
      <c r="F251" s="54"/>
      <c r="G251" s="54"/>
      <c r="H251" s="54"/>
      <c r="I251" s="54"/>
      <c r="J251" s="41"/>
      <c r="K251" s="54"/>
      <c r="L251" s="54"/>
      <c r="M251" s="54"/>
      <c r="O251" s="41"/>
      <c r="R251" s="54"/>
    </row>
    <row r="252" spans="1:18" ht="12.75" customHeight="1">
      <c r="F252" s="54"/>
      <c r="G252" s="54"/>
      <c r="H252" s="54"/>
      <c r="I252" s="54"/>
      <c r="J252" s="41"/>
      <c r="K252" s="54"/>
      <c r="L252" s="54"/>
      <c r="M252" s="54"/>
      <c r="O252" s="41"/>
      <c r="R252" s="54"/>
    </row>
    <row r="253" spans="1:18" ht="12.75" customHeight="1">
      <c r="A253" s="196"/>
      <c r="F253" s="54"/>
      <c r="G253" s="54"/>
      <c r="H253" s="54"/>
      <c r="I253" s="54"/>
      <c r="J253" s="41"/>
      <c r="K253" s="54"/>
      <c r="L253" s="54"/>
      <c r="M253" s="54"/>
      <c r="O253" s="41"/>
      <c r="R253" s="54"/>
    </row>
    <row r="254" spans="1:18" ht="12.75" customHeight="1">
      <c r="A254" s="196"/>
      <c r="F254" s="54"/>
      <c r="G254" s="54"/>
      <c r="H254" s="54"/>
      <c r="I254" s="54"/>
      <c r="J254" s="41"/>
      <c r="K254" s="54"/>
      <c r="L254" s="54"/>
      <c r="M254" s="54"/>
      <c r="O254" s="41"/>
      <c r="R254" s="54"/>
    </row>
    <row r="255" spans="1:18" ht="12.75" customHeight="1">
      <c r="A255" s="53"/>
      <c r="F255" s="54"/>
      <c r="G255" s="54"/>
      <c r="H255" s="54"/>
      <c r="I255" s="54"/>
      <c r="J255" s="41"/>
      <c r="K255" s="54"/>
      <c r="L255" s="54"/>
      <c r="M255" s="54"/>
      <c r="O255" s="41"/>
      <c r="R255" s="54"/>
    </row>
    <row r="256" spans="1:18" ht="12.75" customHeight="1"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6:18" ht="12.75" customHeight="1"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6:18" ht="12.75" customHeight="1"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6:18" ht="12.75" customHeight="1"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6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6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6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6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6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6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6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6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6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6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6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6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6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</sheetData>
  <autoFilter ref="R1:R251"/>
  <mergeCells count="6">
    <mergeCell ref="M49:M50"/>
    <mergeCell ref="O49:O50"/>
    <mergeCell ref="P49:P50"/>
    <mergeCell ref="A49:A50"/>
    <mergeCell ref="B49:B50"/>
    <mergeCell ref="J49:J50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2023-02-02T02:35:07Z</dcterms:modified>
</cp:coreProperties>
</file>