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5362E567-EA1E-4F36-8CF7-DEBAE22AE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F&amp;O)'!$S$1:$S$266</definedName>
  </definedNames>
  <calcPr calcId="181029"/>
</workbook>
</file>

<file path=xl/calcChain.xml><?xml version="1.0" encoding="utf-8"?>
<calcChain xmlns="http://schemas.openxmlformats.org/spreadsheetml/2006/main">
  <c r="L32" i="6" l="1"/>
  <c r="K32" i="6"/>
  <c r="M32" i="6" s="1"/>
  <c r="L33" i="6"/>
  <c r="M33" i="6" s="1"/>
  <c r="K33" i="6"/>
  <c r="P18" i="6" l="1"/>
  <c r="L31" i="6"/>
  <c r="K31" i="6"/>
  <c r="L13" i="6"/>
  <c r="K13" i="6"/>
  <c r="M31" i="6" l="1"/>
  <c r="M13" i="6"/>
  <c r="P16" i="6" l="1"/>
  <c r="K259" i="6" l="1"/>
  <c r="L259" i="6" s="1"/>
  <c r="P15" i="6" l="1"/>
  <c r="P14" i="6" l="1"/>
  <c r="P48" i="6" l="1"/>
  <c r="P47" i="6"/>
  <c r="P46" i="6"/>
  <c r="P12" i="6"/>
  <c r="K251" i="6" l="1"/>
  <c r="L251" i="6" s="1"/>
  <c r="K255" i="6" l="1"/>
  <c r="L255" i="6" s="1"/>
  <c r="P11" i="6" l="1"/>
  <c r="K260" i="6" l="1"/>
  <c r="L260" i="6" s="1"/>
  <c r="P10" i="6" l="1"/>
  <c r="K252" i="6" l="1"/>
  <c r="L252" i="6" s="1"/>
  <c r="K246" i="6"/>
  <c r="L246" i="6" s="1"/>
  <c r="K254" i="6" l="1"/>
  <c r="L254" i="6" s="1"/>
  <c r="K242" i="6" l="1"/>
  <c r="L242" i="6" s="1"/>
  <c r="K243" i="6" l="1"/>
  <c r="L243" i="6" s="1"/>
  <c r="K236" i="6"/>
  <c r="L236" i="6" s="1"/>
  <c r="K253" i="6" l="1"/>
  <c r="L253" i="6" s="1"/>
  <c r="K247" i="6"/>
  <c r="L247" i="6" s="1"/>
  <c r="K249" i="6" l="1"/>
  <c r="L249" i="6" s="1"/>
  <c r="L6" i="2" l="1"/>
  <c r="K6" i="3"/>
  <c r="D7" i="5" l="1"/>
  <c r="M7" i="6"/>
  <c r="K244" i="6" l="1"/>
  <c r="L244" i="6" s="1"/>
  <c r="K241" i="6" l="1"/>
  <c r="L241" i="6" s="1"/>
  <c r="K245" i="6" l="1"/>
  <c r="L245" i="6" s="1"/>
  <c r="K240" i="6"/>
  <c r="L240" i="6" s="1"/>
  <c r="K239" i="6"/>
  <c r="L239" i="6" s="1"/>
  <c r="K237" i="6"/>
  <c r="L237" i="6" s="1"/>
  <c r="H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F196" i="6"/>
  <c r="K196" i="6" s="1"/>
  <c r="L196" i="6" s="1"/>
  <c r="K195" i="6"/>
  <c r="L195" i="6" s="1"/>
  <c r="F194" i="6"/>
  <c r="K194" i="6" s="1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5" i="6"/>
  <c r="L175" i="6" s="1"/>
  <c r="F174" i="6"/>
  <c r="K174" i="6" s="1"/>
  <c r="L174" i="6" s="1"/>
  <c r="K173" i="6"/>
  <c r="L173" i="6" s="1"/>
  <c r="K170" i="6"/>
  <c r="L170" i="6" s="1"/>
  <c r="K169" i="6"/>
  <c r="L169" i="6" s="1"/>
  <c r="K168" i="6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8" i="6"/>
  <c r="L148" i="6" s="1"/>
  <c r="K146" i="6"/>
  <c r="L146" i="6" s="1"/>
  <c r="K144" i="6"/>
  <c r="L144" i="6" s="1"/>
  <c r="K142" i="6"/>
  <c r="L142" i="6" s="1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K134" i="6"/>
  <c r="L134" i="6" s="1"/>
  <c r="K133" i="6"/>
  <c r="L133" i="6" s="1"/>
  <c r="K131" i="6"/>
  <c r="L131" i="6" s="1"/>
  <c r="K130" i="6"/>
  <c r="L130" i="6" s="1"/>
  <c r="K129" i="6"/>
  <c r="L129" i="6" s="1"/>
  <c r="K128" i="6"/>
  <c r="L128" i="6" s="1"/>
  <c r="K127" i="6"/>
  <c r="L127" i="6" s="1"/>
  <c r="F126" i="6"/>
  <c r="K126" i="6" s="1"/>
  <c r="L126" i="6" s="1"/>
  <c r="H125" i="6"/>
  <c r="K125" i="6" s="1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H91" i="6"/>
  <c r="K91" i="6" s="1"/>
  <c r="L91" i="6" s="1"/>
  <c r="F90" i="6"/>
  <c r="K90" i="6" s="1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" i="4"/>
</calcChain>
</file>

<file path=xl/sharedStrings.xml><?xml version="1.0" encoding="utf-8"?>
<sst xmlns="http://schemas.openxmlformats.org/spreadsheetml/2006/main" count="3611" uniqueCount="1230">
  <si>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</si>
  <si>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</si>
  <si>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</si>
  <si>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</si>
  <si>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</si>
  <si>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</si>
  <si>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</si>
  <si>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</si>
  <si>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</si>
  <si>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</si>
  <si>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</si>
  <si>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</si>
  <si>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</si>
  <si>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</si>
  <si>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</si>
  <si>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</si>
  <si>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</si>
  <si>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</si>
  <si>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</si>
  <si>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</si>
  <si>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</si>
  <si>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</si>
  <si>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</si>
  <si>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</si>
  <si>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</si>
  <si>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</si>
  <si>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</si>
  <si>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</si>
  <si>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</si>
  <si>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</si>
  <si>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</si>
  <si>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</si>
  <si>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</si>
  <si>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</si>
  <si>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</si>
  <si>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</si>
  <si>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</si>
  <si>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</si>
  <si>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</si>
  <si>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</si>
  <si>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</si>
  <si>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</si>
  <si>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</si>
  <si>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</si>
  <si>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</si>
  <si>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</si>
  <si>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</si>
  <si>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</si>
  <si>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</si>
  <si>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</si>
  <si>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</si>
  <si>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</si>
  <si>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</si>
  <si>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</si>
  <si>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</si>
  <si>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</si>
  <si>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</si>
  <si>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</si>
  <si>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</si>
  <si>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</si>
  <si>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</si>
  <si>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</si>
  <si>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</si>
  <si>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</si>
  <si>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</si>
  <si>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</si>
  <si>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</si>
  <si>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</si>
  <si>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</si>
  <si>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</si>
  <si>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</si>
  <si>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</si>
  <si>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</si>
  <si>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</si>
  <si>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</si>
  <si>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</si>
  <si>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</si>
  <si>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</si>
  <si>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</si>
  <si>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</si>
  <si>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</si>
  <si>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</si>
  <si>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</si>
  <si>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</si>
  <si>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</si>
  <si>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</si>
  <si>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</si>
  <si>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</si>
  <si>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</si>
  <si>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</si>
  <si>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</si>
  <si>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</si>
  <si>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</si>
  <si>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</si>
  <si>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</si>
  <si>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</si>
  <si>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</si>
  <si>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</si>
  <si>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</si>
  <si>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</si>
  <si>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</si>
  <si>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</si>
  <si>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</si>
  <si>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</si>
  <si>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</si>
  <si>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</si>
  <si>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</si>
  <si>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</si>
  <si>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</si>
  <si>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</si>
  <si>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</si>
  <si>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</si>
  <si>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</si>
  <si>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</si>
  <si>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</si>
  <si>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</si>
  <si>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</si>
  <si>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</si>
  <si>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</si>
  <si>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</si>
  <si>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</si>
  <si>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</si>
  <si>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</si>
  <si>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</si>
  <si>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</si>
  <si>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</si>
  <si>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</si>
  <si>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</si>
  <si>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</si>
  <si>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</si>
  <si>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</si>
  <si>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</si>
  <si>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</si>
  <si>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</si>
  <si>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</si>
  <si>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</si>
  <si>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</si>
  <si>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</si>
  <si>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</si>
  <si>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</si>
  <si>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</si>
  <si>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</si>
  <si>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</si>
  <si>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</si>
  <si>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</si>
  <si>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</si>
  <si>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</si>
  <si>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</si>
  <si>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</si>
  <si>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</si>
  <si>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</si>
  <si>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</si>
  <si>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</si>
  <si>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</si>
  <si>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</si>
  <si>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</si>
  <si>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</si>
  <si>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</si>
  <si>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</si>
  <si>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</si>
  <si>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</si>
  <si>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</si>
  <si>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</si>
  <si>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</si>
  <si>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</si>
  <si>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</si>
  <si>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</si>
  <si>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</si>
  <si>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</si>
  <si>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</si>
  <si>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</si>
  <si>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</si>
  <si>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</si>
  <si>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</si>
  <si>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</si>
  <si>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</si>
  <si>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</si>
  <si>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</si>
  <si>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</si>
  <si>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</si>
  <si>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</si>
  <si>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</si>
  <si>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</si>
  <si>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</si>
  <si>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</si>
  <si>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</si>
  <si>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</si>
  <si>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</si>
  <si>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</si>
  <si>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</si>
  <si>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</si>
  <si>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</si>
  <si>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</si>
  <si>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</si>
  <si>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</si>
  <si>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</si>
  <si>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</si>
  <si>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</si>
  <si>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</si>
  <si>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</si>
  <si>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</si>
  <si>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</si>
  <si>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</si>
  <si>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</si>
  <si>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</si>
  <si>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</si>
  <si>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</si>
  <si>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</si>
  <si>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</si>
  <si>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</si>
  <si>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</si>
  <si>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</si>
  <si>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</si>
  <si>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</si>
  <si>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</si>
  <si>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</si>
  <si>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</si>
  <si>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</si>
  <si>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</si>
  <si>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</si>
  <si>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</si>
  <si>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</si>
  <si>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</si>
  <si>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</si>
  <si>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</si>
  <si>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</si>
  <si>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</si>
  <si>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</si>
  <si>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</si>
  <si>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</si>
  <si>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</si>
  <si>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</si>
  <si>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</si>
  <si>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</si>
  <si>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</si>
  <si>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</si>
  <si>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</si>
  <si>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</si>
  <si>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</si>
  <si>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</si>
  <si>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</si>
  <si>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</si>
  <si>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</si>
  <si>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</si>
  <si>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</si>
  <si>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</si>
  <si>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</si>
  <si>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</si>
  <si>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</si>
  <si>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</si>
  <si>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</si>
  <si>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</si>
  <si>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</si>
  <si>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</si>
  <si>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</si>
  <si>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</si>
  <si>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</si>
  <si>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</si>
  <si>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</si>
  <si>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</si>
  <si>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</si>
  <si>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</si>
  <si>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</si>
  <si>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</si>
  <si>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</si>
  <si>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</si>
  <si>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</si>
  <si>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</si>
  <si>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</si>
  <si>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</si>
  <si>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</si>
  <si>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</si>
  <si>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</si>
  <si>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</si>
  <si>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</si>
  <si>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</si>
  <si>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</si>
  <si>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</si>
  <si>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</si>
  <si>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</si>
  <si>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</si>
  <si>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</si>
  <si>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</si>
  <si>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</si>
  <si>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</si>
  <si>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</si>
  <si>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</si>
  <si>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</si>
  <si>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</si>
  <si>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</si>
  <si>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</si>
  <si>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</si>
  <si>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</si>
  <si>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</si>
  <si>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</si>
  <si>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</si>
  <si>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</si>
  <si>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</si>
  <si>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</si>
  <si>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</si>
  <si>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</si>
  <si>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</si>
  <si>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</si>
  <si>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</si>
  <si>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</si>
  <si>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</si>
  <si>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</si>
  <si>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</si>
  <si>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</si>
  <si>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</si>
  <si>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</si>
  <si>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</si>
  <si>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</si>
  <si>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</si>
  <si>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</si>
  <si>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</si>
  <si>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</si>
  <si>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</si>
  <si>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</si>
  <si>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</si>
  <si>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</si>
  <si>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</si>
  <si>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</si>
  <si>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</si>
  <si>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</si>
  <si>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</si>
  <si>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</si>
  <si>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</si>
  <si>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</si>
  <si>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</si>
  <si>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</si>
  <si>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</si>
  <si>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</si>
  <si>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</si>
  <si>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</si>
  <si>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</si>
  <si>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</si>
  <si>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</si>
  <si>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</si>
  <si>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</si>
  <si>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</si>
  <si>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</si>
  <si>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</si>
  <si>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</si>
  <si>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</si>
  <si>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</si>
  <si>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</si>
  <si>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</si>
  <si>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</si>
  <si>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</si>
  <si>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</si>
  <si>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</si>
  <si>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</si>
  <si>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</si>
  <si>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</si>
  <si>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</si>
  <si>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</si>
  <si>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</si>
  <si>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</si>
  <si>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</si>
  <si>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</si>
  <si>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</si>
  <si>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</si>
  <si>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</si>
  <si>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</si>
  <si>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</si>
  <si>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</si>
  <si>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</si>
  <si>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</si>
  <si>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</si>
  <si>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</si>
  <si>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</si>
  <si>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</si>
  <si>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</si>
  <si>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</si>
  <si>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</si>
  <si>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</si>
  <si>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</si>
  <si>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</si>
  <si>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</si>
  <si>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</si>
  <si>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</si>
  <si>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</si>
  <si>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</si>
  <si>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</si>
  <si>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</si>
  <si>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</si>
  <si>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</si>
  <si>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</si>
  <si>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</si>
  <si>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</si>
  <si>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</si>
  <si>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</si>
  <si>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</si>
  <si>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</si>
  <si>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</si>
  <si>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</si>
  <si>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</si>
  <si>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</si>
  <si>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</si>
  <si>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</si>
  <si>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</si>
  <si>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</si>
  <si>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</si>
  <si>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</si>
  <si>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</si>
  <si>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</si>
  <si>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</si>
  <si>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</si>
  <si>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</si>
  <si>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</si>
  <si>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</si>
  <si>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</si>
  <si>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</si>
  <si>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</si>
  <si>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</si>
  <si>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</si>
  <si>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</si>
  <si>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</si>
  <si>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</si>
  <si>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</si>
  <si>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</si>
  <si>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</si>
  <si>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</si>
  <si>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</si>
  <si>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</si>
  <si>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</si>
  <si>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</si>
  <si>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</si>
  <si>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</si>
  <si>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</si>
  <si>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</si>
  <si>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</si>
  <si>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</si>
  <si>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</si>
  <si>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</si>
  <si>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</si>
  <si>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</si>
  <si>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</si>
  <si>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</si>
  <si>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</si>
  <si>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</si>
  <si>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</si>
  <si>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</si>
  <si>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</si>
  <si>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</si>
  <si>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</si>
  <si>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</si>
  <si>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</si>
  <si>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</si>
  <si>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</si>
  <si>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</si>
  <si>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</si>
  <si>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</si>
  <si>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</si>
  <si>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</si>
  <si>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</si>
  <si>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</si>
  <si>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</si>
  <si>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</si>
  <si>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</si>
  <si>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</si>
  <si>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</si>
  <si>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</si>
  <si>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</si>
  <si>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</si>
  <si>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</si>
  <si>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</si>
  <si>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</si>
  <si>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</si>
  <si>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</si>
  <si>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</si>
  <si>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</si>
  <si>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</si>
  <si>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</si>
  <si>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</si>
  <si>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</si>
  <si>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</si>
  <si>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</si>
  <si>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</si>
  <si>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</si>
  <si>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</si>
  <si>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</si>
  <si>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</si>
  <si>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</si>
  <si>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</si>
  <si>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</si>
  <si>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</si>
  <si>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</si>
  <si>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</si>
  <si>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</si>
  <si>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</si>
  <si>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</si>
  <si>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</si>
  <si>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</si>
  <si>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</si>
  <si>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</si>
  <si>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</si>
  <si>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</si>
  <si>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</si>
  <si>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</si>
  <si>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</si>
  <si>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</si>
  <si>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</si>
  <si>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</si>
  <si>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</si>
  <si>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</si>
  <si>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</si>
  <si>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</si>
  <si>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</si>
  <si>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</si>
  <si>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</si>
  <si>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</si>
  <si>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</si>
  <si>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</si>
  <si>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</si>
  <si>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</si>
  <si>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</si>
  <si>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</si>
  <si>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</si>
  <si>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</si>
  <si>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</si>
  <si>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</si>
  <si>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</si>
  <si>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</si>
  <si>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</si>
  <si>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</si>
  <si>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</si>
  <si>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</si>
  <si>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</si>
  <si>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</si>
  <si>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</si>
  <si>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</si>
  <si>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</si>
  <si>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</si>
  <si>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</si>
  <si>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</si>
  <si>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</si>
  <si>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</si>
  <si>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</si>
  <si>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</si>
  <si>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</si>
  <si>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</si>
  <si>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</si>
  <si>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</si>
  <si>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</si>
  <si>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</si>
  <si>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</si>
  <si>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</si>
  <si>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</si>
  <si>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</si>
  <si>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</si>
  <si>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</si>
  <si>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</si>
  <si>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</si>
  <si>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</si>
  <si>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</si>
  <si>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</si>
  <si>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</si>
  <si>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</si>
  <si>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</si>
  <si>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</si>
  <si>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</si>
  <si>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</si>
  <si>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</si>
  <si>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</si>
  <si>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</si>
  <si>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</si>
  <si>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</si>
  <si>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</si>
  <si>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</si>
  <si>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</si>
  <si>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</si>
  <si>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</si>
  <si>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</si>
  <si>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</si>
  <si>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</si>
  <si>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</si>
  <si>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</si>
  <si>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</si>
  <si>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</si>
  <si>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</si>
  <si>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</si>
  <si>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</si>
  <si>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</si>
  <si>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</si>
  <si>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</si>
  <si>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</si>
  <si>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</si>
  <si>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</si>
  <si>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</si>
  <si>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</si>
  <si>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</si>
  <si>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</si>
  <si>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</si>
  <si>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</si>
  <si>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</si>
  <si>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</si>
  <si>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</si>
  <si>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</si>
  <si>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</si>
  <si>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</si>
  <si>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</si>
  <si>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</si>
  <si>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</si>
  <si>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</si>
  <si>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</si>
  <si>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</si>
  <si>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</si>
  <si>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</si>
  <si>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</si>
  <si>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</si>
  <si>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</si>
  <si>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</si>
  <si>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</si>
  <si>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</si>
  <si>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</si>
  <si>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</si>
  <si>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</si>
  <si>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</si>
  <si>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</si>
  <si>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</si>
  <si>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</si>
  <si>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</si>
  <si>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</si>
  <si>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</si>
  <si>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</si>
  <si>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</si>
  <si>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</si>
  <si>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</si>
  <si>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</si>
  <si>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</si>
  <si>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</si>
  <si>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</si>
  <si>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</si>
  <si>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</si>
  <si>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</si>
  <si>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</si>
  <si>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</si>
  <si>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</si>
  <si>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</si>
  <si>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</si>
  <si>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</si>
  <si>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</si>
  <si>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</si>
  <si>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</si>
  <si>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</si>
  <si>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</si>
  <si>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</si>
  <si>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</si>
  <si>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</si>
  <si>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</si>
  <si>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</si>
  <si>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</si>
  <si>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</si>
  <si>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</si>
  <si>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</si>
  <si>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</si>
  <si>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</si>
  <si>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</si>
  <si>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</si>
  <si>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</si>
  <si>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</si>
  <si>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</si>
  <si>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</si>
  <si>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</si>
  <si>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</si>
  <si>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</si>
  <si>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</si>
  <si>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</si>
  <si>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</si>
  <si>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</si>
  <si>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</si>
  <si>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</si>
  <si>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</si>
  <si>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</si>
  <si>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</si>
  <si>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</si>
  <si>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</si>
  <si>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</si>
  <si>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</si>
  <si>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</si>
  <si>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</si>
  <si>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</si>
  <si>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</si>
  <si>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</si>
  <si>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</si>
  <si>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</si>
  <si>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</si>
  <si>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</si>
  <si>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</si>
  <si>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</si>
  <si>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</si>
  <si>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</si>
  <si>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</si>
  <si>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</si>
  <si>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</si>
  <si>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</si>
  <si>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</si>
  <si>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</si>
  <si>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</si>
  <si>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</si>
  <si>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</si>
  <si>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</si>
  <si>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</si>
  <si>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</si>
  <si>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</si>
  <si>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</si>
  <si>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</si>
  <si>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</si>
  <si>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</si>
  <si>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</si>
  <si>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</si>
  <si>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</si>
  <si>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</si>
  <si>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</si>
  <si>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</si>
  <si>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</si>
  <si>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</si>
  <si>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</si>
  <si>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</si>
  <si>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</si>
  <si>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</si>
  <si>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</si>
  <si>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</si>
  <si>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</si>
  <si>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</si>
  <si>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</si>
  <si>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</si>
  <si>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</si>
  <si>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</si>
  <si>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</si>
  <si>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</si>
  <si>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</si>
  <si>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</si>
  <si>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</si>
  <si>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</si>
  <si>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</si>
  <si>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</si>
  <si>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</si>
  <si>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</si>
  <si>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</si>
  <si>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</si>
  <si>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</si>
  <si>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</si>
  <si>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</si>
  <si>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</si>
  <si>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</si>
  <si>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</si>
  <si>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</si>
  <si>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</si>
  <si>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</si>
  <si>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</si>
  <si>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</si>
  <si>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</si>
  <si>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</si>
  <si>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</si>
  <si>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</si>
  <si>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</si>
  <si>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</si>
  <si>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</si>
  <si>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</si>
  <si>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</si>
  <si>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</si>
  <si>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</si>
  <si>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</si>
  <si>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</si>
  <si>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</si>
  <si>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</si>
  <si>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</si>
  <si>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</si>
  <si>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</si>
  <si>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</si>
  <si>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</si>
  <si>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</si>
  <si>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</si>
  <si>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</si>
  <si>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</si>
  <si>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</si>
  <si>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</si>
  <si>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</si>
  <si>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</si>
  <si>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</si>
  <si>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</si>
  <si>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</si>
  <si>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</si>
  <si>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</si>
  <si>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</si>
  <si>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</si>
  <si>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</si>
  <si>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</si>
  <si>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</si>
  <si>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</si>
  <si>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</si>
  <si>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</si>
  <si>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</si>
  <si>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</si>
  <si>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</si>
  <si>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</si>
  <si>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</si>
  <si>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</si>
  <si>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</si>
  <si>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</si>
  <si>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</si>
  <si>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</si>
  <si>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</si>
  <si>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</si>
  <si>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</si>
  <si>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</si>
  <si>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</si>
  <si>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</si>
  <si>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</si>
  <si>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</si>
  <si>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</si>
  <si>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</si>
  <si>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</si>
  <si>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</si>
  <si>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</si>
  <si>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</si>
  <si>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</si>
  <si>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</si>
  <si>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</si>
  <si>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</si>
  <si>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</si>
  <si>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</si>
  <si>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</si>
  <si>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</si>
  <si>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</si>
  <si>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</si>
  <si>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</si>
  <si>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</si>
  <si>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</si>
  <si>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</si>
  <si>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</si>
  <si>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</si>
  <si>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</si>
  <si>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</si>
  <si>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</si>
  <si>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</si>
  <si>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</si>
  <si>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</si>
  <si>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</si>
  <si>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</si>
  <si>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</si>
  <si>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</si>
  <si>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</si>
  <si>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</si>
  <si>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</si>
  <si>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</si>
  <si>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</si>
  <si>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</si>
  <si>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</si>
  <si>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</si>
  <si>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</si>
  <si>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</si>
  <si>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</si>
  <si>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</si>
  <si>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</si>
  <si>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</si>
  <si>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</si>
  <si>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</si>
  <si>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</si>
  <si>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</si>
  <si>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</si>
  <si>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</si>
  <si>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</si>
  <si>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</si>
  <si>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</si>
  <si>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</si>
  <si>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</si>
  <si>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</si>
  <si>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</si>
  <si>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</si>
  <si>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</si>
  <si>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</si>
  <si>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</si>
  <si>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</si>
  <si>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</si>
  <si>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</si>
  <si>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</si>
  <si>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35.9-37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</si>
  <si>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</si>
  <si>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</si>
  <si>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</si>
  <si>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</si>
  <si>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</si>
  <si>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</si>
  <si>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</si>
  <si>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</si>
  <si>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</si>
  <si>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</si>
  <si>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</si>
  <si>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</si>
  <si>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</si>
  <si>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</si>
  <si>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NIKHIL RAJESH SINGH</t>
  </si>
  <si>
    <t>NK SECURITIES RESEARCH PRIVATE LIMITED</t>
  </si>
  <si>
    <t>2140-2250</t>
  </si>
  <si>
    <t>545-625</t>
  </si>
  <si>
    <t>437-465</t>
  </si>
  <si>
    <t>POWERMECH</t>
  </si>
  <si>
    <t>4200-4250</t>
  </si>
  <si>
    <t>622-642</t>
  </si>
  <si>
    <t>680-720</t>
  </si>
  <si>
    <t>AKSHAR</t>
  </si>
  <si>
    <t>Akshar Spintex Limited</t>
  </si>
  <si>
    <t>TRANSPACT</t>
  </si>
  <si>
    <t>MANSI SHARE AND STOCK ADVISORS PVT LTD</t>
  </si>
  <si>
    <t>1075-1120</t>
  </si>
  <si>
    <t>1200-1270</t>
  </si>
  <si>
    <t>SETU SECURITIES PVT LTD</t>
  </si>
  <si>
    <t>GANGAFORGE</t>
  </si>
  <si>
    <t>Ganga Forging Limited</t>
  </si>
  <si>
    <t>GODHA</t>
  </si>
  <si>
    <t>Godha Cabcon Insulat Ltd</t>
  </si>
  <si>
    <t>SMITAL SURESH THAKKAR</t>
  </si>
  <si>
    <t>MAHADEV MANUBHAI MAKVANA</t>
  </si>
  <si>
    <t>ENBETRD</t>
  </si>
  <si>
    <t>SAHASTRAA ADVISORS PRIVATE LIMITED</t>
  </si>
  <si>
    <t>HARPREET SINGH GREWAL</t>
  </si>
  <si>
    <t>YUGA STOCKS AND COMMODITIES PRIVATE LIMITED  .</t>
  </si>
  <si>
    <t>JAINAM BROKING LIMITED</t>
  </si>
  <si>
    <t>1700-1750</t>
  </si>
  <si>
    <t>1860-1960</t>
  </si>
  <si>
    <t>ASHNI</t>
  </si>
  <si>
    <t>TIW SYSTEMS PVT. LTD</t>
  </si>
  <si>
    <t>DPL</t>
  </si>
  <si>
    <t>BANKNIFTY 48400 CE 03-JAN</t>
  </si>
  <si>
    <t>BANKNIFTY 49000 CE 03-JAN</t>
  </si>
  <si>
    <t>100-110</t>
  </si>
  <si>
    <t xml:space="preserve">CAPACITE </t>
  </si>
  <si>
    <t>240.5-251.5</t>
  </si>
  <si>
    <t>280-310</t>
  </si>
  <si>
    <t>ASHOK KUMAR</t>
  </si>
  <si>
    <t>GREEN PEAKS ENTERPRISES LLP</t>
  </si>
  <si>
    <t>INNOVACAP</t>
  </si>
  <si>
    <t>SAPTSWATI PRIVATE LIMITED</t>
  </si>
  <si>
    <t>VINOD HARILAL JHAVERI</t>
  </si>
  <si>
    <t>YELLOWSTONE VENTURES LLP</t>
  </si>
  <si>
    <t>3IINFOLTD</t>
  </si>
  <si>
    <t>3i Infotech Limited</t>
  </si>
  <si>
    <t>QE SECURITIES LLP</t>
  </si>
  <si>
    <t>CITADEL SECURITIES INDIA MARKETS PRIVATE LIMITED</t>
  </si>
  <si>
    <t>Innova Captab Limited</t>
  </si>
  <si>
    <t>MITTAL</t>
  </si>
  <si>
    <t>Mittal Life Style Limited</t>
  </si>
  <si>
    <t>COMFORT CAPITAL PRIVATE LIMITED</t>
  </si>
  <si>
    <t>MTNL</t>
  </si>
  <si>
    <t>Maha Tel Nigam Ltd.</t>
  </si>
  <si>
    <t>RAJMET</t>
  </si>
  <si>
    <t>Rajnandini Metal Limited</t>
  </si>
  <si>
    <t>RPOWER</t>
  </si>
  <si>
    <t>Reliance Power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</si>
  <si>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</si>
  <si>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</si>
  <si>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</si>
  <si>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</si>
  <si>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</si>
  <si>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</si>
  <si>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</si>
  <si>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</si>
  <si>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</si>
  <si>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199.5-206.5</t>
  </si>
  <si>
    <t>219-230</t>
  </si>
  <si>
    <t>Retail Research Technical Calls &amp; Fundamental Performance Report for the month of January-2024</t>
  </si>
  <si>
    <t>MANJU GAGGAR</t>
  </si>
  <si>
    <t>IFL</t>
  </si>
  <si>
    <t>KATYAYANI TRADELINK PRIVATE LIMITED</t>
  </si>
  <si>
    <t>BANKE TRADELINK PRIVATE LIMITED</t>
  </si>
  <si>
    <t>INNOVATIVE</t>
  </si>
  <si>
    <t>NCLRESE</t>
  </si>
  <si>
    <t>VIBRANT SECURITIES PRIVATE LIMITED</t>
  </si>
  <si>
    <t>QUASAR</t>
  </si>
  <si>
    <t>EMPIRE DEALTRADE PRIVATE LIMITED .</t>
  </si>
  <si>
    <t>RELICAB</t>
  </si>
  <si>
    <t>BLACKBERRY SAREES PRIVATE LIMITED</t>
  </si>
  <si>
    <t>SUNRETAIL</t>
  </si>
  <si>
    <t>VIVANZA</t>
  </si>
  <si>
    <t>TANYA ESTATES PRIVATE LIMITED .</t>
  </si>
  <si>
    <t>AKASH</t>
  </si>
  <si>
    <t>Akash Infra-Projects Ltd</t>
  </si>
  <si>
    <t>CHAUHAN TRISHUL JITUSINH</t>
  </si>
  <si>
    <t>JR SEAMLESS PRIVATE LIMITED</t>
  </si>
  <si>
    <t>Delta Corp Limited</t>
  </si>
  <si>
    <t>Gujarat State Fert Ltd.</t>
  </si>
  <si>
    <t>GTL</t>
  </si>
  <si>
    <t>GTL Limited</t>
  </si>
  <si>
    <t>MADRASFERT</t>
  </si>
  <si>
    <t>Madras Fertilizers Ltd</t>
  </si>
  <si>
    <t>MAXIND</t>
  </si>
  <si>
    <t>Max India Limited</t>
  </si>
  <si>
    <t>NFL</t>
  </si>
  <si>
    <t>National Fertilizers Limi</t>
  </si>
  <si>
    <t>ONDOOR</t>
  </si>
  <si>
    <t>On Door Concepts Limited</t>
  </si>
  <si>
    <t>NIRAJ RAJNIKANT SHAH</t>
  </si>
  <si>
    <t>NAILESH SWARUPCHAND MEHTA</t>
  </si>
  <si>
    <t>SKA ASSET SOLUTIONS LLP</t>
  </si>
  <si>
    <t>RAJSREESUG</t>
  </si>
  <si>
    <t>Rajshree Sugars &amp; Chem</t>
  </si>
  <si>
    <t>SKSE SECURITIES LTD</t>
  </si>
  <si>
    <t>Rashtriya Chem Fert Ltd.</t>
  </si>
  <si>
    <t>RIIL</t>
  </si>
  <si>
    <t>Reliance Indl Infra Ltd</t>
  </si>
  <si>
    <t>SAGARDEEP</t>
  </si>
  <si>
    <t>Sagardeep Alloys Limited</t>
  </si>
  <si>
    <t>MITTAL RIMPY</t>
  </si>
  <si>
    <t>SAIFL</t>
  </si>
  <si>
    <t>Sameera Agro And Infra L</t>
  </si>
  <si>
    <t>YASHWANTBHAI A. THAKKAR</t>
  </si>
  <si>
    <t>SANGINITA</t>
  </si>
  <si>
    <t>Sanginita Chemicals Limit</t>
  </si>
  <si>
    <t>WINDLAS</t>
  </si>
  <si>
    <t>Windlas Biotech Limited</t>
  </si>
  <si>
    <t>ZUARI</t>
  </si>
  <si>
    <t>Zuari Agro Chemicals Ltd</t>
  </si>
  <si>
    <t>EFORCE</t>
  </si>
  <si>
    <t>Electro Force (India) Ltd</t>
  </si>
  <si>
    <t>YAMINI INVESTMENTS COMPANY LIMITED</t>
  </si>
  <si>
    <t>SVCM SECURITIES PRIVATE LIMITED</t>
  </si>
  <si>
    <t>SARVESHWAR</t>
  </si>
  <si>
    <t>Sarveshwar Foods Limited</t>
  </si>
  <si>
    <t>AG DYNAMIC FUNDS LIMITED</t>
  </si>
  <si>
    <t>Loss of Rs.10/-</t>
  </si>
  <si>
    <t>Loss of Rs.37/-</t>
  </si>
  <si>
    <t>1459-1461</t>
  </si>
  <si>
    <t>1475-1490</t>
  </si>
  <si>
    <t>7NR</t>
  </si>
  <si>
    <t>PURVISH MUKESH SHAH</t>
  </si>
  <si>
    <t>VINEET KUMAR</t>
  </si>
  <si>
    <t>ACHYUT</t>
  </si>
  <si>
    <t>DHANVIN WEALTH MAX PRIVATE LIMITED</t>
  </si>
  <si>
    <t>BHAVNABEN KETANKUMAR THAKKAR</t>
  </si>
  <si>
    <t>ADMANUM</t>
  </si>
  <si>
    <t>AEREO DEALCOMM PVT LTD</t>
  </si>
  <si>
    <t>ADVIKCA</t>
  </si>
  <si>
    <t>ANKIT JAIN</t>
  </si>
  <si>
    <t>PRASHANT GUPTA</t>
  </si>
  <si>
    <t>AIKPIPES</t>
  </si>
  <si>
    <t>SHIVARJUN BYRAPANENI RAO</t>
  </si>
  <si>
    <t>HEEMABIPINSHAH</t>
  </si>
  <si>
    <t>CHANDRAPRAKASH KHANDELWAL</t>
  </si>
  <si>
    <t>ZENAB AIYUB YACOOBALI</t>
  </si>
  <si>
    <t>RAMESH LAL</t>
  </si>
  <si>
    <t>BENCHMARK</t>
  </si>
  <si>
    <t>PRABHAT FINANCIAL SERVICES LIMITED</t>
  </si>
  <si>
    <t>RAJESH KUMAR JAIN</t>
  </si>
  <si>
    <t>MIHIR JAIN</t>
  </si>
  <si>
    <t>BHAGWOX</t>
  </si>
  <si>
    <t>PRIYANKA KUMARI SURENDER PRASAD</t>
  </si>
  <si>
    <t>BIOGEN</t>
  </si>
  <si>
    <t>BONLON</t>
  </si>
  <si>
    <t>JAIN</t>
  </si>
  <si>
    <t>CHANDRAP</t>
  </si>
  <si>
    <t>TRISHAKTI ELECTRONICS AND INDUSTRIES LTD</t>
  </si>
  <si>
    <t>CHDCHEM</t>
  </si>
  <si>
    <t>ASHOK CHAND AGARWAL</t>
  </si>
  <si>
    <t>CHOTHANI</t>
  </si>
  <si>
    <t>DEEPTI PANKAJ CHHEDA</t>
  </si>
  <si>
    <t>SHANI BHATI</t>
  </si>
  <si>
    <t>ASHOKBHAI MADHUBHAI KORAT</t>
  </si>
  <si>
    <t>JAYVANTI DHANJI CHHEDA</t>
  </si>
  <si>
    <t>DECIPHER</t>
  </si>
  <si>
    <t>LAKHUBHA SOLANKI</t>
  </si>
  <si>
    <t>DHYAANI</t>
  </si>
  <si>
    <t>SATTURAPANAYAKAR RAVISEKARAN SRI RAM</t>
  </si>
  <si>
    <t>MANSI SHARE &amp; STOCK ADVISORS PRIVATE LIMITED</t>
  </si>
  <si>
    <t>ESSENTIA</t>
  </si>
  <si>
    <t>SHARE INDIA SECURITIES LIMITED</t>
  </si>
  <si>
    <t>GARBIFIN</t>
  </si>
  <si>
    <t>KALPATARU SHARES &amp; STOCK BROKING PRIVATE LIMITED</t>
  </si>
  <si>
    <t>GENNEX</t>
  </si>
  <si>
    <t>RIDHI SIDHI DISTRIBUTORS PVT. LTD.</t>
  </si>
  <si>
    <t>MARYADA BARTER PRIVATE LIMITED</t>
  </si>
  <si>
    <t>GGENG</t>
  </si>
  <si>
    <t>TOPGAIN FINANCE PRIVATE LIMITED</t>
  </si>
  <si>
    <t>HEERAISP</t>
  </si>
  <si>
    <t>TARUNABEN LALJIBHAI TRIVEDI</t>
  </si>
  <si>
    <t>IGCIL</t>
  </si>
  <si>
    <t>MANUBHAI AMRUTLAL SHAH</t>
  </si>
  <si>
    <t>KENVI</t>
  </si>
  <si>
    <t>VIVEK AGARWAL</t>
  </si>
  <si>
    <t>MARBU</t>
  </si>
  <si>
    <t>SHREE BAHUBALI INTERNATIONAL LTD</t>
  </si>
  <si>
    <t>NDASEC</t>
  </si>
  <si>
    <t>POOJA AGGARWAL</t>
  </si>
  <si>
    <t>TRILOK CHAND AGARWAL .</t>
  </si>
  <si>
    <t>ARPIT PIYUSHBHAI SHAH</t>
  </si>
  <si>
    <t>RAMESHBHAI BHIKHABHAI SONARA</t>
  </si>
  <si>
    <t>MURLIDHAR JAGWANI</t>
  </si>
  <si>
    <t>MENTAX IMPEX PRIVATE LIMITED</t>
  </si>
  <si>
    <t>RFSL</t>
  </si>
  <si>
    <t>RUCHIRA GOYAL</t>
  </si>
  <si>
    <t>AMIT SINGH</t>
  </si>
  <si>
    <t>SAMPRE</t>
  </si>
  <si>
    <t>NITIN SHARMA</t>
  </si>
  <si>
    <t>DEBASHISH NEOGI</t>
  </si>
  <si>
    <t>SATYA PRAKASH MITTAL HUF</t>
  </si>
  <si>
    <t>NEELAM MITTAL</t>
  </si>
  <si>
    <t>SECURCRED</t>
  </si>
  <si>
    <t>AMRAPALI CAPITAL AND FINANCE SERVICES LIMITED</t>
  </si>
  <si>
    <t>SHIVAAGRO</t>
  </si>
  <si>
    <t>VRAMATH FINANCIAL SERVICES PRIVATE LIMTED</t>
  </si>
  <si>
    <t>SHREESEC</t>
  </si>
  <si>
    <t>SUPERIOR COMMODEAL PRIVATE LIMITED</t>
  </si>
  <si>
    <t>SIPTL</t>
  </si>
  <si>
    <t>DHRUVKALPESHVARIA</t>
  </si>
  <si>
    <t>SPAR</t>
  </si>
  <si>
    <t>BRUBEN COMMERCIAL PRIVATE LIMITED .</t>
  </si>
  <si>
    <t>SPL</t>
  </si>
  <si>
    <t>SILVER STALLION LIMITED</t>
  </si>
  <si>
    <t>STAR</t>
  </si>
  <si>
    <t>AMANSA HOLDING PRIVATE LTD.</t>
  </si>
  <si>
    <t>SWAGTAM</t>
  </si>
  <si>
    <t>BLP EQUITY RESEARCH PRIVATE LIMITED`</t>
  </si>
  <si>
    <t>PAULOMI KETAN DOSHI</t>
  </si>
  <si>
    <t>SYLPH</t>
  </si>
  <si>
    <t>THINKINK</t>
  </si>
  <si>
    <t>TUSHARKUMAR ASHOKBHAI SOLANKI</t>
  </si>
  <si>
    <t>MUNISH KUMAR</t>
  </si>
  <si>
    <t>GAURANG JITENDRA PAREKH HUF</t>
  </si>
  <si>
    <t>UHZAVERI</t>
  </si>
  <si>
    <t>COMMENDAM INVESTMENTS PVT LTD</t>
  </si>
  <si>
    <t>YACOOBALI AIYUB MOHAMMED</t>
  </si>
  <si>
    <t>UNIQUEO</t>
  </si>
  <si>
    <t>ROSHANI NEETISH DOSHI</t>
  </si>
  <si>
    <t>UNISHIRE</t>
  </si>
  <si>
    <t>MISTY COMMERCIAL PRIVATE LIMITED</t>
  </si>
  <si>
    <t>VEDANTASSET</t>
  </si>
  <si>
    <t>SELVAMURTHY AKILANDESWARI</t>
  </si>
  <si>
    <t>VEERHEALTH</t>
  </si>
  <si>
    <t>JAINAM RAJANKUMAR SHAH</t>
  </si>
  <si>
    <t>VEERKRUPA</t>
  </si>
  <si>
    <t>FIRST OVERSEAS CAPITAL LIMITED</t>
  </si>
  <si>
    <t>VICTMILL</t>
  </si>
  <si>
    <t>VIPUL</t>
  </si>
  <si>
    <t>VIVANTA</t>
  </si>
  <si>
    <t>ARDENT VENTURES LLP</t>
  </si>
  <si>
    <t>VOLLF</t>
  </si>
  <si>
    <t>KIRTI KISHORE MOHARANA</t>
  </si>
  <si>
    <t>VIRAL PRAFUL JHAVERI</t>
  </si>
  <si>
    <t>VSL</t>
  </si>
  <si>
    <t>MOHTASARITA</t>
  </si>
  <si>
    <t>VSTIND</t>
  </si>
  <si>
    <t>RADHAKISHAN SHIVKISHAN DAMANI</t>
  </si>
  <si>
    <t>SBI MUTUAL FUND</t>
  </si>
  <si>
    <t>HDFC MUTUAL FUND</t>
  </si>
  <si>
    <t>DSP MUTUAL FUND</t>
  </si>
  <si>
    <t>WAA</t>
  </si>
  <si>
    <t>SUNNYGARG</t>
  </si>
  <si>
    <t>WAAREE</t>
  </si>
  <si>
    <t>AJAY KUMAR AGGARWAL</t>
  </si>
  <si>
    <t>NANDITA KAUSHIKBHAI SHAH</t>
  </si>
  <si>
    <t>AAATECH</t>
  </si>
  <si>
    <t>AAA Technologies Limited</t>
  </si>
  <si>
    <t>ARPIT JAIN HUF</t>
  </si>
  <si>
    <t>AMIT KUMAR JAIN</t>
  </si>
  <si>
    <t>INDRA KIRAN VENTURES</t>
  </si>
  <si>
    <t>Allcargo Logistics Ltd</t>
  </si>
  <si>
    <t>ANMOL</t>
  </si>
  <si>
    <t>Anmol India Limited</t>
  </si>
  <si>
    <t>BEPL</t>
  </si>
  <si>
    <t>Bhansali Eng. Polymers Lt</t>
  </si>
  <si>
    <t>DCW</t>
  </si>
  <si>
    <t>DCW Ltd</t>
  </si>
  <si>
    <t>DELTAMAGNT</t>
  </si>
  <si>
    <t>Delta Manufacturing Ltd</t>
  </si>
  <si>
    <t>Engineers India Ltd.</t>
  </si>
  <si>
    <t>Integra Essentia Limited</t>
  </si>
  <si>
    <t>NANDANI</t>
  </si>
  <si>
    <t>FAIRCHEMOR</t>
  </si>
  <si>
    <t>Fairchem Organics Limited</t>
  </si>
  <si>
    <t>MANISH SATYANARAYAN NUWAL</t>
  </si>
  <si>
    <t>FELIX</t>
  </si>
  <si>
    <t>Felix Industries Ltd.</t>
  </si>
  <si>
    <t>BHAVESHKUMAR NATVARLAL SHETH</t>
  </si>
  <si>
    <t>SAROJ GUPTA</t>
  </si>
  <si>
    <t>GICL</t>
  </si>
  <si>
    <t>Globe Intl Carriers Ltd</t>
  </si>
  <si>
    <t>PROFIN COMMODITIES PRIVATE LIMITED</t>
  </si>
  <si>
    <t>GSLSU</t>
  </si>
  <si>
    <t>Global Surfaces Limited</t>
  </si>
  <si>
    <t>ARUNA R JAIN</t>
  </si>
  <si>
    <t>INDOAMIN</t>
  </si>
  <si>
    <t>Indo Amines Limited</t>
  </si>
  <si>
    <t>JPPOWER</t>
  </si>
  <si>
    <t>Jaiprakash Power Ven. Lt</t>
  </si>
  <si>
    <t>ACHINTYA SECURITIES PRIVATE LIMITED</t>
  </si>
  <si>
    <t>Lemon Tree Hotels Ltd</t>
  </si>
  <si>
    <t>LIBAS</t>
  </si>
  <si>
    <t>Libas Consu Products Ltd</t>
  </si>
  <si>
    <t>PIYUSH MAKHIJANI</t>
  </si>
  <si>
    <t>PRAGNESH ROHITKUMAR PANDYA</t>
  </si>
  <si>
    <t>Mahindra Logistic Limited</t>
  </si>
  <si>
    <t>SHOBA DEVI YADAV</t>
  </si>
  <si>
    <t>MOL</t>
  </si>
  <si>
    <t>Meghmani Organics Limited</t>
  </si>
  <si>
    <t>PDSL</t>
  </si>
  <si>
    <t>PDS Limited</t>
  </si>
  <si>
    <t>MALABAR INDIA FUND LIMITED</t>
  </si>
  <si>
    <t>PRESSTONIC</t>
  </si>
  <si>
    <t>Presstonic Engineering L</t>
  </si>
  <si>
    <t>SUNIL KUMAR MISHRA</t>
  </si>
  <si>
    <t>SILVER LINE VENTURES PRIVATE LIMITED</t>
  </si>
  <si>
    <t>SATIN</t>
  </si>
  <si>
    <t>Satin Credit Net Ltd</t>
  </si>
  <si>
    <t>SIGACHI</t>
  </si>
  <si>
    <t>Sigachi Industries Ltd</t>
  </si>
  <si>
    <t>SOLARA</t>
  </si>
  <si>
    <t>Solara Active Pha Sci Ltd</t>
  </si>
  <si>
    <t>Sun Pharma Advanced Resea</t>
  </si>
  <si>
    <t>SPIC</t>
  </si>
  <si>
    <t>Southern Petro Ind Corp</t>
  </si>
  <si>
    <t>Strides Pharma ScienceLtd</t>
  </si>
  <si>
    <t>Subros Ltd</t>
  </si>
  <si>
    <t>URJA</t>
  </si>
  <si>
    <t>Urja Global Limited</t>
  </si>
  <si>
    <t>VIKASLIFE</t>
  </si>
  <si>
    <t>Vikas Lifecare Limited</t>
  </si>
  <si>
    <t>VISHWAS FINCAP SERVICES PRIVATE LIMITED</t>
  </si>
  <si>
    <t>SAURABH HEMRAJ BORA</t>
  </si>
  <si>
    <t>GATECHDVR</t>
  </si>
  <si>
    <t>GACM Technologies Limited</t>
  </si>
  <si>
    <t>NEXUS NIWAS PRIVATE LIMITED</t>
  </si>
  <si>
    <t>BHAMINI KAMAL PAREKH</t>
  </si>
  <si>
    <t>Innovative Tyres &amp; Tubes</t>
  </si>
  <si>
    <t>PRANJAL KUMAR BORAH</t>
  </si>
  <si>
    <t>VIPULLTD</t>
  </si>
  <si>
    <t>Vipul Limited</t>
  </si>
  <si>
    <t>ASHIKA GLOBAL FINANCE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</si>
</sst>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4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5" t="s">
        <v>16</v>
      </c>
      <c r="B9" s="327" t="s">
        <v>17</v>
      </c>
      <c r="C9" s="327" t="s">
        <v>18</v>
      </c>
      <c r="D9" s="327" t="s">
        <v>19</v>
      </c>
      <c r="E9" s="26" t="s">
        <v>20</v>
      </c>
      <c r="F9" s="26" t="s">
        <v>21</v>
      </c>
      <c r="G9" s="322" t="s">
        <v>22</v>
      </c>
      <c r="H9" s="323"/>
      <c r="I9" s="324"/>
      <c r="J9" s="322" t="s">
        <v>23</v>
      </c>
      <c r="K9" s="323"/>
      <c r="L9" s="324"/>
      <c r="M9" s="26"/>
      <c r="N9" s="27"/>
      <c r="O9" s="27"/>
      <c r="P9" s="27"/>
    </row>
    <row r="10" spans="1:16" ht="38.25">
      <c r="A10" s="326"/>
      <c r="B10" s="328"/>
      <c r="C10" s="328"/>
      <c r="D10" s="328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858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21756.75</v>
      </c>
      <c r="F11" s="249">
        <v>21766.899999999998</v>
      </c>
      <c r="G11" s="248">
        <v>21663.849999999995</v>
      </c>
      <c r="H11" s="248">
        <v>21570.949999999997</v>
      </c>
      <c r="I11" s="248">
        <v>21467.899999999994</v>
      </c>
      <c r="J11" s="248">
        <v>21859.799999999996</v>
      </c>
      <c r="K11" s="248">
        <v>21962.85</v>
      </c>
      <c r="L11" s="248">
        <v>22055.749999999996</v>
      </c>
      <c r="M11" s="247">
        <v>21869.95</v>
      </c>
      <c r="N11" s="247">
        <v>21674</v>
      </c>
      <c r="O11" s="247">
        <v>13020950</v>
      </c>
      <c r="P11" s="250">
        <v>-5.2615304021361893E-2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47946.65</v>
      </c>
      <c r="F12" s="249">
        <v>48104.683333333327</v>
      </c>
      <c r="G12" s="248">
        <v>47719.416666666657</v>
      </c>
      <c r="H12" s="248">
        <v>47492.183333333327</v>
      </c>
      <c r="I12" s="248">
        <v>47106.916666666657</v>
      </c>
      <c r="J12" s="248">
        <v>48331.916666666657</v>
      </c>
      <c r="K12" s="248">
        <v>48717.183333333334</v>
      </c>
      <c r="L12" s="248">
        <v>48944.416666666657</v>
      </c>
      <c r="M12" s="247">
        <v>48489.95</v>
      </c>
      <c r="N12" s="247">
        <v>47877.45</v>
      </c>
      <c r="O12" s="247">
        <v>2523315</v>
      </c>
      <c r="P12" s="250">
        <v>0.10731447228109901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21469.75</v>
      </c>
      <c r="F13" s="264">
        <v>21514.783333333333</v>
      </c>
      <c r="G13" s="266">
        <v>21394.566666666666</v>
      </c>
      <c r="H13" s="266">
        <v>21319.383333333331</v>
      </c>
      <c r="I13" s="266">
        <v>21199.166666666664</v>
      </c>
      <c r="J13" s="266">
        <v>21589.966666666667</v>
      </c>
      <c r="K13" s="266">
        <v>21710.183333333334</v>
      </c>
      <c r="L13" s="266">
        <v>21785.366666666669</v>
      </c>
      <c r="M13" s="267">
        <v>21635</v>
      </c>
      <c r="N13" s="267">
        <v>21439.599999999999</v>
      </c>
      <c r="O13" s="267">
        <v>82400</v>
      </c>
      <c r="P13" s="268">
        <v>0.29315756434400503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10383.450000000001</v>
      </c>
      <c r="F14" s="264">
        <v>10361.116666666667</v>
      </c>
      <c r="G14" s="266">
        <v>10249.883333333333</v>
      </c>
      <c r="H14" s="266">
        <v>10116.316666666666</v>
      </c>
      <c r="I14" s="266">
        <v>10005.083333333332</v>
      </c>
      <c r="J14" s="266">
        <v>10494.683333333334</v>
      </c>
      <c r="K14" s="266">
        <v>10605.916666666668</v>
      </c>
      <c r="L14" s="266">
        <v>10739.483333333335</v>
      </c>
      <c r="M14" s="267">
        <v>10472.35</v>
      </c>
      <c r="N14" s="267">
        <v>10227.549999999999</v>
      </c>
      <c r="O14" s="267">
        <v>598275</v>
      </c>
      <c r="P14" s="268">
        <v>1.2551776076314798E-3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660.55</v>
      </c>
      <c r="F15" s="264">
        <v>657.85</v>
      </c>
      <c r="G15" s="266">
        <v>650.70000000000005</v>
      </c>
      <c r="H15" s="266">
        <v>640.85</v>
      </c>
      <c r="I15" s="266">
        <v>633.70000000000005</v>
      </c>
      <c r="J15" s="266">
        <v>667.7</v>
      </c>
      <c r="K15" s="266">
        <v>674.84999999999991</v>
      </c>
      <c r="L15" s="266">
        <v>684.7</v>
      </c>
      <c r="M15" s="267">
        <v>665</v>
      </c>
      <c r="N15" s="267">
        <v>648</v>
      </c>
      <c r="O15" s="267">
        <v>12949000</v>
      </c>
      <c r="P15" s="268">
        <v>-2.3674885018472442E-2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4728.95</v>
      </c>
      <c r="F16" s="264">
        <v>4699.25</v>
      </c>
      <c r="G16" s="266">
        <v>4653</v>
      </c>
      <c r="H16" s="266">
        <v>4577.05</v>
      </c>
      <c r="I16" s="266">
        <v>4530.8</v>
      </c>
      <c r="J16" s="266">
        <v>4775.2</v>
      </c>
      <c r="K16" s="266">
        <v>4821.45</v>
      </c>
      <c r="L16" s="266">
        <v>4897.3999999999996</v>
      </c>
      <c r="M16" s="267">
        <v>4745.5</v>
      </c>
      <c r="N16" s="267">
        <v>4623.3</v>
      </c>
      <c r="O16" s="267">
        <v>988500</v>
      </c>
      <c r="P16" s="268">
        <v>-2.0317145688800792E-2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23511.25</v>
      </c>
      <c r="F17" s="264">
        <v>23364.866666666669</v>
      </c>
      <c r="G17" s="266">
        <v>23154.733333333337</v>
      </c>
      <c r="H17" s="266">
        <v>22798.216666666667</v>
      </c>
      <c r="I17" s="266">
        <v>22588.083333333336</v>
      </c>
      <c r="J17" s="266">
        <v>23721.383333333339</v>
      </c>
      <c r="K17" s="266">
        <v>23931.51666666667</v>
      </c>
      <c r="L17" s="266">
        <v>24288.03333333334</v>
      </c>
      <c r="M17" s="267">
        <v>23575</v>
      </c>
      <c r="N17" s="267">
        <v>23008.35</v>
      </c>
      <c r="O17" s="267">
        <v>174120</v>
      </c>
      <c r="P17" s="268">
        <v>0.16671133744304475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171.7</v>
      </c>
      <c r="F18" s="264">
        <v>169.79999999999998</v>
      </c>
      <c r="G18" s="266">
        <v>166.89999999999998</v>
      </c>
      <c r="H18" s="266">
        <v>162.1</v>
      </c>
      <c r="I18" s="266">
        <v>159.19999999999999</v>
      </c>
      <c r="J18" s="266">
        <v>174.59999999999997</v>
      </c>
      <c r="K18" s="266">
        <v>177.5</v>
      </c>
      <c r="L18" s="266">
        <v>182.29999999999995</v>
      </c>
      <c r="M18" s="267">
        <v>172.7</v>
      </c>
      <c r="N18" s="267">
        <v>165</v>
      </c>
      <c r="O18" s="267">
        <v>75481200</v>
      </c>
      <c r="P18" s="268">
        <v>-3.4932629927996008E-3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244.15</v>
      </c>
      <c r="F19" s="264">
        <v>240.05000000000004</v>
      </c>
      <c r="G19" s="266">
        <v>231.90000000000009</v>
      </c>
      <c r="H19" s="266">
        <v>219.65000000000006</v>
      </c>
      <c r="I19" s="266">
        <v>211.50000000000011</v>
      </c>
      <c r="J19" s="266">
        <v>252.30000000000007</v>
      </c>
      <c r="K19" s="266">
        <v>260.45</v>
      </c>
      <c r="L19" s="266">
        <v>272.70000000000005</v>
      </c>
      <c r="M19" s="267">
        <v>248.2</v>
      </c>
      <c r="N19" s="267">
        <v>227.8</v>
      </c>
      <c r="O19" s="267">
        <v>31220800</v>
      </c>
      <c r="P19" s="268">
        <v>-9.8128143811330084E-3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2283.6</v>
      </c>
      <c r="F20" s="264">
        <v>2267.7666666666664</v>
      </c>
      <c r="G20" s="266">
        <v>2239.6833333333329</v>
      </c>
      <c r="H20" s="266">
        <v>2195.7666666666664</v>
      </c>
      <c r="I20" s="266">
        <v>2167.6833333333329</v>
      </c>
      <c r="J20" s="266">
        <v>2311.6833333333329</v>
      </c>
      <c r="K20" s="266">
        <v>2339.7666666666669</v>
      </c>
      <c r="L20" s="266">
        <v>2383.6833333333329</v>
      </c>
      <c r="M20" s="267">
        <v>2295.85</v>
      </c>
      <c r="N20" s="267">
        <v>2223.85</v>
      </c>
      <c r="O20" s="267">
        <v>3900900</v>
      </c>
      <c r="P20" s="268">
        <v>-4.2488954344624449E-2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2955.5</v>
      </c>
      <c r="F21" s="264">
        <v>2929.3666666666663</v>
      </c>
      <c r="G21" s="266">
        <v>2883.8333333333326</v>
      </c>
      <c r="H21" s="266">
        <v>2812.1666666666661</v>
      </c>
      <c r="I21" s="266">
        <v>2766.6333333333323</v>
      </c>
      <c r="J21" s="266">
        <v>3001.0333333333328</v>
      </c>
      <c r="K21" s="266">
        <v>3046.5666666666666</v>
      </c>
      <c r="L21" s="266">
        <v>3118.2333333333331</v>
      </c>
      <c r="M21" s="267">
        <v>2974.9</v>
      </c>
      <c r="N21" s="267">
        <v>2857.7</v>
      </c>
      <c r="O21" s="267">
        <v>13466700</v>
      </c>
      <c r="P21" s="268">
        <v>2.6739755331238717E-4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1084.2</v>
      </c>
      <c r="F22" s="264">
        <v>1070.0333333333333</v>
      </c>
      <c r="G22" s="266">
        <v>1050.3166666666666</v>
      </c>
      <c r="H22" s="266">
        <v>1016.4333333333334</v>
      </c>
      <c r="I22" s="266">
        <v>996.7166666666667</v>
      </c>
      <c r="J22" s="266">
        <v>1103.9166666666665</v>
      </c>
      <c r="K22" s="266">
        <v>1123.6333333333332</v>
      </c>
      <c r="L22" s="266">
        <v>1157.5166666666664</v>
      </c>
      <c r="M22" s="267">
        <v>1089.75</v>
      </c>
      <c r="N22" s="267">
        <v>1036.1500000000001</v>
      </c>
      <c r="O22" s="267">
        <v>50764000</v>
      </c>
      <c r="P22" s="268">
        <v>6.7268486935000236E-3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5181.7</v>
      </c>
      <c r="F23" s="264">
        <v>5178.1000000000004</v>
      </c>
      <c r="G23" s="266">
        <v>5149.4500000000007</v>
      </c>
      <c r="H23" s="266">
        <v>5117.2000000000007</v>
      </c>
      <c r="I23" s="266">
        <v>5088.5500000000011</v>
      </c>
      <c r="J23" s="266">
        <v>5210.3500000000004</v>
      </c>
      <c r="K23" s="266">
        <v>5239</v>
      </c>
      <c r="L23" s="266">
        <v>5271.25</v>
      </c>
      <c r="M23" s="267">
        <v>5206.75</v>
      </c>
      <c r="N23" s="267">
        <v>5145.8500000000004</v>
      </c>
      <c r="O23" s="267">
        <v>476000</v>
      </c>
      <c r="P23" s="268">
        <v>7.3522778529544433E-2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533.95000000000005</v>
      </c>
      <c r="F24" s="264">
        <v>532.13333333333333</v>
      </c>
      <c r="G24" s="266">
        <v>523.26666666666665</v>
      </c>
      <c r="H24" s="266">
        <v>512.58333333333337</v>
      </c>
      <c r="I24" s="266">
        <v>503.7166666666667</v>
      </c>
      <c r="J24" s="266">
        <v>542.81666666666661</v>
      </c>
      <c r="K24" s="266">
        <v>551.68333333333317</v>
      </c>
      <c r="L24" s="266">
        <v>562.36666666666656</v>
      </c>
      <c r="M24" s="267">
        <v>541</v>
      </c>
      <c r="N24" s="267">
        <v>521.45000000000005</v>
      </c>
      <c r="O24" s="267">
        <v>50286600</v>
      </c>
      <c r="P24" s="268">
        <v>4.8557657722466006E-3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5781.35</v>
      </c>
      <c r="F25" s="264">
        <v>5773.1500000000005</v>
      </c>
      <c r="G25" s="266">
        <v>5726.3000000000011</v>
      </c>
      <c r="H25" s="266">
        <v>5671.2500000000009</v>
      </c>
      <c r="I25" s="266">
        <v>5624.4000000000015</v>
      </c>
      <c r="J25" s="266">
        <v>5828.2000000000007</v>
      </c>
      <c r="K25" s="266">
        <v>5875.0500000000011</v>
      </c>
      <c r="L25" s="266">
        <v>5930.1</v>
      </c>
      <c r="M25" s="267">
        <v>5820</v>
      </c>
      <c r="N25" s="267">
        <v>5718.1</v>
      </c>
      <c r="O25" s="267">
        <v>1963875</v>
      </c>
      <c r="P25" s="268">
        <v>8.9189017009619668E-4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459.8</v>
      </c>
      <c r="F26" s="264">
        <v>457.45</v>
      </c>
      <c r="G26" s="266">
        <v>453.45</v>
      </c>
      <c r="H26" s="266">
        <v>447.1</v>
      </c>
      <c r="I26" s="266">
        <v>443.1</v>
      </c>
      <c r="J26" s="266">
        <v>463.79999999999995</v>
      </c>
      <c r="K26" s="266">
        <v>467.79999999999995</v>
      </c>
      <c r="L26" s="266">
        <v>474.14999999999992</v>
      </c>
      <c r="M26" s="267">
        <v>461.45</v>
      </c>
      <c r="N26" s="267">
        <v>451.1</v>
      </c>
      <c r="O26" s="267">
        <v>15597500</v>
      </c>
      <c r="P26" s="268">
        <v>-8.6439762290653702E-3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181.7</v>
      </c>
      <c r="F27" s="264">
        <v>184.35</v>
      </c>
      <c r="G27" s="266">
        <v>177.85</v>
      </c>
      <c r="H27" s="266">
        <v>174</v>
      </c>
      <c r="I27" s="266">
        <v>167.5</v>
      </c>
      <c r="J27" s="266">
        <v>188.2</v>
      </c>
      <c r="K27" s="266">
        <v>194.7</v>
      </c>
      <c r="L27" s="266">
        <v>198.54999999999998</v>
      </c>
      <c r="M27" s="267">
        <v>190.85</v>
      </c>
      <c r="N27" s="267">
        <v>180.5</v>
      </c>
      <c r="O27" s="267">
        <v>93265000</v>
      </c>
      <c r="P27" s="268">
        <v>9.9304573314474301E-2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3406.15</v>
      </c>
      <c r="F28" s="264">
        <v>3396.5833333333335</v>
      </c>
      <c r="G28" s="266">
        <v>3371.5666666666671</v>
      </c>
      <c r="H28" s="266">
        <v>3336.9833333333336</v>
      </c>
      <c r="I28" s="266">
        <v>3311.9666666666672</v>
      </c>
      <c r="J28" s="266">
        <v>3431.166666666667</v>
      </c>
      <c r="K28" s="266">
        <v>3456.1833333333334</v>
      </c>
      <c r="L28" s="266">
        <v>3490.7666666666669</v>
      </c>
      <c r="M28" s="267">
        <v>3421.6</v>
      </c>
      <c r="N28" s="267">
        <v>3362</v>
      </c>
      <c r="O28" s="267">
        <v>4754000</v>
      </c>
      <c r="P28" s="268">
        <v>5.4720713894852041E-4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1911.7</v>
      </c>
      <c r="F29" s="264">
        <v>1901.4166666666667</v>
      </c>
      <c r="G29" s="266">
        <v>1884.2833333333335</v>
      </c>
      <c r="H29" s="266">
        <v>1856.8666666666668</v>
      </c>
      <c r="I29" s="266">
        <v>1839.7333333333336</v>
      </c>
      <c r="J29" s="266">
        <v>1928.8333333333335</v>
      </c>
      <c r="K29" s="266">
        <v>1945.9666666666667</v>
      </c>
      <c r="L29" s="266">
        <v>1973.3833333333334</v>
      </c>
      <c r="M29" s="267">
        <v>1918.55</v>
      </c>
      <c r="N29" s="267">
        <v>1874</v>
      </c>
      <c r="O29" s="267">
        <v>2900401</v>
      </c>
      <c r="P29" s="268">
        <v>-1.0888610763454317E-2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7213.3</v>
      </c>
      <c r="F30" s="264">
        <v>7179.55</v>
      </c>
      <c r="G30" s="266">
        <v>7104.1</v>
      </c>
      <c r="H30" s="266">
        <v>6994.9000000000005</v>
      </c>
      <c r="I30" s="266">
        <v>6919.4500000000007</v>
      </c>
      <c r="J30" s="266">
        <v>7288.75</v>
      </c>
      <c r="K30" s="266">
        <v>7364.1999999999989</v>
      </c>
      <c r="L30" s="266">
        <v>7473.4</v>
      </c>
      <c r="M30" s="267">
        <v>7255</v>
      </c>
      <c r="N30" s="267">
        <v>7070.35</v>
      </c>
      <c r="O30" s="267">
        <v>218025</v>
      </c>
      <c r="P30" s="268">
        <v>2.7595722662987236E-3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761.2</v>
      </c>
      <c r="F31" s="264">
        <v>768.08333333333337</v>
      </c>
      <c r="G31" s="266">
        <v>751.2166666666667</v>
      </c>
      <c r="H31" s="266">
        <v>741.23333333333335</v>
      </c>
      <c r="I31" s="266">
        <v>724.36666666666667</v>
      </c>
      <c r="J31" s="266">
        <v>778.06666666666672</v>
      </c>
      <c r="K31" s="266">
        <v>794.93333333333328</v>
      </c>
      <c r="L31" s="266">
        <v>804.91666666666674</v>
      </c>
      <c r="M31" s="267">
        <v>784.95</v>
      </c>
      <c r="N31" s="267">
        <v>758.1</v>
      </c>
      <c r="O31" s="267">
        <v>15264000</v>
      </c>
      <c r="P31" s="268">
        <v>0.11043212570929725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1100.0999999999999</v>
      </c>
      <c r="F32" s="264">
        <v>1102.7666666666667</v>
      </c>
      <c r="G32" s="266">
        <v>1087.1333333333332</v>
      </c>
      <c r="H32" s="266">
        <v>1074.1666666666665</v>
      </c>
      <c r="I32" s="266">
        <v>1058.5333333333331</v>
      </c>
      <c r="J32" s="266">
        <v>1115.7333333333333</v>
      </c>
      <c r="K32" s="266">
        <v>1131.366666666667</v>
      </c>
      <c r="L32" s="266">
        <v>1144.3333333333335</v>
      </c>
      <c r="M32" s="267">
        <v>1118.4000000000001</v>
      </c>
      <c r="N32" s="267">
        <v>1089.8</v>
      </c>
      <c r="O32" s="267">
        <v>21958200</v>
      </c>
      <c r="P32" s="268">
        <v>2.6271142871831781E-2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1097.75</v>
      </c>
      <c r="F33" s="264">
        <v>1097.7333333333333</v>
      </c>
      <c r="G33" s="266">
        <v>1088.6666666666667</v>
      </c>
      <c r="H33" s="266">
        <v>1079.5833333333335</v>
      </c>
      <c r="I33" s="266">
        <v>1070.5166666666669</v>
      </c>
      <c r="J33" s="266">
        <v>1106.8166666666666</v>
      </c>
      <c r="K33" s="266">
        <v>1115.8833333333332</v>
      </c>
      <c r="L33" s="266">
        <v>1124.9666666666665</v>
      </c>
      <c r="M33" s="267">
        <v>1106.8</v>
      </c>
      <c r="N33" s="267">
        <v>1088.6500000000001</v>
      </c>
      <c r="O33" s="267">
        <v>44652500</v>
      </c>
      <c r="P33" s="268">
        <v>2.2088698140200286E-2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6691.55</v>
      </c>
      <c r="F34" s="264">
        <v>6693.333333333333</v>
      </c>
      <c r="G34" s="266">
        <v>6605.2166666666662</v>
      </c>
      <c r="H34" s="266">
        <v>6518.8833333333332</v>
      </c>
      <c r="I34" s="266">
        <v>6430.7666666666664</v>
      </c>
      <c r="J34" s="266">
        <v>6779.6666666666661</v>
      </c>
      <c r="K34" s="266">
        <v>6867.7833333333328</v>
      </c>
      <c r="L34" s="266">
        <v>6954.1166666666659</v>
      </c>
      <c r="M34" s="267">
        <v>6781.45</v>
      </c>
      <c r="N34" s="267">
        <v>6607</v>
      </c>
      <c r="O34" s="267">
        <v>1780875</v>
      </c>
      <c r="P34" s="268">
        <v>-1.47984233455501E-2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1697.8</v>
      </c>
      <c r="F35" s="264">
        <v>1691.75</v>
      </c>
      <c r="G35" s="266">
        <v>1682.35</v>
      </c>
      <c r="H35" s="266">
        <v>1666.8999999999999</v>
      </c>
      <c r="I35" s="266">
        <v>1657.4999999999998</v>
      </c>
      <c r="J35" s="266">
        <v>1707.2</v>
      </c>
      <c r="K35" s="266">
        <v>1716.6000000000001</v>
      </c>
      <c r="L35" s="266">
        <v>1732.0500000000002</v>
      </c>
      <c r="M35" s="267">
        <v>1701.15</v>
      </c>
      <c r="N35" s="267">
        <v>1676.3</v>
      </c>
      <c r="O35" s="267">
        <v>8552500</v>
      </c>
      <c r="P35" s="268">
        <v>1.7851829812555786E-2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7464.5</v>
      </c>
      <c r="F36" s="264">
        <v>7424.5999999999995</v>
      </c>
      <c r="G36" s="266">
        <v>7369.8499999999985</v>
      </c>
      <c r="H36" s="266">
        <v>7275.1999999999989</v>
      </c>
      <c r="I36" s="266">
        <v>7220.449999999998</v>
      </c>
      <c r="J36" s="266">
        <v>7519.2499999999991</v>
      </c>
      <c r="K36" s="266">
        <v>7574.0000000000009</v>
      </c>
      <c r="L36" s="266">
        <v>7668.65</v>
      </c>
      <c r="M36" s="267">
        <v>7479.35</v>
      </c>
      <c r="N36" s="267">
        <v>7329.95</v>
      </c>
      <c r="O36" s="267">
        <v>5952875</v>
      </c>
      <c r="P36" s="268">
        <v>-3.8366011752115181E-2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2543.65</v>
      </c>
      <c r="F37" s="264">
        <v>2560.3833333333332</v>
      </c>
      <c r="G37" s="266">
        <v>2520.4166666666665</v>
      </c>
      <c r="H37" s="266">
        <v>2497.1833333333334</v>
      </c>
      <c r="I37" s="266">
        <v>2457.2166666666667</v>
      </c>
      <c r="J37" s="266">
        <v>2583.6166666666663</v>
      </c>
      <c r="K37" s="266">
        <v>2623.5833333333335</v>
      </c>
      <c r="L37" s="266">
        <v>2646.8166666666662</v>
      </c>
      <c r="M37" s="267">
        <v>2600.35</v>
      </c>
      <c r="N37" s="267">
        <v>2537.15</v>
      </c>
      <c r="O37" s="267">
        <v>1617000</v>
      </c>
      <c r="P37" s="268">
        <v>4.7211968136778706E-2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407</v>
      </c>
      <c r="F38" s="264">
        <v>408.5333333333333</v>
      </c>
      <c r="G38" s="266">
        <v>401.86666666666662</v>
      </c>
      <c r="H38" s="266">
        <v>396.73333333333329</v>
      </c>
      <c r="I38" s="266">
        <v>390.06666666666661</v>
      </c>
      <c r="J38" s="266">
        <v>413.66666666666663</v>
      </c>
      <c r="K38" s="266">
        <v>420.33333333333337</v>
      </c>
      <c r="L38" s="266">
        <v>425.46666666666664</v>
      </c>
      <c r="M38" s="267">
        <v>415.2</v>
      </c>
      <c r="N38" s="267">
        <v>403.4</v>
      </c>
      <c r="O38" s="267">
        <v>12329600</v>
      </c>
      <c r="P38" s="268">
        <v>-7.3798076923076925E-2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244.05</v>
      </c>
      <c r="F39" s="264">
        <v>244.36666666666667</v>
      </c>
      <c r="G39" s="266">
        <v>240.33333333333334</v>
      </c>
      <c r="H39" s="266">
        <v>236.61666666666667</v>
      </c>
      <c r="I39" s="266">
        <v>232.58333333333334</v>
      </c>
      <c r="J39" s="266">
        <v>248.08333333333334</v>
      </c>
      <c r="K39" s="266">
        <v>252.11666666666665</v>
      </c>
      <c r="L39" s="266">
        <v>255.83333333333334</v>
      </c>
      <c r="M39" s="267">
        <v>248.4</v>
      </c>
      <c r="N39" s="267">
        <v>240.65</v>
      </c>
      <c r="O39" s="267">
        <v>98275000</v>
      </c>
      <c r="P39" s="268">
        <v>2.2207197836488453E-2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232.1</v>
      </c>
      <c r="F40" s="264">
        <v>233.06666666666669</v>
      </c>
      <c r="G40" s="266">
        <v>228.78333333333339</v>
      </c>
      <c r="H40" s="266">
        <v>225.4666666666667</v>
      </c>
      <c r="I40" s="266">
        <v>221.18333333333339</v>
      </c>
      <c r="J40" s="266">
        <v>236.38333333333338</v>
      </c>
      <c r="K40" s="266">
        <v>240.66666666666669</v>
      </c>
      <c r="L40" s="266">
        <v>243.98333333333338</v>
      </c>
      <c r="M40" s="267">
        <v>237.35</v>
      </c>
      <c r="N40" s="267">
        <v>229.75</v>
      </c>
      <c r="O40" s="267">
        <v>108286425</v>
      </c>
      <c r="P40" s="268">
        <v>1.4412933278531305E-2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1608.65</v>
      </c>
      <c r="F41" s="264">
        <v>1620.3</v>
      </c>
      <c r="G41" s="266">
        <v>1592.75</v>
      </c>
      <c r="H41" s="266">
        <v>1576.8500000000001</v>
      </c>
      <c r="I41" s="266">
        <v>1549.3000000000002</v>
      </c>
      <c r="J41" s="266">
        <v>1636.1999999999998</v>
      </c>
      <c r="K41" s="266">
        <v>1663.7499999999995</v>
      </c>
      <c r="L41" s="266">
        <v>1679.6499999999996</v>
      </c>
      <c r="M41" s="267">
        <v>1647.85</v>
      </c>
      <c r="N41" s="267">
        <v>1604.4</v>
      </c>
      <c r="O41" s="267">
        <v>1674750</v>
      </c>
      <c r="P41" s="268">
        <v>0.22624931356397585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183.45</v>
      </c>
      <c r="F42" s="264">
        <v>183.66666666666666</v>
      </c>
      <c r="G42" s="266">
        <v>180.48333333333332</v>
      </c>
      <c r="H42" s="266">
        <v>177.51666666666665</v>
      </c>
      <c r="I42" s="266">
        <v>174.33333333333331</v>
      </c>
      <c r="J42" s="266">
        <v>186.63333333333333</v>
      </c>
      <c r="K42" s="266">
        <v>189.81666666666666</v>
      </c>
      <c r="L42" s="266">
        <v>192.78333333333333</v>
      </c>
      <c r="M42" s="267">
        <v>186.85</v>
      </c>
      <c r="N42" s="267">
        <v>180.7</v>
      </c>
      <c r="O42" s="267">
        <v>80227500</v>
      </c>
      <c r="P42" s="268">
        <v>3.2421330594880067E-2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607.35</v>
      </c>
      <c r="F43" s="264">
        <v>603.93333333333339</v>
      </c>
      <c r="G43" s="266">
        <v>599.16666666666674</v>
      </c>
      <c r="H43" s="266">
        <v>590.98333333333335</v>
      </c>
      <c r="I43" s="266">
        <v>586.2166666666667</v>
      </c>
      <c r="J43" s="266">
        <v>612.11666666666679</v>
      </c>
      <c r="K43" s="266">
        <v>616.88333333333344</v>
      </c>
      <c r="L43" s="266">
        <v>625.06666666666683</v>
      </c>
      <c r="M43" s="267">
        <v>608.70000000000005</v>
      </c>
      <c r="N43" s="267">
        <v>595.75</v>
      </c>
      <c r="O43" s="267">
        <v>7828920</v>
      </c>
      <c r="P43" s="268">
        <v>-8.5255767301905712E-3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1249.6500000000001</v>
      </c>
      <c r="F44" s="264">
        <v>1250.0666666666666</v>
      </c>
      <c r="G44" s="266">
        <v>1233.6333333333332</v>
      </c>
      <c r="H44" s="266">
        <v>1217.6166666666666</v>
      </c>
      <c r="I44" s="266">
        <v>1201.1833333333332</v>
      </c>
      <c r="J44" s="266">
        <v>1266.0833333333333</v>
      </c>
      <c r="K44" s="266">
        <v>1282.5166666666667</v>
      </c>
      <c r="L44" s="266">
        <v>1298.5333333333333</v>
      </c>
      <c r="M44" s="267">
        <v>1266.5</v>
      </c>
      <c r="N44" s="267">
        <v>1234.05</v>
      </c>
      <c r="O44" s="267">
        <v>5640000</v>
      </c>
      <c r="P44" s="268">
        <v>2.7558005156013868E-3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1027.05</v>
      </c>
      <c r="F45" s="264">
        <v>1026.25</v>
      </c>
      <c r="G45" s="266">
        <v>1020.8499999999999</v>
      </c>
      <c r="H45" s="266">
        <v>1014.6499999999999</v>
      </c>
      <c r="I45" s="266">
        <v>1009.2499999999998</v>
      </c>
      <c r="J45" s="266">
        <v>1032.45</v>
      </c>
      <c r="K45" s="266">
        <v>1037.8500000000001</v>
      </c>
      <c r="L45" s="266">
        <v>1044.0500000000002</v>
      </c>
      <c r="M45" s="267">
        <v>1031.6500000000001</v>
      </c>
      <c r="N45" s="267">
        <v>1020.05</v>
      </c>
      <c r="O45" s="267">
        <v>28747950</v>
      </c>
      <c r="P45" s="268">
        <v>-2.1281412723568031E-2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203.45</v>
      </c>
      <c r="F46" s="264">
        <v>202.63333333333333</v>
      </c>
      <c r="G46" s="266">
        <v>198.91666666666666</v>
      </c>
      <c r="H46" s="266">
        <v>194.38333333333333</v>
      </c>
      <c r="I46" s="266">
        <v>190.66666666666666</v>
      </c>
      <c r="J46" s="266">
        <v>207.16666666666666</v>
      </c>
      <c r="K46" s="266">
        <v>210.88333333333335</v>
      </c>
      <c r="L46" s="266">
        <v>215.41666666666666</v>
      </c>
      <c r="M46" s="267">
        <v>206.35</v>
      </c>
      <c r="N46" s="267">
        <v>198.1</v>
      </c>
      <c r="O46" s="267">
        <v>104175750</v>
      </c>
      <c r="P46" s="268">
        <v>7.1566338442797684E-3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267.75</v>
      </c>
      <c r="F47" s="264">
        <v>264.78333333333336</v>
      </c>
      <c r="G47" s="266">
        <v>260.4666666666667</v>
      </c>
      <c r="H47" s="266">
        <v>253.18333333333334</v>
      </c>
      <c r="I47" s="266">
        <v>248.86666666666667</v>
      </c>
      <c r="J47" s="266">
        <v>272.06666666666672</v>
      </c>
      <c r="K47" s="266">
        <v>276.38333333333344</v>
      </c>
      <c r="L47" s="266">
        <v>283.66666666666674</v>
      </c>
      <c r="M47" s="267">
        <v>269.10000000000002</v>
      </c>
      <c r="N47" s="267">
        <v>257.5</v>
      </c>
      <c r="O47" s="267">
        <v>40320000</v>
      </c>
      <c r="P47" s="268">
        <v>3.1098395322801346E-3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22497.85</v>
      </c>
      <c r="F48" s="264">
        <v>22445.216666666664</v>
      </c>
      <c r="G48" s="266">
        <v>22280.333333333328</v>
      </c>
      <c r="H48" s="266">
        <v>22062.816666666666</v>
      </c>
      <c r="I48" s="266">
        <v>21897.933333333331</v>
      </c>
      <c r="J48" s="266">
        <v>22662.733333333326</v>
      </c>
      <c r="K48" s="266">
        <v>22827.616666666665</v>
      </c>
      <c r="L48" s="266">
        <v>23045.133333333324</v>
      </c>
      <c r="M48" s="267">
        <v>22610.1</v>
      </c>
      <c r="N48" s="267">
        <v>22227.7</v>
      </c>
      <c r="O48" s="267">
        <v>133200</v>
      </c>
      <c r="P48" s="268">
        <v>-1.8733608092918695E-3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459.15</v>
      </c>
      <c r="F49" s="264">
        <v>457.90000000000003</v>
      </c>
      <c r="G49" s="266">
        <v>452.55000000000007</v>
      </c>
      <c r="H49" s="266">
        <v>445.95000000000005</v>
      </c>
      <c r="I49" s="266">
        <v>440.60000000000008</v>
      </c>
      <c r="J49" s="266">
        <v>464.50000000000006</v>
      </c>
      <c r="K49" s="266">
        <v>469.85000000000008</v>
      </c>
      <c r="L49" s="266">
        <v>476.45000000000005</v>
      </c>
      <c r="M49" s="267">
        <v>463.25</v>
      </c>
      <c r="N49" s="267">
        <v>451.3</v>
      </c>
      <c r="O49" s="267">
        <v>37845000</v>
      </c>
      <c r="P49" s="268">
        <v>4.9710816882558191E-3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5301.95</v>
      </c>
      <c r="F50" s="264">
        <v>5300.3499999999995</v>
      </c>
      <c r="G50" s="266">
        <v>5251.9999999999991</v>
      </c>
      <c r="H50" s="266">
        <v>5202.0499999999993</v>
      </c>
      <c r="I50" s="266">
        <v>5153.6999999999989</v>
      </c>
      <c r="J50" s="266">
        <v>5350.2999999999993</v>
      </c>
      <c r="K50" s="266">
        <v>5398.65</v>
      </c>
      <c r="L50" s="266">
        <v>5448.5999999999995</v>
      </c>
      <c r="M50" s="267">
        <v>5348.7</v>
      </c>
      <c r="N50" s="267">
        <v>5250.4</v>
      </c>
      <c r="O50" s="267">
        <v>2551200</v>
      </c>
      <c r="P50" s="268">
        <v>-1.3990878874545877E-2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692</v>
      </c>
      <c r="F51" s="264">
        <v>695.94999999999993</v>
      </c>
      <c r="G51" s="266">
        <v>681.39999999999986</v>
      </c>
      <c r="H51" s="266">
        <v>670.8</v>
      </c>
      <c r="I51" s="266">
        <v>656.24999999999989</v>
      </c>
      <c r="J51" s="266">
        <v>706.54999999999984</v>
      </c>
      <c r="K51" s="266">
        <v>721.0999999999998</v>
      </c>
      <c r="L51" s="266">
        <v>731.69999999999982</v>
      </c>
      <c r="M51" s="267">
        <v>710.5</v>
      </c>
      <c r="N51" s="267">
        <v>685.35</v>
      </c>
      <c r="O51" s="267">
        <v>6596000</v>
      </c>
      <c r="P51" s="268">
        <v>1.6176244030195654E-2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447.2</v>
      </c>
      <c r="F52" s="264">
        <v>448</v>
      </c>
      <c r="G52" s="266">
        <v>442.2</v>
      </c>
      <c r="H52" s="266">
        <v>437.2</v>
      </c>
      <c r="I52" s="266">
        <v>431.4</v>
      </c>
      <c r="J52" s="266">
        <v>453</v>
      </c>
      <c r="K52" s="266">
        <v>458.79999999999995</v>
      </c>
      <c r="L52" s="266">
        <v>463.8</v>
      </c>
      <c r="M52" s="267">
        <v>453.8</v>
      </c>
      <c r="N52" s="267">
        <v>443</v>
      </c>
      <c r="O52" s="267">
        <v>52533900</v>
      </c>
      <c r="P52" s="268">
        <v>2.238453050286375E-2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770.6</v>
      </c>
      <c r="F53" s="264">
        <v>774.48333333333346</v>
      </c>
      <c r="G53" s="266">
        <v>762.76666666666688</v>
      </c>
      <c r="H53" s="266">
        <v>754.93333333333339</v>
      </c>
      <c r="I53" s="266">
        <v>743.21666666666681</v>
      </c>
      <c r="J53" s="266">
        <v>782.31666666666695</v>
      </c>
      <c r="K53" s="266">
        <v>794.03333333333342</v>
      </c>
      <c r="L53" s="266">
        <v>801.86666666666702</v>
      </c>
      <c r="M53" s="267">
        <v>786.2</v>
      </c>
      <c r="N53" s="267">
        <v>766.65</v>
      </c>
      <c r="O53" s="267">
        <v>5257200</v>
      </c>
      <c r="P53" s="268">
        <v>2.9793735676088617E-2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383.1</v>
      </c>
      <c r="F54" s="264">
        <v>382.95</v>
      </c>
      <c r="G54" s="266">
        <v>376.9</v>
      </c>
      <c r="H54" s="266">
        <v>370.7</v>
      </c>
      <c r="I54" s="266">
        <v>364.65</v>
      </c>
      <c r="J54" s="266">
        <v>389.15</v>
      </c>
      <c r="K54" s="266">
        <v>395.20000000000005</v>
      </c>
      <c r="L54" s="266">
        <v>401.4</v>
      </c>
      <c r="M54" s="267">
        <v>389</v>
      </c>
      <c r="N54" s="267">
        <v>376.75</v>
      </c>
      <c r="O54" s="267">
        <v>16227900</v>
      </c>
      <c r="P54" s="268">
        <v>3.4019370460048423E-2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1227.9000000000001</v>
      </c>
      <c r="F55" s="264">
        <v>1225.3166666666666</v>
      </c>
      <c r="G55" s="266">
        <v>1214.8833333333332</v>
      </c>
      <c r="H55" s="266">
        <v>1201.8666666666666</v>
      </c>
      <c r="I55" s="266">
        <v>1191.4333333333332</v>
      </c>
      <c r="J55" s="266">
        <v>1238.3333333333333</v>
      </c>
      <c r="K55" s="266">
        <v>1248.7666666666667</v>
      </c>
      <c r="L55" s="266">
        <v>1261.7833333333333</v>
      </c>
      <c r="M55" s="267">
        <v>1235.75</v>
      </c>
      <c r="N55" s="267">
        <v>1212.3</v>
      </c>
      <c r="O55" s="267">
        <v>9750625</v>
      </c>
      <c r="P55" s="268">
        <v>2.2279011860297491E-2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1288.3</v>
      </c>
      <c r="F56" s="264">
        <v>1279.9833333333333</v>
      </c>
      <c r="G56" s="266">
        <v>1267.9666666666667</v>
      </c>
      <c r="H56" s="266">
        <v>1247.6333333333334</v>
      </c>
      <c r="I56" s="266">
        <v>1235.6166666666668</v>
      </c>
      <c r="J56" s="266">
        <v>1300.3166666666666</v>
      </c>
      <c r="K56" s="266">
        <v>1312.3333333333335</v>
      </c>
      <c r="L56" s="266">
        <v>1332.6666666666665</v>
      </c>
      <c r="M56" s="267">
        <v>1292</v>
      </c>
      <c r="N56" s="267">
        <v>1259.6500000000001</v>
      </c>
      <c r="O56" s="267">
        <v>10153000</v>
      </c>
      <c r="P56" s="268">
        <v>1.6397709526288391E-2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395.15</v>
      </c>
      <c r="F57" s="264">
        <v>393.34999999999997</v>
      </c>
      <c r="G57" s="266">
        <v>387.99999999999994</v>
      </c>
      <c r="H57" s="266">
        <v>380.84999999999997</v>
      </c>
      <c r="I57" s="266">
        <v>375.49999999999994</v>
      </c>
      <c r="J57" s="266">
        <v>400.49999999999994</v>
      </c>
      <c r="K57" s="266">
        <v>405.84999999999997</v>
      </c>
      <c r="L57" s="266">
        <v>412.99999999999994</v>
      </c>
      <c r="M57" s="267">
        <v>398.7</v>
      </c>
      <c r="N57" s="267">
        <v>386.2</v>
      </c>
      <c r="O57" s="267">
        <v>56231700</v>
      </c>
      <c r="P57" s="268">
        <v>1.655214304696101E-2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6070.7</v>
      </c>
      <c r="F58" s="264">
        <v>6118.4833333333336</v>
      </c>
      <c r="G58" s="266">
        <v>5982.2166666666672</v>
      </c>
      <c r="H58" s="266">
        <v>5893.7333333333336</v>
      </c>
      <c r="I58" s="266">
        <v>5757.4666666666672</v>
      </c>
      <c r="J58" s="266">
        <v>6206.9666666666672</v>
      </c>
      <c r="K58" s="266">
        <v>6343.2333333333336</v>
      </c>
      <c r="L58" s="266">
        <v>6431.7166666666672</v>
      </c>
      <c r="M58" s="267">
        <v>6254.75</v>
      </c>
      <c r="N58" s="267">
        <v>6030</v>
      </c>
      <c r="O58" s="267">
        <v>1032450</v>
      </c>
      <c r="P58" s="268">
        <v>-3.7632074106238242E-3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2504.35</v>
      </c>
      <c r="F59" s="264">
        <v>2493.0833333333335</v>
      </c>
      <c r="G59" s="266">
        <v>2478.3166666666671</v>
      </c>
      <c r="H59" s="266">
        <v>2452.2833333333338</v>
      </c>
      <c r="I59" s="266">
        <v>2437.5166666666673</v>
      </c>
      <c r="J59" s="266">
        <v>2519.1166666666668</v>
      </c>
      <c r="K59" s="266">
        <v>2533.8833333333332</v>
      </c>
      <c r="L59" s="266">
        <v>2559.9166666666665</v>
      </c>
      <c r="M59" s="267">
        <v>2507.85</v>
      </c>
      <c r="N59" s="267">
        <v>2467.0500000000002</v>
      </c>
      <c r="O59" s="267">
        <v>4173050</v>
      </c>
      <c r="P59" s="268">
        <v>-9.8820793888058454E-3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883.35</v>
      </c>
      <c r="F60" s="264">
        <v>872.7833333333333</v>
      </c>
      <c r="G60" s="266">
        <v>860.56666666666661</v>
      </c>
      <c r="H60" s="266">
        <v>837.7833333333333</v>
      </c>
      <c r="I60" s="266">
        <v>825.56666666666661</v>
      </c>
      <c r="J60" s="266">
        <v>895.56666666666661</v>
      </c>
      <c r="K60" s="266">
        <v>907.7833333333333</v>
      </c>
      <c r="L60" s="266">
        <v>930.56666666666661</v>
      </c>
      <c r="M60" s="267">
        <v>885</v>
      </c>
      <c r="N60" s="267">
        <v>850</v>
      </c>
      <c r="O60" s="267">
        <v>7285000</v>
      </c>
      <c r="P60" s="268">
        <v>5.71760267014947E-2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1239.75</v>
      </c>
      <c r="F61" s="264">
        <v>1244.75</v>
      </c>
      <c r="G61" s="266">
        <v>1230.8</v>
      </c>
      <c r="H61" s="266">
        <v>1221.8499999999999</v>
      </c>
      <c r="I61" s="266">
        <v>1207.8999999999999</v>
      </c>
      <c r="J61" s="266">
        <v>1253.7</v>
      </c>
      <c r="K61" s="266">
        <v>1267.6499999999999</v>
      </c>
      <c r="L61" s="266">
        <v>1276.6000000000001</v>
      </c>
      <c r="M61" s="267">
        <v>1258.7</v>
      </c>
      <c r="N61" s="267">
        <v>1235.8</v>
      </c>
      <c r="O61" s="267">
        <v>1101800</v>
      </c>
      <c r="P61" s="268">
        <v>-1.6250000000000001E-2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312.85000000000002</v>
      </c>
      <c r="F62" s="264">
        <v>313.01666666666665</v>
      </c>
      <c r="G62" s="266">
        <v>308.33333333333331</v>
      </c>
      <c r="H62" s="266">
        <v>303.81666666666666</v>
      </c>
      <c r="I62" s="266">
        <v>299.13333333333333</v>
      </c>
      <c r="J62" s="266">
        <v>317.5333333333333</v>
      </c>
      <c r="K62" s="266">
        <v>322.2166666666667</v>
      </c>
      <c r="L62" s="266">
        <v>326.73333333333329</v>
      </c>
      <c r="M62" s="267">
        <v>317.7</v>
      </c>
      <c r="N62" s="267">
        <v>308.5</v>
      </c>
      <c r="O62" s="267">
        <v>17724600</v>
      </c>
      <c r="P62" s="268">
        <v>1.0778074317388626E-2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151.85</v>
      </c>
      <c r="F63" s="264">
        <v>152.1</v>
      </c>
      <c r="G63" s="266">
        <v>149.85</v>
      </c>
      <c r="H63" s="266">
        <v>147.85</v>
      </c>
      <c r="I63" s="266">
        <v>145.6</v>
      </c>
      <c r="J63" s="266">
        <v>154.1</v>
      </c>
      <c r="K63" s="266">
        <v>156.35</v>
      </c>
      <c r="L63" s="266">
        <v>158.35</v>
      </c>
      <c r="M63" s="267">
        <v>154.35</v>
      </c>
      <c r="N63" s="267">
        <v>150.1</v>
      </c>
      <c r="O63" s="267">
        <v>32320000</v>
      </c>
      <c r="P63" s="268">
        <v>0.01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1974.3</v>
      </c>
      <c r="F64" s="264">
        <v>1961.8666666666668</v>
      </c>
      <c r="G64" s="266">
        <v>1945.7833333333335</v>
      </c>
      <c r="H64" s="266">
        <v>1917.2666666666667</v>
      </c>
      <c r="I64" s="266">
        <v>1901.1833333333334</v>
      </c>
      <c r="J64" s="266">
        <v>1990.3833333333337</v>
      </c>
      <c r="K64" s="266">
        <v>2006.4666666666667</v>
      </c>
      <c r="L64" s="266">
        <v>2034.9833333333338</v>
      </c>
      <c r="M64" s="267">
        <v>1977.95</v>
      </c>
      <c r="N64" s="267">
        <v>1933.35</v>
      </c>
      <c r="O64" s="267">
        <v>3540600</v>
      </c>
      <c r="P64" s="268">
        <v>-1.567973311092577E-2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559.85</v>
      </c>
      <c r="F65" s="264">
        <v>560.31666666666672</v>
      </c>
      <c r="G65" s="266">
        <v>554.18333333333339</v>
      </c>
      <c r="H65" s="266">
        <v>548.51666666666665</v>
      </c>
      <c r="I65" s="266">
        <v>542.38333333333333</v>
      </c>
      <c r="J65" s="266">
        <v>565.98333333333346</v>
      </c>
      <c r="K65" s="266">
        <v>572.1166666666669</v>
      </c>
      <c r="L65" s="266">
        <v>577.78333333333353</v>
      </c>
      <c r="M65" s="267">
        <v>566.45000000000005</v>
      </c>
      <c r="N65" s="267">
        <v>554.65</v>
      </c>
      <c r="O65" s="267">
        <v>23565000</v>
      </c>
      <c r="P65" s="268">
        <v>-1.9059720457433292E-3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2338.1999999999998</v>
      </c>
      <c r="F66" s="264">
        <v>2345.0833333333335</v>
      </c>
      <c r="G66" s="266">
        <v>2295.3666666666668</v>
      </c>
      <c r="H66" s="266">
        <v>2252.5333333333333</v>
      </c>
      <c r="I66" s="266">
        <v>2202.8166666666666</v>
      </c>
      <c r="J66" s="266">
        <v>2387.916666666667</v>
      </c>
      <c r="K66" s="266">
        <v>2437.6333333333332</v>
      </c>
      <c r="L66" s="266">
        <v>2480.4666666666672</v>
      </c>
      <c r="M66" s="267">
        <v>2394.8000000000002</v>
      </c>
      <c r="N66" s="267">
        <v>2302.25</v>
      </c>
      <c r="O66" s="267">
        <v>3279000</v>
      </c>
      <c r="P66" s="268">
        <v>-2.1302495435179549E-3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2497.6999999999998</v>
      </c>
      <c r="F67" s="264">
        <v>2482.5666666666666</v>
      </c>
      <c r="G67" s="266">
        <v>2453.1333333333332</v>
      </c>
      <c r="H67" s="266">
        <v>2408.5666666666666</v>
      </c>
      <c r="I67" s="266">
        <v>2379.1333333333332</v>
      </c>
      <c r="J67" s="266">
        <v>2527.1333333333332</v>
      </c>
      <c r="K67" s="266">
        <v>2556.5666666666666</v>
      </c>
      <c r="L67" s="266">
        <v>2601.1333333333332</v>
      </c>
      <c r="M67" s="267">
        <v>2512</v>
      </c>
      <c r="N67" s="267">
        <v>2438</v>
      </c>
      <c r="O67" s="267">
        <v>2403900</v>
      </c>
      <c r="P67" s="268">
        <v>-3.6060681422531706E-3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157.6</v>
      </c>
      <c r="F68" s="264">
        <v>156.73333333333332</v>
      </c>
      <c r="G68" s="266">
        <v>152.36666666666665</v>
      </c>
      <c r="H68" s="266">
        <v>147.13333333333333</v>
      </c>
      <c r="I68" s="266">
        <v>142.76666666666665</v>
      </c>
      <c r="J68" s="266">
        <v>161.96666666666664</v>
      </c>
      <c r="K68" s="266">
        <v>166.33333333333331</v>
      </c>
      <c r="L68" s="266">
        <v>171.56666666666663</v>
      </c>
      <c r="M68" s="267">
        <v>161.1</v>
      </c>
      <c r="N68" s="267">
        <v>151.5</v>
      </c>
      <c r="O68" s="267">
        <v>25392000</v>
      </c>
      <c r="P68" s="268">
        <v>0.27431496537187594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4053</v>
      </c>
      <c r="F69" s="264">
        <v>4019.9166666666665</v>
      </c>
      <c r="G69" s="266">
        <v>3959.833333333333</v>
      </c>
      <c r="H69" s="266">
        <v>3866.6666666666665</v>
      </c>
      <c r="I69" s="266">
        <v>3806.583333333333</v>
      </c>
      <c r="J69" s="266">
        <v>4113.083333333333</v>
      </c>
      <c r="K69" s="266">
        <v>4173.1666666666661</v>
      </c>
      <c r="L69" s="266">
        <v>4266.333333333333</v>
      </c>
      <c r="M69" s="267">
        <v>4080</v>
      </c>
      <c r="N69" s="267">
        <v>3926.75</v>
      </c>
      <c r="O69" s="267">
        <v>3413400</v>
      </c>
      <c r="P69" s="268">
        <v>8.9151244416081687E-2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6354.5</v>
      </c>
      <c r="F70" s="264">
        <v>6377.9000000000005</v>
      </c>
      <c r="G70" s="266">
        <v>6240.8000000000011</v>
      </c>
      <c r="H70" s="266">
        <v>6127.1</v>
      </c>
      <c r="I70" s="266">
        <v>5990.0000000000009</v>
      </c>
      <c r="J70" s="266">
        <v>6491.6000000000013</v>
      </c>
      <c r="K70" s="266">
        <v>6628.7000000000016</v>
      </c>
      <c r="L70" s="266">
        <v>6742.4000000000015</v>
      </c>
      <c r="M70" s="267">
        <v>6515</v>
      </c>
      <c r="N70" s="267">
        <v>6264.2</v>
      </c>
      <c r="O70" s="267">
        <v>1147800</v>
      </c>
      <c r="P70" s="268">
        <v>-8.3665974772473256E-2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718.05</v>
      </c>
      <c r="F71" s="264">
        <v>719.4</v>
      </c>
      <c r="G71" s="266">
        <v>707.8</v>
      </c>
      <c r="H71" s="266">
        <v>697.55</v>
      </c>
      <c r="I71" s="266">
        <v>685.94999999999993</v>
      </c>
      <c r="J71" s="266">
        <v>729.65</v>
      </c>
      <c r="K71" s="266">
        <v>741.25000000000011</v>
      </c>
      <c r="L71" s="266">
        <v>751.5</v>
      </c>
      <c r="M71" s="267">
        <v>731</v>
      </c>
      <c r="N71" s="267">
        <v>709.15</v>
      </c>
      <c r="O71" s="267">
        <v>32137050</v>
      </c>
      <c r="P71" s="268">
        <v>-7.8952730236348818E-3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5969.1</v>
      </c>
      <c r="F72" s="264">
        <v>5938.0666666666666</v>
      </c>
      <c r="G72" s="266">
        <v>5881.1333333333332</v>
      </c>
      <c r="H72" s="266">
        <v>5793.166666666667</v>
      </c>
      <c r="I72" s="266">
        <v>5736.2333333333336</v>
      </c>
      <c r="J72" s="266">
        <v>6026.0333333333328</v>
      </c>
      <c r="K72" s="266">
        <v>6082.9666666666653</v>
      </c>
      <c r="L72" s="266">
        <v>6170.9333333333325</v>
      </c>
      <c r="M72" s="267">
        <v>5995</v>
      </c>
      <c r="N72" s="267">
        <v>5850.1</v>
      </c>
      <c r="O72" s="267">
        <v>1929375</v>
      </c>
      <c r="P72" s="268">
        <v>0.10352470150854365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3903.5</v>
      </c>
      <c r="F73" s="264">
        <v>3935.0833333333335</v>
      </c>
      <c r="G73" s="266">
        <v>3852.416666666667</v>
      </c>
      <c r="H73" s="266">
        <v>3801.3333333333335</v>
      </c>
      <c r="I73" s="266">
        <v>3718.666666666667</v>
      </c>
      <c r="J73" s="266">
        <v>3986.166666666667</v>
      </c>
      <c r="K73" s="266">
        <v>4068.8333333333339</v>
      </c>
      <c r="L73" s="266">
        <v>4119.916666666667</v>
      </c>
      <c r="M73" s="267">
        <v>4017.75</v>
      </c>
      <c r="N73" s="267">
        <v>3884</v>
      </c>
      <c r="O73" s="267">
        <v>3695650</v>
      </c>
      <c r="P73" s="268">
        <v>0.18374439461883407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2908.85</v>
      </c>
      <c r="F74" s="264">
        <v>2932.6</v>
      </c>
      <c r="G74" s="266">
        <v>2865.7</v>
      </c>
      <c r="H74" s="266">
        <v>2822.5499999999997</v>
      </c>
      <c r="I74" s="266">
        <v>2755.6499999999996</v>
      </c>
      <c r="J74" s="266">
        <v>2975.75</v>
      </c>
      <c r="K74" s="266">
        <v>3042.6500000000005</v>
      </c>
      <c r="L74" s="266">
        <v>3085.8</v>
      </c>
      <c r="M74" s="267">
        <v>2999.5</v>
      </c>
      <c r="N74" s="267">
        <v>2889.45</v>
      </c>
      <c r="O74" s="267">
        <v>3205950</v>
      </c>
      <c r="P74" s="268">
        <v>3.1133911197594198E-2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324.25</v>
      </c>
      <c r="F75" s="264">
        <v>322.73333333333335</v>
      </c>
      <c r="G75" s="266">
        <v>318.76666666666671</v>
      </c>
      <c r="H75" s="266">
        <v>313.28333333333336</v>
      </c>
      <c r="I75" s="266">
        <v>309.31666666666672</v>
      </c>
      <c r="J75" s="266">
        <v>328.2166666666667</v>
      </c>
      <c r="K75" s="266">
        <v>332.18333333333339</v>
      </c>
      <c r="L75" s="266">
        <v>337.66666666666669</v>
      </c>
      <c r="M75" s="267">
        <v>326.7</v>
      </c>
      <c r="N75" s="267">
        <v>317.25</v>
      </c>
      <c r="O75" s="267">
        <v>17748000</v>
      </c>
      <c r="P75" s="268">
        <v>-2.2794846382556987E-2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152.94999999999999</v>
      </c>
      <c r="F76" s="264">
        <v>154.45000000000002</v>
      </c>
      <c r="G76" s="266">
        <v>150.75000000000003</v>
      </c>
      <c r="H76" s="266">
        <v>148.55000000000001</v>
      </c>
      <c r="I76" s="266">
        <v>144.85000000000002</v>
      </c>
      <c r="J76" s="266">
        <v>156.65000000000003</v>
      </c>
      <c r="K76" s="266">
        <v>160.35000000000002</v>
      </c>
      <c r="L76" s="266">
        <v>162.55000000000004</v>
      </c>
      <c r="M76" s="267">
        <v>158.15</v>
      </c>
      <c r="N76" s="267">
        <v>152.25</v>
      </c>
      <c r="O76" s="267">
        <v>94625000</v>
      </c>
      <c r="P76" s="268">
        <v>6.4098959797582233E-2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165</v>
      </c>
      <c r="F77" s="264">
        <v>164.13333333333333</v>
      </c>
      <c r="G77" s="266">
        <v>159.51666666666665</v>
      </c>
      <c r="H77" s="266">
        <v>154.03333333333333</v>
      </c>
      <c r="I77" s="266">
        <v>149.41666666666666</v>
      </c>
      <c r="J77" s="266">
        <v>169.61666666666665</v>
      </c>
      <c r="K77" s="266">
        <v>174.23333333333332</v>
      </c>
      <c r="L77" s="266">
        <v>179.71666666666664</v>
      </c>
      <c r="M77" s="267">
        <v>168.75</v>
      </c>
      <c r="N77" s="267">
        <v>158.65</v>
      </c>
      <c r="O77" s="267">
        <v>148934550</v>
      </c>
      <c r="P77" s="268">
        <v>1.4396111180356476E-2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895.4</v>
      </c>
      <c r="F78" s="264">
        <v>888.58333333333337</v>
      </c>
      <c r="G78" s="266">
        <v>870.7166666666667</v>
      </c>
      <c r="H78" s="266">
        <v>846.0333333333333</v>
      </c>
      <c r="I78" s="266">
        <v>828.16666666666663</v>
      </c>
      <c r="J78" s="266">
        <v>913.26666666666677</v>
      </c>
      <c r="K78" s="266">
        <v>931.13333333333333</v>
      </c>
      <c r="L78" s="266">
        <v>955.81666666666683</v>
      </c>
      <c r="M78" s="267">
        <v>906.45</v>
      </c>
      <c r="N78" s="267">
        <v>863.9</v>
      </c>
      <c r="O78" s="267">
        <v>11544175</v>
      </c>
      <c r="P78" s="268">
        <v>3.902120717781403E-2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80.05</v>
      </c>
      <c r="F79" s="264">
        <v>79.583333333333329</v>
      </c>
      <c r="G79" s="266">
        <v>78.066666666666663</v>
      </c>
      <c r="H79" s="266">
        <v>76.083333333333329</v>
      </c>
      <c r="I79" s="266">
        <v>74.566666666666663</v>
      </c>
      <c r="J79" s="266">
        <v>81.566666666666663</v>
      </c>
      <c r="K79" s="266">
        <v>83.083333333333343</v>
      </c>
      <c r="L79" s="266">
        <v>85.066666666666663</v>
      </c>
      <c r="M79" s="267">
        <v>81.099999999999994</v>
      </c>
      <c r="N79" s="267">
        <v>77.599999999999994</v>
      </c>
      <c r="O79" s="267">
        <v>170111250</v>
      </c>
      <c r="P79" s="268">
        <v>3.7838555496548061E-3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798.9</v>
      </c>
      <c r="F80" s="264">
        <v>798.6</v>
      </c>
      <c r="G80" s="266">
        <v>782.55000000000007</v>
      </c>
      <c r="H80" s="266">
        <v>766.2</v>
      </c>
      <c r="I80" s="266">
        <v>750.15000000000009</v>
      </c>
      <c r="J80" s="266">
        <v>814.95</v>
      </c>
      <c r="K80" s="266">
        <v>831</v>
      </c>
      <c r="L80" s="266">
        <v>847.35</v>
      </c>
      <c r="M80" s="267">
        <v>814.65</v>
      </c>
      <c r="N80" s="267">
        <v>782.25</v>
      </c>
      <c r="O80" s="267">
        <v>8595600</v>
      </c>
      <c r="P80" s="268">
        <v>3.0388031790556335E-2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1164.1500000000001</v>
      </c>
      <c r="F81" s="264">
        <v>1158.3500000000001</v>
      </c>
      <c r="G81" s="266">
        <v>1150.5000000000002</v>
      </c>
      <c r="H81" s="266">
        <v>1136.8500000000001</v>
      </c>
      <c r="I81" s="266">
        <v>1129.0000000000002</v>
      </c>
      <c r="J81" s="266">
        <v>1172.0000000000002</v>
      </c>
      <c r="K81" s="266">
        <v>1179.8500000000001</v>
      </c>
      <c r="L81" s="266">
        <v>1193.5000000000002</v>
      </c>
      <c r="M81" s="267">
        <v>1166.2</v>
      </c>
      <c r="N81" s="267">
        <v>1144.7</v>
      </c>
      <c r="O81" s="267">
        <v>8882500</v>
      </c>
      <c r="P81" s="268">
        <v>2.9556650246305417E-2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2025.55</v>
      </c>
      <c r="F82" s="264">
        <v>2020.4833333333333</v>
      </c>
      <c r="G82" s="266">
        <v>1999.0666666666666</v>
      </c>
      <c r="H82" s="266">
        <v>1972.5833333333333</v>
      </c>
      <c r="I82" s="266">
        <v>1951.1666666666665</v>
      </c>
      <c r="J82" s="266">
        <v>2046.9666666666667</v>
      </c>
      <c r="K82" s="266">
        <v>2068.3833333333332</v>
      </c>
      <c r="L82" s="266">
        <v>2094.8666666666668</v>
      </c>
      <c r="M82" s="267">
        <v>2041.9</v>
      </c>
      <c r="N82" s="267">
        <v>1994</v>
      </c>
      <c r="O82" s="267">
        <v>3580075</v>
      </c>
      <c r="P82" s="268">
        <v>1.7276285598596303E-2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424</v>
      </c>
      <c r="F83" s="264">
        <v>422.56666666666666</v>
      </c>
      <c r="G83" s="266">
        <v>415.88333333333333</v>
      </c>
      <c r="H83" s="266">
        <v>407.76666666666665</v>
      </c>
      <c r="I83" s="266">
        <v>401.08333333333331</v>
      </c>
      <c r="J83" s="266">
        <v>430.68333333333334</v>
      </c>
      <c r="K83" s="266">
        <v>437.36666666666662</v>
      </c>
      <c r="L83" s="266">
        <v>445.48333333333335</v>
      </c>
      <c r="M83" s="267">
        <v>429.25</v>
      </c>
      <c r="N83" s="267">
        <v>414.45</v>
      </c>
      <c r="O83" s="267">
        <v>12284000</v>
      </c>
      <c r="P83" s="268">
        <v>4.1546549092759032E-2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2114.4499999999998</v>
      </c>
      <c r="F84" s="264">
        <v>2121.3000000000002</v>
      </c>
      <c r="G84" s="266">
        <v>2096.2000000000003</v>
      </c>
      <c r="H84" s="266">
        <v>2077.9500000000003</v>
      </c>
      <c r="I84" s="266">
        <v>2052.8500000000004</v>
      </c>
      <c r="J84" s="266">
        <v>2139.5500000000002</v>
      </c>
      <c r="K84" s="266">
        <v>2164.6500000000005</v>
      </c>
      <c r="L84" s="266">
        <v>2182.9</v>
      </c>
      <c r="M84" s="267">
        <v>2146.4</v>
      </c>
      <c r="N84" s="267">
        <v>2103.0500000000002</v>
      </c>
      <c r="O84" s="267">
        <v>9376025</v>
      </c>
      <c r="P84" s="268">
        <v>1.6164736164736165E-2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502.25</v>
      </c>
      <c r="F85" s="264">
        <v>497.5</v>
      </c>
      <c r="G85" s="266">
        <v>488.2</v>
      </c>
      <c r="H85" s="266">
        <v>474.15</v>
      </c>
      <c r="I85" s="266">
        <v>464.84999999999997</v>
      </c>
      <c r="J85" s="266">
        <v>511.55</v>
      </c>
      <c r="K85" s="266">
        <v>520.84999999999991</v>
      </c>
      <c r="L85" s="266">
        <v>534.90000000000009</v>
      </c>
      <c r="M85" s="267">
        <v>506.8</v>
      </c>
      <c r="N85" s="267">
        <v>483.45</v>
      </c>
      <c r="O85" s="267">
        <v>8536250</v>
      </c>
      <c r="P85" s="268">
        <v>4.2436269271866889E-2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2811.35</v>
      </c>
      <c r="F86" s="264">
        <v>2810.4</v>
      </c>
      <c r="G86" s="266">
        <v>2762.9</v>
      </c>
      <c r="H86" s="266">
        <v>2714.45</v>
      </c>
      <c r="I86" s="266">
        <v>2666.95</v>
      </c>
      <c r="J86" s="266">
        <v>2858.8500000000004</v>
      </c>
      <c r="K86" s="266">
        <v>2906.3500000000004</v>
      </c>
      <c r="L86" s="266">
        <v>2954.8000000000006</v>
      </c>
      <c r="M86" s="267">
        <v>2857.9</v>
      </c>
      <c r="N86" s="267">
        <v>2761.95</v>
      </c>
      <c r="O86" s="267">
        <v>6692100</v>
      </c>
      <c r="P86" s="268">
        <v>4.9103522839895487E-3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1387.05</v>
      </c>
      <c r="F87" s="264">
        <v>1376.2333333333333</v>
      </c>
      <c r="G87" s="266">
        <v>1360.6166666666668</v>
      </c>
      <c r="H87" s="266">
        <v>1334.1833333333334</v>
      </c>
      <c r="I87" s="266">
        <v>1318.5666666666668</v>
      </c>
      <c r="J87" s="266">
        <v>1402.6666666666667</v>
      </c>
      <c r="K87" s="266">
        <v>1418.2833333333331</v>
      </c>
      <c r="L87" s="266">
        <v>1444.7166666666667</v>
      </c>
      <c r="M87" s="267">
        <v>1391.85</v>
      </c>
      <c r="N87" s="267">
        <v>1349.8</v>
      </c>
      <c r="O87" s="267">
        <v>5299500</v>
      </c>
      <c r="P87" s="268">
        <v>-2.4470588235294116E-3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1463.6</v>
      </c>
      <c r="F88" s="264">
        <v>1468.7666666666667</v>
      </c>
      <c r="G88" s="266">
        <v>1452.0333333333333</v>
      </c>
      <c r="H88" s="266">
        <v>1440.4666666666667</v>
      </c>
      <c r="I88" s="266">
        <v>1423.7333333333333</v>
      </c>
      <c r="J88" s="266">
        <v>1480.3333333333333</v>
      </c>
      <c r="K88" s="266">
        <v>1497.0666666666664</v>
      </c>
      <c r="L88" s="266">
        <v>1508.6333333333332</v>
      </c>
      <c r="M88" s="267">
        <v>1485.5</v>
      </c>
      <c r="N88" s="267">
        <v>1457.2</v>
      </c>
      <c r="O88" s="267">
        <v>12889100</v>
      </c>
      <c r="P88" s="268">
        <v>5.4312404953291329E-5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3266.65</v>
      </c>
      <c r="F89" s="264">
        <v>3249.6666666666665</v>
      </c>
      <c r="G89" s="266">
        <v>3227.4833333333331</v>
      </c>
      <c r="H89" s="266">
        <v>3188.3166666666666</v>
      </c>
      <c r="I89" s="266">
        <v>3166.1333333333332</v>
      </c>
      <c r="J89" s="266">
        <v>3288.833333333333</v>
      </c>
      <c r="K89" s="266">
        <v>3311.0166666666664</v>
      </c>
      <c r="L89" s="266">
        <v>3350.1833333333329</v>
      </c>
      <c r="M89" s="267">
        <v>3271.85</v>
      </c>
      <c r="N89" s="267">
        <v>3210.5</v>
      </c>
      <c r="O89" s="267">
        <v>2804700</v>
      </c>
      <c r="P89" s="268">
        <v>5.0526768436895296E-3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1705.55</v>
      </c>
      <c r="F90" s="264">
        <v>1706.7166666666665</v>
      </c>
      <c r="G90" s="266">
        <v>1700.1833333333329</v>
      </c>
      <c r="H90" s="266">
        <v>1694.8166666666664</v>
      </c>
      <c r="I90" s="266">
        <v>1688.2833333333328</v>
      </c>
      <c r="J90" s="266">
        <v>1712.083333333333</v>
      </c>
      <c r="K90" s="266">
        <v>1718.6166666666663</v>
      </c>
      <c r="L90" s="266">
        <v>1723.9833333333331</v>
      </c>
      <c r="M90" s="267">
        <v>1713.25</v>
      </c>
      <c r="N90" s="267">
        <v>1701.35</v>
      </c>
      <c r="O90" s="267">
        <v>96072900</v>
      </c>
      <c r="P90" s="268">
        <v>2.5482971176693414E-3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649.70000000000005</v>
      </c>
      <c r="F91" s="264">
        <v>651.44999999999993</v>
      </c>
      <c r="G91" s="266">
        <v>644.24999999999989</v>
      </c>
      <c r="H91" s="266">
        <v>638.79999999999995</v>
      </c>
      <c r="I91" s="266">
        <v>631.59999999999991</v>
      </c>
      <c r="J91" s="266">
        <v>656.89999999999986</v>
      </c>
      <c r="K91" s="266">
        <v>664.09999999999991</v>
      </c>
      <c r="L91" s="266">
        <v>669.54999999999984</v>
      </c>
      <c r="M91" s="267">
        <v>658.65</v>
      </c>
      <c r="N91" s="267">
        <v>646</v>
      </c>
      <c r="O91" s="267">
        <v>21465400</v>
      </c>
      <c r="P91" s="268">
        <v>1.2767282541000622E-2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4085.85</v>
      </c>
      <c r="F92" s="264">
        <v>4077.8333333333335</v>
      </c>
      <c r="G92" s="266">
        <v>4037.3666666666668</v>
      </c>
      <c r="H92" s="266">
        <v>3988.8833333333332</v>
      </c>
      <c r="I92" s="266">
        <v>3948.4166666666665</v>
      </c>
      <c r="J92" s="266">
        <v>4126.3166666666675</v>
      </c>
      <c r="K92" s="266">
        <v>4166.7833333333328</v>
      </c>
      <c r="L92" s="266">
        <v>4215.2666666666673</v>
      </c>
      <c r="M92" s="267">
        <v>4118.3</v>
      </c>
      <c r="N92" s="267">
        <v>4029.35</v>
      </c>
      <c r="O92" s="267">
        <v>3356700</v>
      </c>
      <c r="P92" s="268">
        <v>7.564160288158487E-3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619.75</v>
      </c>
      <c r="F93" s="264">
        <v>618.2833333333333</v>
      </c>
      <c r="G93" s="266">
        <v>612.76666666666665</v>
      </c>
      <c r="H93" s="266">
        <v>605.7833333333333</v>
      </c>
      <c r="I93" s="266">
        <v>600.26666666666665</v>
      </c>
      <c r="J93" s="266">
        <v>625.26666666666665</v>
      </c>
      <c r="K93" s="266">
        <v>630.7833333333333</v>
      </c>
      <c r="L93" s="266">
        <v>637.76666666666665</v>
      </c>
      <c r="M93" s="267">
        <v>623.79999999999995</v>
      </c>
      <c r="N93" s="267">
        <v>611.29999999999995</v>
      </c>
      <c r="O93" s="267">
        <v>36393000</v>
      </c>
      <c r="P93" s="268">
        <v>7.5581395348837208E-3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270.89999999999998</v>
      </c>
      <c r="F94" s="264">
        <v>271.16666666666669</v>
      </c>
      <c r="G94" s="266">
        <v>266.33333333333337</v>
      </c>
      <c r="H94" s="266">
        <v>261.76666666666671</v>
      </c>
      <c r="I94" s="266">
        <v>256.93333333333339</v>
      </c>
      <c r="J94" s="266">
        <v>275.73333333333335</v>
      </c>
      <c r="K94" s="266">
        <v>280.56666666666672</v>
      </c>
      <c r="L94" s="266">
        <v>285.13333333333333</v>
      </c>
      <c r="M94" s="267">
        <v>276</v>
      </c>
      <c r="N94" s="267">
        <v>266.60000000000002</v>
      </c>
      <c r="O94" s="267">
        <v>35817400</v>
      </c>
      <c r="P94" s="268">
        <v>-2.4397285982387759E-2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410.65</v>
      </c>
      <c r="F95" s="264">
        <v>406.01666666666665</v>
      </c>
      <c r="G95" s="266">
        <v>398.63333333333333</v>
      </c>
      <c r="H95" s="266">
        <v>386.61666666666667</v>
      </c>
      <c r="I95" s="266">
        <v>379.23333333333335</v>
      </c>
      <c r="J95" s="266">
        <v>418.0333333333333</v>
      </c>
      <c r="K95" s="266">
        <v>425.41666666666663</v>
      </c>
      <c r="L95" s="266">
        <v>437.43333333333328</v>
      </c>
      <c r="M95" s="267">
        <v>413.4</v>
      </c>
      <c r="N95" s="267">
        <v>394</v>
      </c>
      <c r="O95" s="267">
        <v>37581300</v>
      </c>
      <c r="P95" s="268">
        <v>-1.0048087274815186E-3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2629.5</v>
      </c>
      <c r="F96" s="264">
        <v>2642.5666666666666</v>
      </c>
      <c r="G96" s="266">
        <v>2612.4333333333334</v>
      </c>
      <c r="H96" s="266">
        <v>2595.3666666666668</v>
      </c>
      <c r="I96" s="266">
        <v>2565.2333333333336</v>
      </c>
      <c r="J96" s="266">
        <v>2659.6333333333332</v>
      </c>
      <c r="K96" s="266">
        <v>2689.7666666666664</v>
      </c>
      <c r="L96" s="266">
        <v>2706.833333333333</v>
      </c>
      <c r="M96" s="267">
        <v>2672.7</v>
      </c>
      <c r="N96" s="267">
        <v>2625.5</v>
      </c>
      <c r="O96" s="267">
        <v>10219800</v>
      </c>
      <c r="P96" s="268">
        <v>1.9299242990933843E-2</v>
      </c>
    </row>
    <row r="97" spans="1:16" ht="12.75" customHeight="1">
      <c r="A97" s="259">
        <v>87</v>
      </c>
      <c r="B97" s="272" t="s">
        <v>68</v>
      </c>
      <c r="C97" s="264" t="s">
        <v>138</v>
      </c>
      <c r="D97" s="265">
        <v>45316</v>
      </c>
      <c r="E97" s="264">
        <v>988.9</v>
      </c>
      <c r="F97" s="264">
        <v>993.48333333333323</v>
      </c>
      <c r="G97" s="266">
        <v>982.41666666666652</v>
      </c>
      <c r="H97" s="266">
        <v>975.93333333333328</v>
      </c>
      <c r="I97" s="266">
        <v>964.86666666666656</v>
      </c>
      <c r="J97" s="266">
        <v>999.96666666666647</v>
      </c>
      <c r="K97" s="266">
        <v>1011.0333333333333</v>
      </c>
      <c r="L97" s="266">
        <v>1017.5166666666664</v>
      </c>
      <c r="M97" s="267">
        <v>1004.55</v>
      </c>
      <c r="N97" s="267">
        <v>987</v>
      </c>
      <c r="O97" s="267">
        <v>87729600</v>
      </c>
      <c r="P97" s="268">
        <v>6.2461851475076297E-2</v>
      </c>
    </row>
    <row r="98" spans="1:16" ht="12.75" customHeight="1">
      <c r="A98" s="259">
        <v>88</v>
      </c>
      <c r="B98" s="272" t="s">
        <v>63</v>
      </c>
      <c r="C98" s="264" t="s">
        <v>139</v>
      </c>
      <c r="D98" s="265">
        <v>45316</v>
      </c>
      <c r="E98" s="264">
        <v>1428.85</v>
      </c>
      <c r="F98" s="264">
        <v>1437.5666666666666</v>
      </c>
      <c r="G98" s="266">
        <v>1415.5333333333333</v>
      </c>
      <c r="H98" s="266">
        <v>1402.2166666666667</v>
      </c>
      <c r="I98" s="266">
        <v>1380.1833333333334</v>
      </c>
      <c r="J98" s="266">
        <v>1450.8833333333332</v>
      </c>
      <c r="K98" s="266">
        <v>1472.9166666666665</v>
      </c>
      <c r="L98" s="266">
        <v>1486.2333333333331</v>
      </c>
      <c r="M98" s="267">
        <v>1459.6</v>
      </c>
      <c r="N98" s="267">
        <v>1424.25</v>
      </c>
      <c r="O98" s="267">
        <v>2883000</v>
      </c>
      <c r="P98" s="268">
        <v>4.8797490414778672E-3</v>
      </c>
    </row>
    <row r="99" spans="1:16" ht="12.75" customHeight="1">
      <c r="A99" s="259">
        <v>89</v>
      </c>
      <c r="B99" s="272" t="s">
        <v>68</v>
      </c>
      <c r="C99" s="264" t="s">
        <v>140</v>
      </c>
      <c r="D99" s="265">
        <v>45316</v>
      </c>
      <c r="E99" s="264">
        <v>538.29999999999995</v>
      </c>
      <c r="F99" s="264">
        <v>536.08333333333326</v>
      </c>
      <c r="G99" s="266">
        <v>532.76666666666654</v>
      </c>
      <c r="H99" s="266">
        <v>527.23333333333323</v>
      </c>
      <c r="I99" s="266">
        <v>523.91666666666652</v>
      </c>
      <c r="J99" s="266">
        <v>541.61666666666656</v>
      </c>
      <c r="K99" s="266">
        <v>544.93333333333317</v>
      </c>
      <c r="L99" s="266">
        <v>550.46666666666658</v>
      </c>
      <c r="M99" s="267">
        <v>539.4</v>
      </c>
      <c r="N99" s="267">
        <v>530.54999999999995</v>
      </c>
      <c r="O99" s="267">
        <v>10692000</v>
      </c>
      <c r="P99" s="268">
        <v>1.596351197263398E-2</v>
      </c>
    </row>
    <row r="100" spans="1:16" ht="12.75" customHeight="1">
      <c r="A100" s="259">
        <v>90</v>
      </c>
      <c r="B100" s="272" t="s">
        <v>68</v>
      </c>
      <c r="C100" s="264" t="s">
        <v>141</v>
      </c>
      <c r="D100" s="265">
        <v>45316</v>
      </c>
      <c r="E100" s="264">
        <v>16.149999999999999</v>
      </c>
      <c r="F100" s="264">
        <v>16.683333333333334</v>
      </c>
      <c r="G100" s="266">
        <v>15.516666666666666</v>
      </c>
      <c r="H100" s="266">
        <v>14.883333333333333</v>
      </c>
      <c r="I100" s="266">
        <v>13.716666666666665</v>
      </c>
      <c r="J100" s="266">
        <v>17.316666666666666</v>
      </c>
      <c r="K100" s="266">
        <v>18.483333333333331</v>
      </c>
      <c r="L100" s="266">
        <v>19.116666666666667</v>
      </c>
      <c r="M100" s="267">
        <v>17.850000000000001</v>
      </c>
      <c r="N100" s="267">
        <v>16.05</v>
      </c>
      <c r="O100" s="267">
        <v>1974960000</v>
      </c>
      <c r="P100" s="268">
        <v>1.1099279161205768E-2</v>
      </c>
    </row>
    <row r="101" spans="1:16" ht="12.75" customHeight="1">
      <c r="A101" s="259">
        <v>91</v>
      </c>
      <c r="B101" s="272" t="s">
        <v>79</v>
      </c>
      <c r="C101" s="264" t="s">
        <v>142</v>
      </c>
      <c r="D101" s="265">
        <v>45316</v>
      </c>
      <c r="E101" s="264">
        <v>123.9</v>
      </c>
      <c r="F101" s="264">
        <v>124.41666666666667</v>
      </c>
      <c r="G101" s="266">
        <v>122.53333333333335</v>
      </c>
      <c r="H101" s="266">
        <v>121.16666666666667</v>
      </c>
      <c r="I101" s="266">
        <v>119.28333333333335</v>
      </c>
      <c r="J101" s="266">
        <v>125.78333333333335</v>
      </c>
      <c r="K101" s="266">
        <v>127.66666666666667</v>
      </c>
      <c r="L101" s="266">
        <v>129.03333333333336</v>
      </c>
      <c r="M101" s="267">
        <v>126.3</v>
      </c>
      <c r="N101" s="267">
        <v>123.05</v>
      </c>
      <c r="O101" s="267">
        <v>69075000</v>
      </c>
      <c r="P101" s="268">
        <v>1.0016084222839597E-2</v>
      </c>
    </row>
    <row r="102" spans="1:16" ht="12.75" customHeight="1">
      <c r="A102" s="259">
        <v>92</v>
      </c>
      <c r="B102" s="272" t="s">
        <v>68</v>
      </c>
      <c r="C102" s="270" t="s">
        <v>143</v>
      </c>
      <c r="D102" s="265">
        <v>45316</v>
      </c>
      <c r="E102" s="264">
        <v>86.45</v>
      </c>
      <c r="F102" s="264">
        <v>86.88333333333334</v>
      </c>
      <c r="G102" s="266">
        <v>85.366666666666674</v>
      </c>
      <c r="H102" s="266">
        <v>84.283333333333331</v>
      </c>
      <c r="I102" s="266">
        <v>82.766666666666666</v>
      </c>
      <c r="J102" s="266">
        <v>87.966666666666683</v>
      </c>
      <c r="K102" s="266">
        <v>89.483333333333363</v>
      </c>
      <c r="L102" s="266">
        <v>90.566666666666691</v>
      </c>
      <c r="M102" s="267">
        <v>88.4</v>
      </c>
      <c r="N102" s="267">
        <v>85.8</v>
      </c>
      <c r="O102" s="267">
        <v>250920000</v>
      </c>
      <c r="P102" s="268">
        <v>8.9264173703256944E-3</v>
      </c>
    </row>
    <row r="103" spans="1:16" ht="12.75" customHeight="1">
      <c r="A103" s="259">
        <v>93</v>
      </c>
      <c r="B103" s="272" t="s">
        <v>63</v>
      </c>
      <c r="C103" s="264" t="s">
        <v>144</v>
      </c>
      <c r="D103" s="265">
        <v>45316</v>
      </c>
      <c r="E103" s="264">
        <v>167.15</v>
      </c>
      <c r="F103" s="264">
        <v>166.54999999999998</v>
      </c>
      <c r="G103" s="266">
        <v>163.49999999999997</v>
      </c>
      <c r="H103" s="266">
        <v>159.85</v>
      </c>
      <c r="I103" s="266">
        <v>156.79999999999998</v>
      </c>
      <c r="J103" s="266">
        <v>170.19999999999996</v>
      </c>
      <c r="K103" s="266">
        <v>173.24999999999997</v>
      </c>
      <c r="L103" s="266">
        <v>176.89999999999995</v>
      </c>
      <c r="M103" s="267">
        <v>169.6</v>
      </c>
      <c r="N103" s="267">
        <v>162.9</v>
      </c>
      <c r="O103" s="267">
        <v>91218750</v>
      </c>
      <c r="P103" s="268">
        <v>0.11541636096845194</v>
      </c>
    </row>
    <row r="104" spans="1:16" ht="12.75" customHeight="1">
      <c r="A104" s="259">
        <v>94</v>
      </c>
      <c r="B104" s="272" t="s">
        <v>45</v>
      </c>
      <c r="C104" s="271" t="s">
        <v>145</v>
      </c>
      <c r="D104" s="265">
        <v>45316</v>
      </c>
      <c r="E104" s="264">
        <v>427.85</v>
      </c>
      <c r="F104" s="264">
        <v>425.15000000000003</v>
      </c>
      <c r="G104" s="266">
        <v>420.55000000000007</v>
      </c>
      <c r="H104" s="266">
        <v>413.25000000000006</v>
      </c>
      <c r="I104" s="266">
        <v>408.65000000000009</v>
      </c>
      <c r="J104" s="266">
        <v>432.45000000000005</v>
      </c>
      <c r="K104" s="266">
        <v>437.05000000000007</v>
      </c>
      <c r="L104" s="266">
        <v>444.35</v>
      </c>
      <c r="M104" s="267">
        <v>429.75</v>
      </c>
      <c r="N104" s="267">
        <v>417.85</v>
      </c>
      <c r="O104" s="267">
        <v>14862375</v>
      </c>
      <c r="P104" s="268">
        <v>-1.3597371783172111E-2</v>
      </c>
    </row>
    <row r="105" spans="1:16" ht="12.75" customHeight="1">
      <c r="A105" s="259">
        <v>95</v>
      </c>
      <c r="B105" s="272" t="s">
        <v>84</v>
      </c>
      <c r="C105" s="264" t="s">
        <v>146</v>
      </c>
      <c r="D105" s="265">
        <v>45316</v>
      </c>
      <c r="E105" s="264">
        <v>441.75</v>
      </c>
      <c r="F105" s="264">
        <v>439.2833333333333</v>
      </c>
      <c r="G105" s="266">
        <v>434.66666666666663</v>
      </c>
      <c r="H105" s="266">
        <v>427.58333333333331</v>
      </c>
      <c r="I105" s="266">
        <v>422.96666666666664</v>
      </c>
      <c r="J105" s="266">
        <v>446.36666666666662</v>
      </c>
      <c r="K105" s="266">
        <v>450.98333333333329</v>
      </c>
      <c r="L105" s="266">
        <v>458.06666666666661</v>
      </c>
      <c r="M105" s="267">
        <v>443.9</v>
      </c>
      <c r="N105" s="267">
        <v>432.2</v>
      </c>
      <c r="O105" s="267">
        <v>19800000</v>
      </c>
      <c r="P105" s="268">
        <v>2.4314536989136059E-2</v>
      </c>
    </row>
    <row r="106" spans="1:16" ht="12.75" customHeight="1">
      <c r="A106" s="259">
        <v>96</v>
      </c>
      <c r="B106" s="272" t="s">
        <v>117</v>
      </c>
      <c r="C106" s="271" t="s">
        <v>147</v>
      </c>
      <c r="D106" s="265">
        <v>45316</v>
      </c>
      <c r="E106" s="264">
        <v>262.85000000000002</v>
      </c>
      <c r="F106" s="264">
        <v>262.01666666666665</v>
      </c>
      <c r="G106" s="266">
        <v>257.38333333333333</v>
      </c>
      <c r="H106" s="266">
        <v>251.91666666666669</v>
      </c>
      <c r="I106" s="266">
        <v>247.28333333333336</v>
      </c>
      <c r="J106" s="266">
        <v>267.48333333333329</v>
      </c>
      <c r="K106" s="266">
        <v>272.11666666666662</v>
      </c>
      <c r="L106" s="266">
        <v>277.58333333333326</v>
      </c>
      <c r="M106" s="267">
        <v>266.64999999999998</v>
      </c>
      <c r="N106" s="267">
        <v>256.55</v>
      </c>
      <c r="O106" s="267">
        <v>23017300</v>
      </c>
      <c r="P106" s="268">
        <v>3.5402705778227335E-3</v>
      </c>
    </row>
    <row r="107" spans="1:16" ht="12.75" customHeight="1">
      <c r="A107" s="259">
        <v>97</v>
      </c>
      <c r="B107" s="272" t="s">
        <v>49</v>
      </c>
      <c r="C107" s="269" t="s">
        <v>148</v>
      </c>
      <c r="D107" s="265">
        <v>45316</v>
      </c>
      <c r="E107" s="264">
        <v>2728.75</v>
      </c>
      <c r="F107" s="264">
        <v>2720.5499999999997</v>
      </c>
      <c r="G107" s="266">
        <v>2691.0999999999995</v>
      </c>
      <c r="H107" s="266">
        <v>2653.45</v>
      </c>
      <c r="I107" s="266">
        <v>2623.9999999999995</v>
      </c>
      <c r="J107" s="266">
        <v>2758.1999999999994</v>
      </c>
      <c r="K107" s="266">
        <v>2787.6499999999992</v>
      </c>
      <c r="L107" s="266">
        <v>2825.2999999999993</v>
      </c>
      <c r="M107" s="267">
        <v>2750</v>
      </c>
      <c r="N107" s="267">
        <v>2682.9</v>
      </c>
      <c r="O107" s="267">
        <v>1131600</v>
      </c>
      <c r="P107" s="268">
        <v>-3.1578947368421054E-2</v>
      </c>
    </row>
    <row r="108" spans="1:16" ht="12.75" customHeight="1">
      <c r="A108" s="259">
        <v>98</v>
      </c>
      <c r="B108" s="272" t="s">
        <v>45</v>
      </c>
      <c r="C108" s="271" t="s">
        <v>149</v>
      </c>
      <c r="D108" s="265">
        <v>45316</v>
      </c>
      <c r="E108" s="264">
        <v>2946.6</v>
      </c>
      <c r="F108" s="264">
        <v>2971.0166666666664</v>
      </c>
      <c r="G108" s="266">
        <v>2912.0333333333328</v>
      </c>
      <c r="H108" s="266">
        <v>2877.4666666666662</v>
      </c>
      <c r="I108" s="266">
        <v>2818.4833333333327</v>
      </c>
      <c r="J108" s="266">
        <v>3005.583333333333</v>
      </c>
      <c r="K108" s="266">
        <v>3064.5666666666666</v>
      </c>
      <c r="L108" s="266">
        <v>3099.1333333333332</v>
      </c>
      <c r="M108" s="267">
        <v>3030</v>
      </c>
      <c r="N108" s="267">
        <v>2936.45</v>
      </c>
      <c r="O108" s="267">
        <v>4688400</v>
      </c>
      <c r="P108" s="268">
        <v>-8.3114890352279269E-4</v>
      </c>
    </row>
    <row r="109" spans="1:16" ht="12.75" customHeight="1">
      <c r="A109" s="259">
        <v>99</v>
      </c>
      <c r="B109" s="272" t="s">
        <v>45</v>
      </c>
      <c r="C109" s="264" t="s">
        <v>150</v>
      </c>
      <c r="D109" s="265">
        <v>45316</v>
      </c>
      <c r="E109" s="264">
        <v>1582.5</v>
      </c>
      <c r="F109" s="264">
        <v>1589.7666666666667</v>
      </c>
      <c r="G109" s="266">
        <v>1569.9333333333334</v>
      </c>
      <c r="H109" s="266">
        <v>1557.3666666666668</v>
      </c>
      <c r="I109" s="266">
        <v>1537.5333333333335</v>
      </c>
      <c r="J109" s="266">
        <v>1602.3333333333333</v>
      </c>
      <c r="K109" s="266">
        <v>1622.1666666666667</v>
      </c>
      <c r="L109" s="266">
        <v>1634.7333333333331</v>
      </c>
      <c r="M109" s="267">
        <v>1609.6</v>
      </c>
      <c r="N109" s="267">
        <v>1577.2</v>
      </c>
      <c r="O109" s="267">
        <v>15121000</v>
      </c>
      <c r="P109" s="268">
        <v>-6.2434279705573083E-3</v>
      </c>
    </row>
    <row r="110" spans="1:16" ht="12.75" customHeight="1">
      <c r="A110" s="259">
        <v>100</v>
      </c>
      <c r="B110" s="272" t="s">
        <v>63</v>
      </c>
      <c r="C110" s="264" t="s">
        <v>151</v>
      </c>
      <c r="D110" s="265">
        <v>45316</v>
      </c>
      <c r="E110" s="264">
        <v>203.15</v>
      </c>
      <c r="F110" s="264">
        <v>203.81666666666669</v>
      </c>
      <c r="G110" s="266">
        <v>197.58333333333337</v>
      </c>
      <c r="H110" s="266">
        <v>192.01666666666668</v>
      </c>
      <c r="I110" s="266">
        <v>185.78333333333336</v>
      </c>
      <c r="J110" s="266">
        <v>209.38333333333338</v>
      </c>
      <c r="K110" s="266">
        <v>215.61666666666667</v>
      </c>
      <c r="L110" s="266">
        <v>221.18333333333339</v>
      </c>
      <c r="M110" s="267">
        <v>210.05</v>
      </c>
      <c r="N110" s="267">
        <v>198.25</v>
      </c>
      <c r="O110" s="267">
        <v>86281800</v>
      </c>
      <c r="P110" s="268">
        <v>3.1417655665745406E-2</v>
      </c>
    </row>
    <row r="111" spans="1:16" ht="12.75" customHeight="1">
      <c r="A111" s="259">
        <v>101</v>
      </c>
      <c r="B111" s="272" t="s">
        <v>79</v>
      </c>
      <c r="C111" s="264" t="s">
        <v>152</v>
      </c>
      <c r="D111" s="265">
        <v>45316</v>
      </c>
      <c r="E111" s="264">
        <v>1541.1</v>
      </c>
      <c r="F111" s="264">
        <v>1543.3333333333333</v>
      </c>
      <c r="G111" s="266">
        <v>1527.3166666666666</v>
      </c>
      <c r="H111" s="266">
        <v>1513.5333333333333</v>
      </c>
      <c r="I111" s="266">
        <v>1497.5166666666667</v>
      </c>
      <c r="J111" s="266">
        <v>1557.1166666666666</v>
      </c>
      <c r="K111" s="266">
        <v>1573.1333333333334</v>
      </c>
      <c r="L111" s="266">
        <v>1586.9166666666665</v>
      </c>
      <c r="M111" s="267">
        <v>1559.35</v>
      </c>
      <c r="N111" s="267">
        <v>1529.55</v>
      </c>
      <c r="O111" s="267">
        <v>28610000</v>
      </c>
      <c r="P111" s="268">
        <v>2.6920315865039485E-2</v>
      </c>
    </row>
    <row r="112" spans="1:16" ht="12.75" customHeight="1">
      <c r="A112" s="259">
        <v>102</v>
      </c>
      <c r="B112" s="272" t="s">
        <v>87</v>
      </c>
      <c r="C112" s="264" t="s">
        <v>154</v>
      </c>
      <c r="D112" s="265">
        <v>45316</v>
      </c>
      <c r="E112" s="264">
        <v>131.5</v>
      </c>
      <c r="F112" s="264">
        <v>131.16666666666666</v>
      </c>
      <c r="G112" s="266">
        <v>129.73333333333332</v>
      </c>
      <c r="H112" s="266">
        <v>127.96666666666667</v>
      </c>
      <c r="I112" s="266">
        <v>126.53333333333333</v>
      </c>
      <c r="J112" s="266">
        <v>132.93333333333331</v>
      </c>
      <c r="K112" s="266">
        <v>134.36666666666665</v>
      </c>
      <c r="L112" s="266">
        <v>136.1333333333333</v>
      </c>
      <c r="M112" s="267">
        <v>132.6</v>
      </c>
      <c r="N112" s="267">
        <v>129.4</v>
      </c>
      <c r="O112" s="267">
        <v>135018000</v>
      </c>
      <c r="P112" s="268">
        <v>7.4936340487449984E-3</v>
      </c>
    </row>
    <row r="113" spans="1:16" ht="12.75" customHeight="1">
      <c r="A113" s="259">
        <v>103</v>
      </c>
      <c r="B113" s="272" t="s">
        <v>84</v>
      </c>
      <c r="C113" s="264" t="s">
        <v>155</v>
      </c>
      <c r="D113" s="265">
        <v>45316</v>
      </c>
      <c r="E113" s="264">
        <v>1120.8</v>
      </c>
      <c r="F113" s="264">
        <v>1127.5</v>
      </c>
      <c r="G113" s="266">
        <v>1107</v>
      </c>
      <c r="H113" s="266">
        <v>1093.2</v>
      </c>
      <c r="I113" s="266">
        <v>1072.7</v>
      </c>
      <c r="J113" s="266">
        <v>1141.3</v>
      </c>
      <c r="K113" s="266">
        <v>1161.8</v>
      </c>
      <c r="L113" s="266">
        <v>1175.5999999999999</v>
      </c>
      <c r="M113" s="267">
        <v>1148</v>
      </c>
      <c r="N113" s="267">
        <v>1113.7</v>
      </c>
      <c r="O113" s="267">
        <v>1970800</v>
      </c>
      <c r="P113" s="268">
        <v>5.3143452587704067E-2</v>
      </c>
    </row>
    <row r="114" spans="1:16" ht="12.75" customHeight="1">
      <c r="A114" s="259">
        <v>104</v>
      </c>
      <c r="B114" s="272" t="s">
        <v>43</v>
      </c>
      <c r="C114" s="271" t="s">
        <v>156</v>
      </c>
      <c r="D114" s="265">
        <v>45316</v>
      </c>
      <c r="E114" s="264">
        <v>891.95</v>
      </c>
      <c r="F114" s="264">
        <v>890.44999999999993</v>
      </c>
      <c r="G114" s="266">
        <v>872.09999999999991</v>
      </c>
      <c r="H114" s="266">
        <v>852.25</v>
      </c>
      <c r="I114" s="266">
        <v>833.9</v>
      </c>
      <c r="J114" s="266">
        <v>910.29999999999984</v>
      </c>
      <c r="K114" s="266">
        <v>928.65</v>
      </c>
      <c r="L114" s="266">
        <v>948.49999999999977</v>
      </c>
      <c r="M114" s="267">
        <v>908.8</v>
      </c>
      <c r="N114" s="267">
        <v>870.6</v>
      </c>
      <c r="O114" s="267">
        <v>16997750</v>
      </c>
      <c r="P114" s="268">
        <v>1.5154682274247492E-2</v>
      </c>
    </row>
    <row r="115" spans="1:16" ht="12.75" customHeight="1">
      <c r="A115" s="259">
        <v>105</v>
      </c>
      <c r="B115" s="272" t="s">
        <v>45</v>
      </c>
      <c r="C115" s="264" t="s">
        <v>157</v>
      </c>
      <c r="D115" s="265">
        <v>45316</v>
      </c>
      <c r="E115" s="264">
        <v>472.9</v>
      </c>
      <c r="F115" s="264">
        <v>471.21666666666664</v>
      </c>
      <c r="G115" s="266">
        <v>467.98333333333329</v>
      </c>
      <c r="H115" s="266">
        <v>463.06666666666666</v>
      </c>
      <c r="I115" s="266">
        <v>459.83333333333331</v>
      </c>
      <c r="J115" s="266">
        <v>476.13333333333327</v>
      </c>
      <c r="K115" s="266">
        <v>479.36666666666662</v>
      </c>
      <c r="L115" s="266">
        <v>484.28333333333325</v>
      </c>
      <c r="M115" s="267">
        <v>474.45</v>
      </c>
      <c r="N115" s="267">
        <v>466.3</v>
      </c>
      <c r="O115" s="267">
        <v>85200000</v>
      </c>
      <c r="P115" s="268">
        <v>1.1280315848843769E-3</v>
      </c>
    </row>
    <row r="116" spans="1:16" ht="12.75" customHeight="1">
      <c r="A116" s="259">
        <v>106</v>
      </c>
      <c r="B116" s="272" t="s">
        <v>59</v>
      </c>
      <c r="C116" s="264" t="s">
        <v>158</v>
      </c>
      <c r="D116" s="265">
        <v>45316</v>
      </c>
      <c r="E116" s="264">
        <v>747.6</v>
      </c>
      <c r="F116" s="264">
        <v>744.51666666666677</v>
      </c>
      <c r="G116" s="266">
        <v>737.33333333333348</v>
      </c>
      <c r="H116" s="266">
        <v>727.06666666666672</v>
      </c>
      <c r="I116" s="266">
        <v>719.88333333333344</v>
      </c>
      <c r="J116" s="266">
        <v>754.78333333333353</v>
      </c>
      <c r="K116" s="266">
        <v>761.9666666666667</v>
      </c>
      <c r="L116" s="266">
        <v>772.23333333333358</v>
      </c>
      <c r="M116" s="267">
        <v>751.7</v>
      </c>
      <c r="N116" s="267">
        <v>734.25</v>
      </c>
      <c r="O116" s="267">
        <v>24577500</v>
      </c>
      <c r="P116" s="268">
        <v>-3.900906834186129E-3</v>
      </c>
    </row>
    <row r="117" spans="1:16" ht="12.75" customHeight="1">
      <c r="A117" s="259">
        <v>107</v>
      </c>
      <c r="B117" s="272" t="s">
        <v>132</v>
      </c>
      <c r="C117" s="264" t="s">
        <v>159</v>
      </c>
      <c r="D117" s="265">
        <v>45316</v>
      </c>
      <c r="E117" s="264">
        <v>3874.8</v>
      </c>
      <c r="F117" s="264">
        <v>3838.9333333333329</v>
      </c>
      <c r="G117" s="266">
        <v>3785.8666666666659</v>
      </c>
      <c r="H117" s="266">
        <v>3696.9333333333329</v>
      </c>
      <c r="I117" s="266">
        <v>3643.8666666666659</v>
      </c>
      <c r="J117" s="266">
        <v>3927.8666666666659</v>
      </c>
      <c r="K117" s="266">
        <v>3980.9333333333325</v>
      </c>
      <c r="L117" s="266">
        <v>4069.8666666666659</v>
      </c>
      <c r="M117" s="267">
        <v>3892</v>
      </c>
      <c r="N117" s="267">
        <v>3750</v>
      </c>
      <c r="O117" s="267">
        <v>548250</v>
      </c>
      <c r="P117" s="268">
        <v>2.047463936714751E-2</v>
      </c>
    </row>
    <row r="118" spans="1:16" ht="12.75" customHeight="1">
      <c r="A118" s="259">
        <v>108</v>
      </c>
      <c r="B118" s="272" t="s">
        <v>49</v>
      </c>
      <c r="C118" s="269" t="s">
        <v>160</v>
      </c>
      <c r="D118" s="265">
        <v>45316</v>
      </c>
      <c r="E118" s="264">
        <v>875.4</v>
      </c>
      <c r="F118" s="264">
        <v>875.58333333333337</v>
      </c>
      <c r="G118" s="266">
        <v>863.4666666666667</v>
      </c>
      <c r="H118" s="266">
        <v>851.5333333333333</v>
      </c>
      <c r="I118" s="266">
        <v>839.41666666666663</v>
      </c>
      <c r="J118" s="266">
        <v>887.51666666666677</v>
      </c>
      <c r="K118" s="266">
        <v>899.63333333333333</v>
      </c>
      <c r="L118" s="266">
        <v>911.56666666666683</v>
      </c>
      <c r="M118" s="267">
        <v>887.7</v>
      </c>
      <c r="N118" s="267">
        <v>863.65</v>
      </c>
      <c r="O118" s="267">
        <v>16479450</v>
      </c>
      <c r="P118" s="268">
        <v>2.5884528111606016E-2</v>
      </c>
    </row>
    <row r="119" spans="1:16" ht="12.75" customHeight="1">
      <c r="A119" s="259">
        <v>109</v>
      </c>
      <c r="B119" s="272" t="s">
        <v>132</v>
      </c>
      <c r="C119" s="264" t="s">
        <v>161</v>
      </c>
      <c r="D119" s="265">
        <v>45316</v>
      </c>
      <c r="E119" s="264">
        <v>553.65</v>
      </c>
      <c r="F119" s="264">
        <v>554.4</v>
      </c>
      <c r="G119" s="266">
        <v>547.25</v>
      </c>
      <c r="H119" s="266">
        <v>540.85</v>
      </c>
      <c r="I119" s="266">
        <v>533.70000000000005</v>
      </c>
      <c r="J119" s="266">
        <v>560.79999999999995</v>
      </c>
      <c r="K119" s="266">
        <v>567.94999999999982</v>
      </c>
      <c r="L119" s="266">
        <v>574.34999999999991</v>
      </c>
      <c r="M119" s="267">
        <v>561.54999999999995</v>
      </c>
      <c r="N119" s="267">
        <v>548</v>
      </c>
      <c r="O119" s="267">
        <v>19847500</v>
      </c>
      <c r="P119" s="268">
        <v>1.6842779378802433E-2</v>
      </c>
    </row>
    <row r="120" spans="1:16" ht="12.75" customHeight="1">
      <c r="A120" s="259">
        <v>110</v>
      </c>
      <c r="B120" s="272" t="s">
        <v>45</v>
      </c>
      <c r="C120" s="264" t="s">
        <v>162</v>
      </c>
      <c r="D120" s="265">
        <v>45316</v>
      </c>
      <c r="E120" s="264">
        <v>1878.2</v>
      </c>
      <c r="F120" s="264">
        <v>1889.6333333333332</v>
      </c>
      <c r="G120" s="266">
        <v>1862.5666666666664</v>
      </c>
      <c r="H120" s="266">
        <v>1846.9333333333332</v>
      </c>
      <c r="I120" s="266">
        <v>1819.8666666666663</v>
      </c>
      <c r="J120" s="266">
        <v>1905.2666666666664</v>
      </c>
      <c r="K120" s="266">
        <v>1932.333333333333</v>
      </c>
      <c r="L120" s="266">
        <v>1947.9666666666665</v>
      </c>
      <c r="M120" s="267">
        <v>1916.7</v>
      </c>
      <c r="N120" s="267">
        <v>1874</v>
      </c>
      <c r="O120" s="267">
        <v>22578000</v>
      </c>
      <c r="P120" s="268">
        <v>8.981908752147974E-2</v>
      </c>
    </row>
    <row r="121" spans="1:16" ht="12.75" customHeight="1">
      <c r="A121" s="259">
        <v>111</v>
      </c>
      <c r="B121" s="272" t="s">
        <v>63</v>
      </c>
      <c r="C121" s="264" t="s">
        <v>163</v>
      </c>
      <c r="D121" s="265">
        <v>45316</v>
      </c>
      <c r="E121" s="264">
        <v>163.4</v>
      </c>
      <c r="F121" s="264">
        <v>163.20000000000002</v>
      </c>
      <c r="G121" s="266">
        <v>160.45000000000005</v>
      </c>
      <c r="H121" s="266">
        <v>157.50000000000003</v>
      </c>
      <c r="I121" s="266">
        <v>154.75000000000006</v>
      </c>
      <c r="J121" s="266">
        <v>166.15000000000003</v>
      </c>
      <c r="K121" s="266">
        <v>168.89999999999998</v>
      </c>
      <c r="L121" s="266">
        <v>171.85000000000002</v>
      </c>
      <c r="M121" s="267">
        <v>165.95</v>
      </c>
      <c r="N121" s="267">
        <v>160.25</v>
      </c>
      <c r="O121" s="267">
        <v>44361204</v>
      </c>
      <c r="P121" s="268">
        <v>-2.5771680548750613E-2</v>
      </c>
    </row>
    <row r="122" spans="1:16" ht="12.75" customHeight="1">
      <c r="A122" s="259">
        <v>112</v>
      </c>
      <c r="B122" s="272" t="s">
        <v>68</v>
      </c>
      <c r="C122" s="264" t="s">
        <v>164</v>
      </c>
      <c r="D122" s="265">
        <v>45316</v>
      </c>
      <c r="E122" s="264">
        <v>2660.2</v>
      </c>
      <c r="F122" s="264">
        <v>2639.5499999999997</v>
      </c>
      <c r="G122" s="266">
        <v>2613.1499999999996</v>
      </c>
      <c r="H122" s="266">
        <v>2566.1</v>
      </c>
      <c r="I122" s="266">
        <v>2539.6999999999998</v>
      </c>
      <c r="J122" s="266">
        <v>2686.5999999999995</v>
      </c>
      <c r="K122" s="266">
        <v>2713</v>
      </c>
      <c r="L122" s="266">
        <v>2760.0499999999993</v>
      </c>
      <c r="M122" s="267">
        <v>2665.95</v>
      </c>
      <c r="N122" s="267">
        <v>2592.5</v>
      </c>
      <c r="O122" s="267">
        <v>1262100</v>
      </c>
      <c r="P122" s="268">
        <v>3.2139352306182534E-2</v>
      </c>
    </row>
    <row r="123" spans="1:16" ht="12.75" customHeight="1">
      <c r="A123" s="259">
        <v>113</v>
      </c>
      <c r="B123" s="272" t="s">
        <v>45</v>
      </c>
      <c r="C123" s="264" t="s">
        <v>165</v>
      </c>
      <c r="D123" s="265">
        <v>45316</v>
      </c>
      <c r="E123" s="264">
        <v>438</v>
      </c>
      <c r="F123" s="264">
        <v>439.51666666666665</v>
      </c>
      <c r="G123" s="266">
        <v>432.0333333333333</v>
      </c>
      <c r="H123" s="266">
        <v>426.06666666666666</v>
      </c>
      <c r="I123" s="266">
        <v>418.58333333333331</v>
      </c>
      <c r="J123" s="266">
        <v>445.48333333333329</v>
      </c>
      <c r="K123" s="266">
        <v>452.96666666666664</v>
      </c>
      <c r="L123" s="266">
        <v>458.93333333333328</v>
      </c>
      <c r="M123" s="267">
        <v>447</v>
      </c>
      <c r="N123" s="267">
        <v>433.55</v>
      </c>
      <c r="O123" s="267">
        <v>13878800</v>
      </c>
      <c r="P123" s="268">
        <v>5.5735160998318892E-2</v>
      </c>
    </row>
    <row r="124" spans="1:16" ht="12.75" customHeight="1">
      <c r="A124" s="259">
        <v>114</v>
      </c>
      <c r="B124" s="272" t="s">
        <v>43</v>
      </c>
      <c r="C124" s="269" t="s">
        <v>166</v>
      </c>
      <c r="D124" s="265">
        <v>45316</v>
      </c>
      <c r="E124" s="264">
        <v>563.29999999999995</v>
      </c>
      <c r="F124" s="264">
        <v>563.98333333333323</v>
      </c>
      <c r="G124" s="266">
        <v>556.81666666666649</v>
      </c>
      <c r="H124" s="266">
        <v>550.33333333333326</v>
      </c>
      <c r="I124" s="266">
        <v>543.16666666666652</v>
      </c>
      <c r="J124" s="266">
        <v>570.46666666666647</v>
      </c>
      <c r="K124" s="266">
        <v>577.63333333333321</v>
      </c>
      <c r="L124" s="266">
        <v>584.11666666666645</v>
      </c>
      <c r="M124" s="267">
        <v>571.15</v>
      </c>
      <c r="N124" s="267">
        <v>557.5</v>
      </c>
      <c r="O124" s="267">
        <v>16468000</v>
      </c>
      <c r="P124" s="268">
        <v>-3.8421114095527266E-2</v>
      </c>
    </row>
    <row r="125" spans="1:16" ht="12.75" customHeight="1">
      <c r="A125" s="259">
        <v>115</v>
      </c>
      <c r="B125" s="272" t="s">
        <v>68</v>
      </c>
      <c r="C125" s="264" t="s">
        <v>167</v>
      </c>
      <c r="D125" s="265">
        <v>45316</v>
      </c>
      <c r="E125" s="264">
        <v>3459.4</v>
      </c>
      <c r="F125" s="264">
        <v>3490.2000000000003</v>
      </c>
      <c r="G125" s="266">
        <v>3420.8500000000004</v>
      </c>
      <c r="H125" s="266">
        <v>3382.3</v>
      </c>
      <c r="I125" s="266">
        <v>3312.9500000000003</v>
      </c>
      <c r="J125" s="266">
        <v>3528.7500000000005</v>
      </c>
      <c r="K125" s="266">
        <v>3598.1</v>
      </c>
      <c r="L125" s="266">
        <v>3636.6500000000005</v>
      </c>
      <c r="M125" s="267">
        <v>3559.55</v>
      </c>
      <c r="N125" s="267">
        <v>3451.65</v>
      </c>
      <c r="O125" s="267">
        <v>10536600</v>
      </c>
      <c r="P125" s="268">
        <v>4.4862259772713749E-2</v>
      </c>
    </row>
    <row r="126" spans="1:16" ht="12.75" customHeight="1">
      <c r="A126" s="259">
        <v>116</v>
      </c>
      <c r="B126" s="272" t="s">
        <v>41</v>
      </c>
      <c r="C126" s="264" t="s">
        <v>168</v>
      </c>
      <c r="D126" s="265">
        <v>45316</v>
      </c>
      <c r="E126" s="264">
        <v>6167.1</v>
      </c>
      <c r="F126" s="264">
        <v>6226.9333333333343</v>
      </c>
      <c r="G126" s="266">
        <v>6084.2666666666682</v>
      </c>
      <c r="H126" s="266">
        <v>6001.4333333333343</v>
      </c>
      <c r="I126" s="266">
        <v>5858.7666666666682</v>
      </c>
      <c r="J126" s="266">
        <v>6309.7666666666682</v>
      </c>
      <c r="K126" s="266">
        <v>6452.4333333333343</v>
      </c>
      <c r="L126" s="266">
        <v>6535.2666666666682</v>
      </c>
      <c r="M126" s="267">
        <v>6369.6</v>
      </c>
      <c r="N126" s="267">
        <v>6144.1</v>
      </c>
      <c r="O126" s="267">
        <v>1156500</v>
      </c>
      <c r="P126" s="268">
        <v>-1.4444586475776556E-2</v>
      </c>
    </row>
    <row r="127" spans="1:16" ht="12.75" customHeight="1">
      <c r="A127" s="259">
        <v>117</v>
      </c>
      <c r="B127" s="272" t="s">
        <v>87</v>
      </c>
      <c r="C127" s="264" t="s">
        <v>169</v>
      </c>
      <c r="D127" s="265">
        <v>45316</v>
      </c>
      <c r="E127" s="264">
        <v>5192.8500000000004</v>
      </c>
      <c r="F127" s="264">
        <v>5181.9666666666672</v>
      </c>
      <c r="G127" s="266">
        <v>5131.0833333333339</v>
      </c>
      <c r="H127" s="266">
        <v>5069.3166666666666</v>
      </c>
      <c r="I127" s="266">
        <v>5018.4333333333334</v>
      </c>
      <c r="J127" s="266">
        <v>5243.7333333333345</v>
      </c>
      <c r="K127" s="266">
        <v>5294.6166666666677</v>
      </c>
      <c r="L127" s="266">
        <v>5356.383333333335</v>
      </c>
      <c r="M127" s="267">
        <v>5232.8500000000004</v>
      </c>
      <c r="N127" s="267">
        <v>5120.2</v>
      </c>
      <c r="O127" s="267">
        <v>580800</v>
      </c>
      <c r="P127" s="268">
        <v>3.1982942430703626E-2</v>
      </c>
    </row>
    <row r="128" spans="1:16" ht="12.75" customHeight="1">
      <c r="A128" s="259">
        <v>118</v>
      </c>
      <c r="B128" s="272" t="s">
        <v>87</v>
      </c>
      <c r="C128" s="264" t="s">
        <v>170</v>
      </c>
      <c r="D128" s="265">
        <v>45316</v>
      </c>
      <c r="E128" s="264">
        <v>1402.3</v>
      </c>
      <c r="F128" s="264">
        <v>1384.5</v>
      </c>
      <c r="G128" s="266">
        <v>1357.8</v>
      </c>
      <c r="H128" s="266">
        <v>1313.3</v>
      </c>
      <c r="I128" s="266">
        <v>1286.5999999999999</v>
      </c>
      <c r="J128" s="266">
        <v>1429</v>
      </c>
      <c r="K128" s="266">
        <v>1455.6999999999998</v>
      </c>
      <c r="L128" s="266">
        <v>1500.2</v>
      </c>
      <c r="M128" s="267">
        <v>1411.2</v>
      </c>
      <c r="N128" s="267">
        <v>1340</v>
      </c>
      <c r="O128" s="267">
        <v>9503850</v>
      </c>
      <c r="P128" s="268">
        <v>6.4958567482617385E-2</v>
      </c>
    </row>
    <row r="129" spans="1:16" ht="12.75" customHeight="1">
      <c r="A129" s="259">
        <v>119</v>
      </c>
      <c r="B129" s="272" t="s">
        <v>43</v>
      </c>
      <c r="C129" s="264" t="s">
        <v>171</v>
      </c>
      <c r="D129" s="265">
        <v>45316</v>
      </c>
      <c r="E129" s="264">
        <v>1666</v>
      </c>
      <c r="F129" s="264">
        <v>1680.0666666666666</v>
      </c>
      <c r="G129" s="266">
        <v>1647.2833333333333</v>
      </c>
      <c r="H129" s="266">
        <v>1628.5666666666666</v>
      </c>
      <c r="I129" s="266">
        <v>1595.7833333333333</v>
      </c>
      <c r="J129" s="266">
        <v>1698.7833333333333</v>
      </c>
      <c r="K129" s="266">
        <v>1731.5666666666666</v>
      </c>
      <c r="L129" s="266">
        <v>1750.2833333333333</v>
      </c>
      <c r="M129" s="267">
        <v>1712.85</v>
      </c>
      <c r="N129" s="267">
        <v>1661.35</v>
      </c>
      <c r="O129" s="267">
        <v>14213150</v>
      </c>
      <c r="P129" s="268">
        <v>3.7240428086128069E-2</v>
      </c>
    </row>
    <row r="130" spans="1:16" ht="12.75" customHeight="1">
      <c r="A130" s="259">
        <v>120</v>
      </c>
      <c r="B130" s="272" t="s">
        <v>56</v>
      </c>
      <c r="C130" s="264" t="s">
        <v>172</v>
      </c>
      <c r="D130" s="265">
        <v>45316</v>
      </c>
      <c r="E130" s="264">
        <v>276</v>
      </c>
      <c r="F130" s="264">
        <v>274.18333333333334</v>
      </c>
      <c r="G130" s="266">
        <v>269.4666666666667</v>
      </c>
      <c r="H130" s="266">
        <v>262.93333333333334</v>
      </c>
      <c r="I130" s="266">
        <v>258.2166666666667</v>
      </c>
      <c r="J130" s="266">
        <v>280.7166666666667</v>
      </c>
      <c r="K130" s="266">
        <v>285.43333333333328</v>
      </c>
      <c r="L130" s="266">
        <v>291.9666666666667</v>
      </c>
      <c r="M130" s="267">
        <v>278.89999999999998</v>
      </c>
      <c r="N130" s="267">
        <v>267.64999999999998</v>
      </c>
      <c r="O130" s="267">
        <v>32426000</v>
      </c>
      <c r="P130" s="268">
        <v>3.7499200102386894E-2</v>
      </c>
    </row>
    <row r="131" spans="1:16" ht="12.75" customHeight="1">
      <c r="A131" s="259">
        <v>121</v>
      </c>
      <c r="B131" s="272" t="s">
        <v>68</v>
      </c>
      <c r="C131" s="264" t="s">
        <v>173</v>
      </c>
      <c r="D131" s="265">
        <v>45316</v>
      </c>
      <c r="E131" s="264">
        <v>169.35</v>
      </c>
      <c r="F131" s="264">
        <v>170.86666666666665</v>
      </c>
      <c r="G131" s="266">
        <v>167.0333333333333</v>
      </c>
      <c r="H131" s="266">
        <v>164.71666666666667</v>
      </c>
      <c r="I131" s="266">
        <v>160.88333333333333</v>
      </c>
      <c r="J131" s="266">
        <v>173.18333333333328</v>
      </c>
      <c r="K131" s="266">
        <v>177.01666666666659</v>
      </c>
      <c r="L131" s="266">
        <v>179.33333333333326</v>
      </c>
      <c r="M131" s="267">
        <v>174.7</v>
      </c>
      <c r="N131" s="267">
        <v>168.55</v>
      </c>
      <c r="O131" s="267">
        <v>60858000</v>
      </c>
      <c r="P131" s="268">
        <v>1.1871508379888268E-2</v>
      </c>
    </row>
    <row r="132" spans="1:16" ht="12.75" customHeight="1">
      <c r="A132" s="259">
        <v>122</v>
      </c>
      <c r="B132" s="272" t="s">
        <v>68</v>
      </c>
      <c r="C132" s="264" t="s">
        <v>174</v>
      </c>
      <c r="D132" s="265">
        <v>45316</v>
      </c>
      <c r="E132" s="264">
        <v>549.35</v>
      </c>
      <c r="F132" s="264">
        <v>546.91666666666674</v>
      </c>
      <c r="G132" s="266">
        <v>543.63333333333344</v>
      </c>
      <c r="H132" s="266">
        <v>537.91666666666674</v>
      </c>
      <c r="I132" s="266">
        <v>534.63333333333344</v>
      </c>
      <c r="J132" s="266">
        <v>552.63333333333344</v>
      </c>
      <c r="K132" s="266">
        <v>555.91666666666674</v>
      </c>
      <c r="L132" s="266">
        <v>561.63333333333344</v>
      </c>
      <c r="M132" s="267">
        <v>550.20000000000005</v>
      </c>
      <c r="N132" s="267">
        <v>541.20000000000005</v>
      </c>
      <c r="O132" s="267">
        <v>11331600</v>
      </c>
      <c r="P132" s="268">
        <v>-1.5739003543881594E-2</v>
      </c>
    </row>
    <row r="133" spans="1:16" ht="12.75" customHeight="1">
      <c r="A133" s="259">
        <v>123</v>
      </c>
      <c r="B133" s="272" t="s">
        <v>59</v>
      </c>
      <c r="C133" s="264" t="s">
        <v>175</v>
      </c>
      <c r="D133" s="265">
        <v>45316</v>
      </c>
      <c r="E133" s="264">
        <v>10266.049999999999</v>
      </c>
      <c r="F133" s="264">
        <v>10278.833333333334</v>
      </c>
      <c r="G133" s="266">
        <v>10189.866666666669</v>
      </c>
      <c r="H133" s="266">
        <v>10113.683333333334</v>
      </c>
      <c r="I133" s="266">
        <v>10024.716666666669</v>
      </c>
      <c r="J133" s="266">
        <v>10355.016666666668</v>
      </c>
      <c r="K133" s="266">
        <v>10443.983333333332</v>
      </c>
      <c r="L133" s="266">
        <v>10520.166666666668</v>
      </c>
      <c r="M133" s="267">
        <v>10367.799999999999</v>
      </c>
      <c r="N133" s="267">
        <v>10202.65</v>
      </c>
      <c r="O133" s="267">
        <v>3058350</v>
      </c>
      <c r="P133" s="268">
        <v>7.4943997891685332E-3</v>
      </c>
    </row>
    <row r="134" spans="1:16" ht="12.75" customHeight="1">
      <c r="A134" s="259">
        <v>124</v>
      </c>
      <c r="B134" s="272" t="s">
        <v>56</v>
      </c>
      <c r="C134" s="264" t="s">
        <v>176</v>
      </c>
      <c r="D134" s="265">
        <v>45316</v>
      </c>
      <c r="E134" s="264">
        <v>1098.3</v>
      </c>
      <c r="F134" s="264">
        <v>1100.8833333333332</v>
      </c>
      <c r="G134" s="266">
        <v>1081.9166666666665</v>
      </c>
      <c r="H134" s="266">
        <v>1065.5333333333333</v>
      </c>
      <c r="I134" s="266">
        <v>1046.5666666666666</v>
      </c>
      <c r="J134" s="266">
        <v>1117.2666666666664</v>
      </c>
      <c r="K134" s="266">
        <v>1136.2333333333331</v>
      </c>
      <c r="L134" s="266">
        <v>1152.6166666666663</v>
      </c>
      <c r="M134" s="267">
        <v>1119.8499999999999</v>
      </c>
      <c r="N134" s="267">
        <v>1084.5</v>
      </c>
      <c r="O134" s="267">
        <v>9272900</v>
      </c>
      <c r="P134" s="268">
        <v>3.1046494017870664E-3</v>
      </c>
    </row>
    <row r="135" spans="1:16" ht="12.75" customHeight="1">
      <c r="A135" s="259">
        <v>125</v>
      </c>
      <c r="B135" s="272" t="s">
        <v>59</v>
      </c>
      <c r="C135" s="264" t="s">
        <v>177</v>
      </c>
      <c r="D135" s="265">
        <v>45316</v>
      </c>
      <c r="E135" s="264">
        <v>3201.05</v>
      </c>
      <c r="F135" s="264">
        <v>3191.6</v>
      </c>
      <c r="G135" s="266">
        <v>3131.45</v>
      </c>
      <c r="H135" s="266">
        <v>3061.85</v>
      </c>
      <c r="I135" s="266">
        <v>3001.7</v>
      </c>
      <c r="J135" s="266">
        <v>3261.2</v>
      </c>
      <c r="K135" s="266">
        <v>3321.3500000000004</v>
      </c>
      <c r="L135" s="266">
        <v>3390.95</v>
      </c>
      <c r="M135" s="267">
        <v>3251.75</v>
      </c>
      <c r="N135" s="267">
        <v>3122</v>
      </c>
      <c r="O135" s="267">
        <v>2082800</v>
      </c>
      <c r="P135" s="268">
        <v>2.5807722616233254E-2</v>
      </c>
    </row>
    <row r="136" spans="1:16" ht="12.75" customHeight="1">
      <c r="A136" s="259">
        <v>126</v>
      </c>
      <c r="B136" s="272" t="s">
        <v>45</v>
      </c>
      <c r="C136" s="271" t="s">
        <v>178</v>
      </c>
      <c r="D136" s="265">
        <v>45316</v>
      </c>
      <c r="E136" s="264">
        <v>1734.2</v>
      </c>
      <c r="F136" s="264">
        <v>1719.1333333333332</v>
      </c>
      <c r="G136" s="266">
        <v>1699.2166666666665</v>
      </c>
      <c r="H136" s="266">
        <v>1664.2333333333333</v>
      </c>
      <c r="I136" s="266">
        <v>1644.3166666666666</v>
      </c>
      <c r="J136" s="266">
        <v>1754.1166666666663</v>
      </c>
      <c r="K136" s="266">
        <v>1774.0333333333333</v>
      </c>
      <c r="L136" s="266">
        <v>1809.0166666666662</v>
      </c>
      <c r="M136" s="267">
        <v>1739.05</v>
      </c>
      <c r="N136" s="267">
        <v>1684.15</v>
      </c>
      <c r="O136" s="267">
        <v>1408800</v>
      </c>
      <c r="P136" s="268">
        <v>3.618711385701677E-2</v>
      </c>
    </row>
    <row r="137" spans="1:16" ht="12.75" customHeight="1">
      <c r="A137" s="259">
        <v>127</v>
      </c>
      <c r="B137" s="272" t="s">
        <v>43</v>
      </c>
      <c r="C137" s="271" t="s">
        <v>179</v>
      </c>
      <c r="D137" s="265">
        <v>45316</v>
      </c>
      <c r="E137" s="264">
        <v>939.65</v>
      </c>
      <c r="F137" s="264">
        <v>946.26666666666654</v>
      </c>
      <c r="G137" s="266">
        <v>929.73333333333312</v>
      </c>
      <c r="H137" s="266">
        <v>919.81666666666661</v>
      </c>
      <c r="I137" s="266">
        <v>903.28333333333319</v>
      </c>
      <c r="J137" s="266">
        <v>956.18333333333305</v>
      </c>
      <c r="K137" s="266">
        <v>972.71666666666658</v>
      </c>
      <c r="L137" s="266">
        <v>982.63333333333298</v>
      </c>
      <c r="M137" s="267">
        <v>962.8</v>
      </c>
      <c r="N137" s="267">
        <v>936.35</v>
      </c>
      <c r="O137" s="267">
        <v>5954400</v>
      </c>
      <c r="P137" s="268">
        <v>2.2249690976514216E-2</v>
      </c>
    </row>
    <row r="138" spans="1:16" ht="12.75" customHeight="1">
      <c r="A138" s="259">
        <v>128</v>
      </c>
      <c r="B138" s="272" t="s">
        <v>68</v>
      </c>
      <c r="C138" s="264" t="s">
        <v>180</v>
      </c>
      <c r="D138" s="265">
        <v>45316</v>
      </c>
      <c r="E138" s="264">
        <v>1225.05</v>
      </c>
      <c r="F138" s="264">
        <v>1220.4833333333333</v>
      </c>
      <c r="G138" s="266">
        <v>1198.3166666666666</v>
      </c>
      <c r="H138" s="266">
        <v>1171.5833333333333</v>
      </c>
      <c r="I138" s="266">
        <v>1149.4166666666665</v>
      </c>
      <c r="J138" s="266">
        <v>1247.2166666666667</v>
      </c>
      <c r="K138" s="266">
        <v>1269.3833333333332</v>
      </c>
      <c r="L138" s="266">
        <v>1296.1166666666668</v>
      </c>
      <c r="M138" s="267">
        <v>1242.6500000000001</v>
      </c>
      <c r="N138" s="267">
        <v>1193.75</v>
      </c>
      <c r="O138" s="267">
        <v>2700800</v>
      </c>
      <c r="P138" s="268">
        <v>5.2369077306733167E-2</v>
      </c>
    </row>
    <row r="139" spans="1:16" ht="12.75" customHeight="1">
      <c r="A139" s="259">
        <v>129</v>
      </c>
      <c r="B139" s="272" t="s">
        <v>84</v>
      </c>
      <c r="C139" s="264" t="s">
        <v>181</v>
      </c>
      <c r="D139" s="265">
        <v>45316</v>
      </c>
      <c r="E139" s="264">
        <v>105.85</v>
      </c>
      <c r="F139" s="264">
        <v>106.61666666666667</v>
      </c>
      <c r="G139" s="266">
        <v>103.23333333333335</v>
      </c>
      <c r="H139" s="266">
        <v>100.61666666666667</v>
      </c>
      <c r="I139" s="266">
        <v>97.233333333333348</v>
      </c>
      <c r="J139" s="266">
        <v>109.23333333333335</v>
      </c>
      <c r="K139" s="266">
        <v>112.61666666666667</v>
      </c>
      <c r="L139" s="266">
        <v>115.23333333333335</v>
      </c>
      <c r="M139" s="267">
        <v>110</v>
      </c>
      <c r="N139" s="267">
        <v>104</v>
      </c>
      <c r="O139" s="267">
        <v>109829900</v>
      </c>
      <c r="P139" s="268">
        <v>3.8802302269934683E-4</v>
      </c>
    </row>
    <row r="140" spans="1:16" ht="12.75" customHeight="1">
      <c r="A140" s="259">
        <v>130</v>
      </c>
      <c r="B140" s="272" t="s">
        <v>56</v>
      </c>
      <c r="C140" s="269" t="s">
        <v>182</v>
      </c>
      <c r="D140" s="265">
        <v>45316</v>
      </c>
      <c r="E140" s="264">
        <v>2674.9</v>
      </c>
      <c r="F140" s="264">
        <v>2693.15</v>
      </c>
      <c r="G140" s="266">
        <v>2633.8</v>
      </c>
      <c r="H140" s="266">
        <v>2592.7000000000003</v>
      </c>
      <c r="I140" s="266">
        <v>2533.3500000000004</v>
      </c>
      <c r="J140" s="266">
        <v>2734.25</v>
      </c>
      <c r="K140" s="266">
        <v>2793.5999999999995</v>
      </c>
      <c r="L140" s="266">
        <v>2834.7</v>
      </c>
      <c r="M140" s="267">
        <v>2752.5</v>
      </c>
      <c r="N140" s="267">
        <v>2652.05</v>
      </c>
      <c r="O140" s="267">
        <v>2072950</v>
      </c>
      <c r="P140" s="268">
        <v>2.4881033310673012E-2</v>
      </c>
    </row>
    <row r="141" spans="1:16" ht="12.75" customHeight="1">
      <c r="A141" s="259">
        <v>131</v>
      </c>
      <c r="B141" s="272" t="s">
        <v>87</v>
      </c>
      <c r="C141" s="264" t="s">
        <v>183</v>
      </c>
      <c r="D141" s="265">
        <v>45316</v>
      </c>
      <c r="E141" s="264">
        <v>130510.8</v>
      </c>
      <c r="F141" s="264">
        <v>129782.18333333335</v>
      </c>
      <c r="G141" s="266">
        <v>128569.76666666669</v>
      </c>
      <c r="H141" s="266">
        <v>126628.73333333334</v>
      </c>
      <c r="I141" s="266">
        <v>125416.31666666668</v>
      </c>
      <c r="J141" s="266">
        <v>131723.2166666667</v>
      </c>
      <c r="K141" s="266">
        <v>132935.63333333336</v>
      </c>
      <c r="L141" s="266">
        <v>134876.66666666672</v>
      </c>
      <c r="M141" s="267">
        <v>130994.6</v>
      </c>
      <c r="N141" s="267">
        <v>127841.15</v>
      </c>
      <c r="O141" s="267">
        <v>35825</v>
      </c>
      <c r="P141" s="268">
        <v>2.4889143184093836E-2</v>
      </c>
    </row>
    <row r="142" spans="1:16" ht="12.75" customHeight="1">
      <c r="A142" s="259">
        <v>132</v>
      </c>
      <c r="B142" s="272" t="s">
        <v>56</v>
      </c>
      <c r="C142" s="264" t="s">
        <v>184</v>
      </c>
      <c r="D142" s="265">
        <v>45316</v>
      </c>
      <c r="E142" s="264">
        <v>1453.6</v>
      </c>
      <c r="F142" s="264">
        <v>1449.1833333333332</v>
      </c>
      <c r="G142" s="266">
        <v>1430.5166666666664</v>
      </c>
      <c r="H142" s="266">
        <v>1407.4333333333332</v>
      </c>
      <c r="I142" s="266">
        <v>1388.7666666666664</v>
      </c>
      <c r="J142" s="266">
        <v>1472.2666666666664</v>
      </c>
      <c r="K142" s="266">
        <v>1490.9333333333329</v>
      </c>
      <c r="L142" s="266">
        <v>1514.0166666666664</v>
      </c>
      <c r="M142" s="267">
        <v>1467.85</v>
      </c>
      <c r="N142" s="267">
        <v>1426.1</v>
      </c>
      <c r="O142" s="267">
        <v>6283200</v>
      </c>
      <c r="P142" s="268">
        <v>2.200751476113795E-2</v>
      </c>
    </row>
    <row r="143" spans="1:16" ht="12.75" customHeight="1">
      <c r="A143" s="259">
        <v>133</v>
      </c>
      <c r="B143" s="272" t="s">
        <v>68</v>
      </c>
      <c r="C143" s="264" t="s">
        <v>185</v>
      </c>
      <c r="D143" s="265">
        <v>45316</v>
      </c>
      <c r="E143" s="264">
        <v>140.05000000000001</v>
      </c>
      <c r="F143" s="264">
        <v>137.78333333333333</v>
      </c>
      <c r="G143" s="266">
        <v>134.76666666666665</v>
      </c>
      <c r="H143" s="266">
        <v>129.48333333333332</v>
      </c>
      <c r="I143" s="266">
        <v>126.46666666666664</v>
      </c>
      <c r="J143" s="266">
        <v>143.06666666666666</v>
      </c>
      <c r="K143" s="266">
        <v>146.08333333333337</v>
      </c>
      <c r="L143" s="266">
        <v>151.36666666666667</v>
      </c>
      <c r="M143" s="267">
        <v>140.80000000000001</v>
      </c>
      <c r="N143" s="267">
        <v>132.5</v>
      </c>
      <c r="O143" s="267">
        <v>74760000</v>
      </c>
      <c r="P143" s="268">
        <v>7.1136900924134966E-2</v>
      </c>
    </row>
    <row r="144" spans="1:16" ht="12.75" customHeight="1">
      <c r="A144" s="259">
        <v>134</v>
      </c>
      <c r="B144" s="272" t="s">
        <v>132</v>
      </c>
      <c r="C144" s="264" t="s">
        <v>186</v>
      </c>
      <c r="D144" s="265">
        <v>45316</v>
      </c>
      <c r="E144" s="264">
        <v>5162.8999999999996</v>
      </c>
      <c r="F144" s="264">
        <v>5164.4000000000005</v>
      </c>
      <c r="G144" s="266">
        <v>5087.2500000000009</v>
      </c>
      <c r="H144" s="266">
        <v>5011.6000000000004</v>
      </c>
      <c r="I144" s="266">
        <v>4934.4500000000007</v>
      </c>
      <c r="J144" s="266">
        <v>5240.0500000000011</v>
      </c>
      <c r="K144" s="266">
        <v>5317.2000000000007</v>
      </c>
      <c r="L144" s="266">
        <v>5392.8500000000013</v>
      </c>
      <c r="M144" s="267">
        <v>5241.55</v>
      </c>
      <c r="N144" s="267">
        <v>5088.75</v>
      </c>
      <c r="O144" s="267">
        <v>1356900</v>
      </c>
      <c r="P144" s="268">
        <v>4.999444506165982E-3</v>
      </c>
    </row>
    <row r="145" spans="1:16" ht="12.75" customHeight="1">
      <c r="A145" s="259">
        <v>135</v>
      </c>
      <c r="B145" s="272" t="s">
        <v>45</v>
      </c>
      <c r="C145" s="264" t="s">
        <v>187</v>
      </c>
      <c r="D145" s="265">
        <v>45316</v>
      </c>
      <c r="E145" s="264">
        <v>3884</v>
      </c>
      <c r="F145" s="264">
        <v>3873.6</v>
      </c>
      <c r="G145" s="266">
        <v>3830.3999999999996</v>
      </c>
      <c r="H145" s="266">
        <v>3776.7999999999997</v>
      </c>
      <c r="I145" s="266">
        <v>3733.5999999999995</v>
      </c>
      <c r="J145" s="266">
        <v>3927.2</v>
      </c>
      <c r="K145" s="266">
        <v>3970.3999999999996</v>
      </c>
      <c r="L145" s="266">
        <v>4024</v>
      </c>
      <c r="M145" s="267">
        <v>3916.8</v>
      </c>
      <c r="N145" s="267">
        <v>3820</v>
      </c>
      <c r="O145" s="267">
        <v>720600</v>
      </c>
      <c r="P145" s="268">
        <v>1.0942760942760943E-2</v>
      </c>
    </row>
    <row r="146" spans="1:16" ht="12.75" customHeight="1">
      <c r="A146" s="259">
        <v>136</v>
      </c>
      <c r="B146" s="272" t="s">
        <v>39</v>
      </c>
      <c r="C146" s="264" t="s">
        <v>188</v>
      </c>
      <c r="D146" s="265">
        <v>45316</v>
      </c>
      <c r="E146" s="264">
        <v>27358.05</v>
      </c>
      <c r="F146" s="264">
        <v>27455.566666666666</v>
      </c>
      <c r="G146" s="266">
        <v>27065.533333333333</v>
      </c>
      <c r="H146" s="266">
        <v>26773.016666666666</v>
      </c>
      <c r="I146" s="266">
        <v>26382.983333333334</v>
      </c>
      <c r="J146" s="266">
        <v>27748.083333333332</v>
      </c>
      <c r="K146" s="266">
        <v>28138.116666666665</v>
      </c>
      <c r="L146" s="266">
        <v>28430.633333333331</v>
      </c>
      <c r="M146" s="267">
        <v>27845.599999999999</v>
      </c>
      <c r="N146" s="267">
        <v>27163.05</v>
      </c>
      <c r="O146" s="267">
        <v>561000</v>
      </c>
      <c r="P146" s="268">
        <v>4.2131074453856443E-2</v>
      </c>
    </row>
    <row r="147" spans="1:16" ht="12.75" customHeight="1">
      <c r="A147" s="259">
        <v>137</v>
      </c>
      <c r="B147" s="272" t="s">
        <v>59</v>
      </c>
      <c r="C147" s="264" t="s">
        <v>189</v>
      </c>
      <c r="D147" s="265">
        <v>45316</v>
      </c>
      <c r="E147" s="264">
        <v>218.85</v>
      </c>
      <c r="F147" s="264">
        <v>217.25</v>
      </c>
      <c r="G147" s="266">
        <v>213.2</v>
      </c>
      <c r="H147" s="266">
        <v>207.54999999999998</v>
      </c>
      <c r="I147" s="266">
        <v>203.49999999999997</v>
      </c>
      <c r="J147" s="266">
        <v>222.9</v>
      </c>
      <c r="K147" s="266">
        <v>226.95000000000002</v>
      </c>
      <c r="L147" s="266">
        <v>232.60000000000002</v>
      </c>
      <c r="M147" s="267">
        <v>221.3</v>
      </c>
      <c r="N147" s="267">
        <v>211.6</v>
      </c>
      <c r="O147" s="267">
        <v>85050000</v>
      </c>
      <c r="P147" s="268">
        <v>-1.6375257514130263E-3</v>
      </c>
    </row>
    <row r="148" spans="1:16" ht="12.75" customHeight="1">
      <c r="A148" s="259">
        <v>138</v>
      </c>
      <c r="B148" s="272" t="s">
        <v>132</v>
      </c>
      <c r="C148" s="264" t="s">
        <v>191</v>
      </c>
      <c r="D148" s="265">
        <v>45316</v>
      </c>
      <c r="E148" s="264">
        <v>308</v>
      </c>
      <c r="F148" s="264">
        <v>307.96666666666664</v>
      </c>
      <c r="G148" s="266">
        <v>303.38333333333327</v>
      </c>
      <c r="H148" s="266">
        <v>298.76666666666665</v>
      </c>
      <c r="I148" s="266">
        <v>294.18333333333328</v>
      </c>
      <c r="J148" s="266">
        <v>312.58333333333326</v>
      </c>
      <c r="K148" s="266">
        <v>317.16666666666663</v>
      </c>
      <c r="L148" s="266">
        <v>321.78333333333325</v>
      </c>
      <c r="M148" s="267">
        <v>312.55</v>
      </c>
      <c r="N148" s="267">
        <v>303.35000000000002</v>
      </c>
      <c r="O148" s="267">
        <v>103080000</v>
      </c>
      <c r="P148" s="268">
        <v>-1.369233860550564E-2</v>
      </c>
    </row>
    <row r="149" spans="1:16" ht="12.75" customHeight="1">
      <c r="A149" s="259">
        <v>139</v>
      </c>
      <c r="B149" s="272" t="s">
        <v>190</v>
      </c>
      <c r="C149" s="264" t="s">
        <v>192</v>
      </c>
      <c r="D149" s="265">
        <v>45316</v>
      </c>
      <c r="E149" s="264">
        <v>1450.6</v>
      </c>
      <c r="F149" s="264">
        <v>1454.3166666666666</v>
      </c>
      <c r="G149" s="266">
        <v>1438.8333333333333</v>
      </c>
      <c r="H149" s="266">
        <v>1427.0666666666666</v>
      </c>
      <c r="I149" s="266">
        <v>1411.5833333333333</v>
      </c>
      <c r="J149" s="266">
        <v>1466.0833333333333</v>
      </c>
      <c r="K149" s="266">
        <v>1481.5666666666668</v>
      </c>
      <c r="L149" s="266">
        <v>1493.3333333333333</v>
      </c>
      <c r="M149" s="267">
        <v>1469.8</v>
      </c>
      <c r="N149" s="267">
        <v>1442.55</v>
      </c>
      <c r="O149" s="267">
        <v>7363300</v>
      </c>
      <c r="P149" s="268">
        <v>3.912960488642871E-3</v>
      </c>
    </row>
    <row r="150" spans="1:16" ht="12.75" customHeight="1">
      <c r="A150" s="259">
        <v>140</v>
      </c>
      <c r="B150" s="272" t="s">
        <v>108</v>
      </c>
      <c r="C150" s="269" t="s">
        <v>193</v>
      </c>
      <c r="D150" s="265">
        <v>45316</v>
      </c>
      <c r="E150" s="264">
        <v>4497.6000000000004</v>
      </c>
      <c r="F150" s="264">
        <v>4461.45</v>
      </c>
      <c r="G150" s="266">
        <v>4397.3999999999996</v>
      </c>
      <c r="H150" s="266">
        <v>4297.2</v>
      </c>
      <c r="I150" s="266">
        <v>4233.1499999999996</v>
      </c>
      <c r="J150" s="266">
        <v>4561.6499999999996</v>
      </c>
      <c r="K150" s="266">
        <v>4625.7000000000007</v>
      </c>
      <c r="L150" s="266">
        <v>4725.8999999999996</v>
      </c>
      <c r="M150" s="267">
        <v>4525.5</v>
      </c>
      <c r="N150" s="267">
        <v>4361.25</v>
      </c>
      <c r="O150" s="267">
        <v>665200</v>
      </c>
      <c r="P150" s="268">
        <v>-8.9392133492252682E-3</v>
      </c>
    </row>
    <row r="151" spans="1:16" ht="12.75" customHeight="1">
      <c r="A151" s="259">
        <v>141</v>
      </c>
      <c r="B151" s="272" t="s">
        <v>87</v>
      </c>
      <c r="C151" s="271" t="s">
        <v>194</v>
      </c>
      <c r="D151" s="265">
        <v>45316</v>
      </c>
      <c r="E151" s="264">
        <v>207.75</v>
      </c>
      <c r="F151" s="264">
        <v>208.15</v>
      </c>
      <c r="G151" s="266">
        <v>204.10000000000002</v>
      </c>
      <c r="H151" s="266">
        <v>200.45000000000002</v>
      </c>
      <c r="I151" s="266">
        <v>196.40000000000003</v>
      </c>
      <c r="J151" s="266">
        <v>211.8</v>
      </c>
      <c r="K151" s="266">
        <v>215.85000000000002</v>
      </c>
      <c r="L151" s="266">
        <v>219.5</v>
      </c>
      <c r="M151" s="267">
        <v>212.2</v>
      </c>
      <c r="N151" s="267">
        <v>204.5</v>
      </c>
      <c r="O151" s="267">
        <v>70458850</v>
      </c>
      <c r="P151" s="268">
        <v>5.4751887499279582E-2</v>
      </c>
    </row>
    <row r="152" spans="1:16" ht="12.75" customHeight="1">
      <c r="A152" s="259">
        <v>142</v>
      </c>
      <c r="B152" s="272" t="s">
        <v>84</v>
      </c>
      <c r="C152" s="264" t="s">
        <v>195</v>
      </c>
      <c r="D152" s="265">
        <v>45316</v>
      </c>
      <c r="E152" s="264">
        <v>39386.85</v>
      </c>
      <c r="F152" s="264">
        <v>39045.76666666667</v>
      </c>
      <c r="G152" s="266">
        <v>38600.383333333339</v>
      </c>
      <c r="H152" s="266">
        <v>37813.916666666672</v>
      </c>
      <c r="I152" s="266">
        <v>37368.53333333334</v>
      </c>
      <c r="J152" s="266">
        <v>39832.233333333337</v>
      </c>
      <c r="K152" s="266">
        <v>40277.616666666669</v>
      </c>
      <c r="L152" s="266">
        <v>41064.083333333336</v>
      </c>
      <c r="M152" s="267">
        <v>39491.15</v>
      </c>
      <c r="N152" s="267">
        <v>38259.300000000003</v>
      </c>
      <c r="O152" s="267">
        <v>149100</v>
      </c>
      <c r="P152" s="268">
        <v>9.0346157750482176E-3</v>
      </c>
    </row>
    <row r="153" spans="1:16" ht="12.75" customHeight="1">
      <c r="A153" s="259">
        <v>143</v>
      </c>
      <c r="B153" s="272" t="s">
        <v>47</v>
      </c>
      <c r="C153" s="264" t="s">
        <v>196</v>
      </c>
      <c r="D153" s="265">
        <v>45316</v>
      </c>
      <c r="E153" s="264">
        <v>941.15</v>
      </c>
      <c r="F153" s="264">
        <v>938.05000000000007</v>
      </c>
      <c r="G153" s="266">
        <v>927.50000000000011</v>
      </c>
      <c r="H153" s="266">
        <v>913.85</v>
      </c>
      <c r="I153" s="266">
        <v>903.30000000000007</v>
      </c>
      <c r="J153" s="266">
        <v>951.70000000000016</v>
      </c>
      <c r="K153" s="266">
        <v>962.25000000000011</v>
      </c>
      <c r="L153" s="266">
        <v>975.9000000000002</v>
      </c>
      <c r="M153" s="267">
        <v>948.6</v>
      </c>
      <c r="N153" s="267">
        <v>924.4</v>
      </c>
      <c r="O153" s="267">
        <v>13491000</v>
      </c>
      <c r="P153" s="268">
        <v>2.7181361352215622E-2</v>
      </c>
    </row>
    <row r="154" spans="1:16" ht="12.75" customHeight="1">
      <c r="A154" s="259">
        <v>144</v>
      </c>
      <c r="B154" s="272" t="s">
        <v>43</v>
      </c>
      <c r="C154" s="264" t="s">
        <v>197</v>
      </c>
      <c r="D154" s="265">
        <v>45316</v>
      </c>
      <c r="E154" s="264">
        <v>7296.85</v>
      </c>
      <c r="F154" s="264">
        <v>7277.9833333333336</v>
      </c>
      <c r="G154" s="266">
        <v>7205.0666666666675</v>
      </c>
      <c r="H154" s="266">
        <v>7113.2833333333338</v>
      </c>
      <c r="I154" s="266">
        <v>7040.3666666666677</v>
      </c>
      <c r="J154" s="266">
        <v>7369.7666666666673</v>
      </c>
      <c r="K154" s="266">
        <v>7442.6833333333334</v>
      </c>
      <c r="L154" s="266">
        <v>7534.4666666666672</v>
      </c>
      <c r="M154" s="267">
        <v>7350.9</v>
      </c>
      <c r="N154" s="267">
        <v>7186.2</v>
      </c>
      <c r="O154" s="267">
        <v>1717600</v>
      </c>
      <c r="P154" s="268">
        <v>-8.7147226871356846E-3</v>
      </c>
    </row>
    <row r="155" spans="1:16" ht="12.75" customHeight="1">
      <c r="A155" s="259">
        <v>145</v>
      </c>
      <c r="B155" s="272" t="s">
        <v>87</v>
      </c>
      <c r="C155" s="269" t="s">
        <v>198</v>
      </c>
      <c r="D155" s="265">
        <v>45316</v>
      </c>
      <c r="E155" s="264">
        <v>228.4</v>
      </c>
      <c r="F155" s="264">
        <v>228.03333333333333</v>
      </c>
      <c r="G155" s="266">
        <v>225.01666666666665</v>
      </c>
      <c r="H155" s="266">
        <v>221.63333333333333</v>
      </c>
      <c r="I155" s="266">
        <v>218.61666666666665</v>
      </c>
      <c r="J155" s="266">
        <v>231.41666666666666</v>
      </c>
      <c r="K155" s="266">
        <v>234.43333333333337</v>
      </c>
      <c r="L155" s="266">
        <v>237.81666666666666</v>
      </c>
      <c r="M155" s="267">
        <v>231.05</v>
      </c>
      <c r="N155" s="267">
        <v>224.65</v>
      </c>
      <c r="O155" s="267">
        <v>33924000</v>
      </c>
      <c r="P155" s="268">
        <v>1.2445160712686901E-2</v>
      </c>
    </row>
    <row r="156" spans="1:16" ht="12.75" customHeight="1">
      <c r="A156" s="259">
        <v>146</v>
      </c>
      <c r="B156" s="272" t="s">
        <v>84</v>
      </c>
      <c r="C156" s="264" t="s">
        <v>199</v>
      </c>
      <c r="D156" s="265">
        <v>45316</v>
      </c>
      <c r="E156" s="264">
        <v>392.15</v>
      </c>
      <c r="F156" s="264">
        <v>391.43333333333334</v>
      </c>
      <c r="G156" s="266">
        <v>384.86666666666667</v>
      </c>
      <c r="H156" s="266">
        <v>377.58333333333331</v>
      </c>
      <c r="I156" s="266">
        <v>371.01666666666665</v>
      </c>
      <c r="J156" s="266">
        <v>398.7166666666667</v>
      </c>
      <c r="K156" s="266">
        <v>405.28333333333342</v>
      </c>
      <c r="L156" s="266">
        <v>412.56666666666672</v>
      </c>
      <c r="M156" s="267">
        <v>398</v>
      </c>
      <c r="N156" s="267">
        <v>384.15</v>
      </c>
      <c r="O156" s="267">
        <v>63251625</v>
      </c>
      <c r="P156" s="268">
        <v>-5.5440477641038139E-3</v>
      </c>
    </row>
    <row r="157" spans="1:16" ht="12.75" customHeight="1">
      <c r="A157" s="259">
        <v>147</v>
      </c>
      <c r="B157" s="272" t="s">
        <v>68</v>
      </c>
      <c r="C157" s="264" t="s">
        <v>200</v>
      </c>
      <c r="D157" s="265">
        <v>45316</v>
      </c>
      <c r="E157" s="264">
        <v>2751.85</v>
      </c>
      <c r="F157" s="264">
        <v>2733.1166666666668</v>
      </c>
      <c r="G157" s="266">
        <v>2698.2333333333336</v>
      </c>
      <c r="H157" s="266">
        <v>2644.6166666666668</v>
      </c>
      <c r="I157" s="266">
        <v>2609.7333333333336</v>
      </c>
      <c r="J157" s="266">
        <v>2786.7333333333336</v>
      </c>
      <c r="K157" s="266">
        <v>2821.6166666666668</v>
      </c>
      <c r="L157" s="266">
        <v>2875.2333333333336</v>
      </c>
      <c r="M157" s="267">
        <v>2768</v>
      </c>
      <c r="N157" s="267">
        <v>2679.5</v>
      </c>
      <c r="O157" s="267">
        <v>2818000</v>
      </c>
      <c r="P157" s="268">
        <v>4.9436737733916769E-2</v>
      </c>
    </row>
    <row r="158" spans="1:16" ht="12.75" customHeight="1">
      <c r="A158" s="259">
        <v>148</v>
      </c>
      <c r="B158" s="272" t="s">
        <v>59</v>
      </c>
      <c r="C158" s="264" t="s">
        <v>201</v>
      </c>
      <c r="D158" s="265">
        <v>45316</v>
      </c>
      <c r="E158" s="264">
        <v>3502.95</v>
      </c>
      <c r="F158" s="264">
        <v>3495.8166666666671</v>
      </c>
      <c r="G158" s="266">
        <v>3463.1333333333341</v>
      </c>
      <c r="H158" s="266">
        <v>3423.3166666666671</v>
      </c>
      <c r="I158" s="266">
        <v>3390.6333333333341</v>
      </c>
      <c r="J158" s="266">
        <v>3535.6333333333341</v>
      </c>
      <c r="K158" s="266">
        <v>3568.3166666666675</v>
      </c>
      <c r="L158" s="266">
        <v>3608.1333333333341</v>
      </c>
      <c r="M158" s="267">
        <v>3528.5</v>
      </c>
      <c r="N158" s="267">
        <v>3456</v>
      </c>
      <c r="O158" s="267">
        <v>2207750</v>
      </c>
      <c r="P158" s="268">
        <v>-4.7334610616476952E-3</v>
      </c>
    </row>
    <row r="159" spans="1:16" ht="12.75" customHeight="1">
      <c r="A159" s="259">
        <v>149</v>
      </c>
      <c r="B159" s="272" t="s">
        <v>39</v>
      </c>
      <c r="C159" s="264" t="s">
        <v>202</v>
      </c>
      <c r="D159" s="265">
        <v>45316</v>
      </c>
      <c r="E159" s="264">
        <v>97.4</v>
      </c>
      <c r="F159" s="264">
        <v>97.75</v>
      </c>
      <c r="G159" s="266">
        <v>96.2</v>
      </c>
      <c r="H159" s="266">
        <v>95</v>
      </c>
      <c r="I159" s="266">
        <v>93.45</v>
      </c>
      <c r="J159" s="266">
        <v>98.95</v>
      </c>
      <c r="K159" s="266">
        <v>100.50000000000001</v>
      </c>
      <c r="L159" s="266">
        <v>101.7</v>
      </c>
      <c r="M159" s="267">
        <v>99.3</v>
      </c>
      <c r="N159" s="267">
        <v>96.55</v>
      </c>
      <c r="O159" s="267">
        <v>237256000</v>
      </c>
      <c r="P159" s="268">
        <v>1.7567335735117515E-2</v>
      </c>
    </row>
    <row r="160" spans="1:16" ht="12.75" customHeight="1">
      <c r="A160" s="259">
        <v>150</v>
      </c>
      <c r="B160" s="272" t="s">
        <v>63</v>
      </c>
      <c r="C160" s="264" t="s">
        <v>203</v>
      </c>
      <c r="D160" s="265">
        <v>45316</v>
      </c>
      <c r="E160" s="264">
        <v>5375.5</v>
      </c>
      <c r="F160" s="264">
        <v>5413.45</v>
      </c>
      <c r="G160" s="266">
        <v>5312.0499999999993</v>
      </c>
      <c r="H160" s="266">
        <v>5248.5999999999995</v>
      </c>
      <c r="I160" s="266">
        <v>5147.1999999999989</v>
      </c>
      <c r="J160" s="266">
        <v>5476.9</v>
      </c>
      <c r="K160" s="266">
        <v>5578.2999999999993</v>
      </c>
      <c r="L160" s="266">
        <v>5641.75</v>
      </c>
      <c r="M160" s="267">
        <v>5514.85</v>
      </c>
      <c r="N160" s="267">
        <v>5350</v>
      </c>
      <c r="O160" s="267">
        <v>1609200</v>
      </c>
      <c r="P160" s="268">
        <v>-1.1790714812085483E-2</v>
      </c>
    </row>
    <row r="161" spans="1:16" ht="12.75" customHeight="1">
      <c r="A161" s="259">
        <v>151</v>
      </c>
      <c r="B161" s="272" t="s">
        <v>45</v>
      </c>
      <c r="C161" s="271" t="s">
        <v>204</v>
      </c>
      <c r="D161" s="265">
        <v>45316</v>
      </c>
      <c r="E161" s="264">
        <v>239.7</v>
      </c>
      <c r="F161" s="264">
        <v>239.51666666666665</v>
      </c>
      <c r="G161" s="266">
        <v>237.83333333333331</v>
      </c>
      <c r="H161" s="266">
        <v>235.96666666666667</v>
      </c>
      <c r="I161" s="266">
        <v>234.28333333333333</v>
      </c>
      <c r="J161" s="266">
        <v>241.3833333333333</v>
      </c>
      <c r="K161" s="266">
        <v>243.06666666666663</v>
      </c>
      <c r="L161" s="266">
        <v>244.93333333333328</v>
      </c>
      <c r="M161" s="267">
        <v>241.2</v>
      </c>
      <c r="N161" s="267">
        <v>237.65</v>
      </c>
      <c r="O161" s="267">
        <v>75456000</v>
      </c>
      <c r="P161" s="268">
        <v>9.5366535015894427E-3</v>
      </c>
    </row>
    <row r="162" spans="1:16" ht="12.75" customHeight="1">
      <c r="A162" s="259">
        <v>152</v>
      </c>
      <c r="B162" s="272" t="s">
        <v>190</v>
      </c>
      <c r="C162" s="264" t="s">
        <v>206</v>
      </c>
      <c r="D162" s="265">
        <v>45316</v>
      </c>
      <c r="E162" s="264">
        <v>1680.25</v>
      </c>
      <c r="F162" s="264">
        <v>1674.0833333333333</v>
      </c>
      <c r="G162" s="266">
        <v>1661.1666666666665</v>
      </c>
      <c r="H162" s="266">
        <v>1642.0833333333333</v>
      </c>
      <c r="I162" s="266">
        <v>1629.1666666666665</v>
      </c>
      <c r="J162" s="266">
        <v>1693.1666666666665</v>
      </c>
      <c r="K162" s="266">
        <v>1706.083333333333</v>
      </c>
      <c r="L162" s="266">
        <v>1725.1666666666665</v>
      </c>
      <c r="M162" s="267">
        <v>1687</v>
      </c>
      <c r="N162" s="267">
        <v>1655</v>
      </c>
      <c r="O162" s="267">
        <v>5501012</v>
      </c>
      <c r="P162" s="268">
        <v>1.0466507177033494E-2</v>
      </c>
    </row>
    <row r="163" spans="1:16" ht="12.75" customHeight="1">
      <c r="A163" s="259">
        <v>153</v>
      </c>
      <c r="B163" s="272" t="s">
        <v>205</v>
      </c>
      <c r="C163" s="264" t="s">
        <v>208</v>
      </c>
      <c r="D163" s="265">
        <v>45316</v>
      </c>
      <c r="E163" s="264">
        <v>1026</v>
      </c>
      <c r="F163" s="264">
        <v>1017</v>
      </c>
      <c r="G163" s="266">
        <v>1006</v>
      </c>
      <c r="H163" s="266">
        <v>986</v>
      </c>
      <c r="I163" s="266">
        <v>975</v>
      </c>
      <c r="J163" s="266">
        <v>1037</v>
      </c>
      <c r="K163" s="266">
        <v>1048</v>
      </c>
      <c r="L163" s="266">
        <v>1068</v>
      </c>
      <c r="M163" s="267">
        <v>1028</v>
      </c>
      <c r="N163" s="267">
        <v>997</v>
      </c>
      <c r="O163" s="267">
        <v>3018350</v>
      </c>
      <c r="P163" s="268">
        <v>-7.8234143615535066E-3</v>
      </c>
    </row>
    <row r="164" spans="1:16" ht="12.75" customHeight="1">
      <c r="A164" s="259">
        <v>154</v>
      </c>
      <c r="B164" s="272" t="s">
        <v>49</v>
      </c>
      <c r="C164" s="264" t="s">
        <v>209</v>
      </c>
      <c r="D164" s="265">
        <v>45316</v>
      </c>
      <c r="E164" s="264">
        <v>282.95</v>
      </c>
      <c r="F164" s="264">
        <v>286.51666666666665</v>
      </c>
      <c r="G164" s="266">
        <v>278.68333333333328</v>
      </c>
      <c r="H164" s="266">
        <v>274.41666666666663</v>
      </c>
      <c r="I164" s="266">
        <v>266.58333333333326</v>
      </c>
      <c r="J164" s="266">
        <v>290.7833333333333</v>
      </c>
      <c r="K164" s="266">
        <v>298.61666666666667</v>
      </c>
      <c r="L164" s="266">
        <v>302.88333333333333</v>
      </c>
      <c r="M164" s="267">
        <v>294.35000000000002</v>
      </c>
      <c r="N164" s="267">
        <v>282.25</v>
      </c>
      <c r="O164" s="267">
        <v>52197500</v>
      </c>
      <c r="P164" s="268">
        <v>1.9731379731379731E-2</v>
      </c>
    </row>
    <row r="165" spans="1:16" ht="12.75" customHeight="1">
      <c r="A165" s="259">
        <v>155</v>
      </c>
      <c r="B165" s="272" t="s">
        <v>63</v>
      </c>
      <c r="C165" s="264" t="s">
        <v>210</v>
      </c>
      <c r="D165" s="265">
        <v>45316</v>
      </c>
      <c r="E165" s="264">
        <v>422.15</v>
      </c>
      <c r="F165" s="264">
        <v>421.86666666666662</v>
      </c>
      <c r="G165" s="266">
        <v>413.93333333333322</v>
      </c>
      <c r="H165" s="266">
        <v>405.71666666666658</v>
      </c>
      <c r="I165" s="266">
        <v>397.78333333333319</v>
      </c>
      <c r="J165" s="266">
        <v>430.08333333333326</v>
      </c>
      <c r="K165" s="266">
        <v>438.01666666666665</v>
      </c>
      <c r="L165" s="266">
        <v>446.23333333333329</v>
      </c>
      <c r="M165" s="267">
        <v>429.8</v>
      </c>
      <c r="N165" s="267">
        <v>413.65</v>
      </c>
      <c r="O165" s="267">
        <v>42140000</v>
      </c>
      <c r="P165" s="268">
        <v>2.5703436861065136E-2</v>
      </c>
    </row>
    <row r="166" spans="1:16" ht="12.75" customHeight="1">
      <c r="A166" s="259">
        <v>156</v>
      </c>
      <c r="B166" s="272" t="s">
        <v>190</v>
      </c>
      <c r="C166" s="264" t="s">
        <v>211</v>
      </c>
      <c r="D166" s="265">
        <v>45316</v>
      </c>
      <c r="E166" s="264">
        <v>2624.6</v>
      </c>
      <c r="F166" s="264">
        <v>2612.7833333333333</v>
      </c>
      <c r="G166" s="266">
        <v>2596.0666666666666</v>
      </c>
      <c r="H166" s="266">
        <v>2567.5333333333333</v>
      </c>
      <c r="I166" s="266">
        <v>2550.8166666666666</v>
      </c>
      <c r="J166" s="266">
        <v>2641.3166666666666</v>
      </c>
      <c r="K166" s="266">
        <v>2658.0333333333328</v>
      </c>
      <c r="L166" s="266">
        <v>2686.5666666666666</v>
      </c>
      <c r="M166" s="267">
        <v>2629.5</v>
      </c>
      <c r="N166" s="267">
        <v>2584.25</v>
      </c>
      <c r="O166" s="267">
        <v>33916250</v>
      </c>
      <c r="P166" s="268">
        <v>9.2545063643329536E-3</v>
      </c>
    </row>
    <row r="167" spans="1:16" ht="12.75" customHeight="1">
      <c r="A167" s="259">
        <v>157</v>
      </c>
      <c r="B167" s="272" t="s">
        <v>84</v>
      </c>
      <c r="C167" s="264" t="s">
        <v>212</v>
      </c>
      <c r="D167" s="265">
        <v>45316</v>
      </c>
      <c r="E167" s="264">
        <v>123.7</v>
      </c>
      <c r="F167" s="264">
        <v>123.38333333333333</v>
      </c>
      <c r="G167" s="266">
        <v>121.31666666666665</v>
      </c>
      <c r="H167" s="266">
        <v>118.93333333333332</v>
      </c>
      <c r="I167" s="266">
        <v>116.86666666666665</v>
      </c>
      <c r="J167" s="266">
        <v>125.76666666666665</v>
      </c>
      <c r="K167" s="266">
        <v>127.83333333333331</v>
      </c>
      <c r="L167" s="266">
        <v>130.21666666666664</v>
      </c>
      <c r="M167" s="267">
        <v>125.45</v>
      </c>
      <c r="N167" s="267">
        <v>121</v>
      </c>
      <c r="O167" s="267">
        <v>181160000</v>
      </c>
      <c r="P167" s="268">
        <v>7.4699824403208201E-2</v>
      </c>
    </row>
    <row r="168" spans="1:16" ht="12.75" customHeight="1">
      <c r="A168" s="259">
        <v>158</v>
      </c>
      <c r="B168" s="272" t="s">
        <v>132</v>
      </c>
      <c r="C168" s="264" t="s">
        <v>213</v>
      </c>
      <c r="D168" s="265">
        <v>45316</v>
      </c>
      <c r="E168" s="264">
        <v>779</v>
      </c>
      <c r="F168" s="264">
        <v>774.93333333333339</v>
      </c>
      <c r="G168" s="266">
        <v>768.16666666666674</v>
      </c>
      <c r="H168" s="266">
        <v>757.33333333333337</v>
      </c>
      <c r="I168" s="266">
        <v>750.56666666666672</v>
      </c>
      <c r="J168" s="266">
        <v>785.76666666666677</v>
      </c>
      <c r="K168" s="266">
        <v>792.53333333333342</v>
      </c>
      <c r="L168" s="266">
        <v>803.36666666666679</v>
      </c>
      <c r="M168" s="267">
        <v>781.7</v>
      </c>
      <c r="N168" s="267">
        <v>764.1</v>
      </c>
      <c r="O168" s="267">
        <v>15352800</v>
      </c>
      <c r="P168" s="268">
        <v>4.448864231131582E-3</v>
      </c>
    </row>
    <row r="169" spans="1:16" ht="12.75" customHeight="1">
      <c r="A169" s="259">
        <v>159</v>
      </c>
      <c r="B169" s="272" t="s">
        <v>63</v>
      </c>
      <c r="C169" s="269" t="s">
        <v>214</v>
      </c>
      <c r="D169" s="265">
        <v>45316</v>
      </c>
      <c r="E169" s="264">
        <v>1445.5</v>
      </c>
      <c r="F169" s="264">
        <v>1443.8</v>
      </c>
      <c r="G169" s="266">
        <v>1431</v>
      </c>
      <c r="H169" s="266">
        <v>1416.5</v>
      </c>
      <c r="I169" s="266">
        <v>1403.7</v>
      </c>
      <c r="J169" s="266">
        <v>1458.3</v>
      </c>
      <c r="K169" s="266">
        <v>1471.0999999999997</v>
      </c>
      <c r="L169" s="266">
        <v>1485.6</v>
      </c>
      <c r="M169" s="267">
        <v>1456.6</v>
      </c>
      <c r="N169" s="267">
        <v>1429.3</v>
      </c>
      <c r="O169" s="267">
        <v>6609750</v>
      </c>
      <c r="P169" s="268">
        <v>2.1086780210867802E-2</v>
      </c>
    </row>
    <row r="170" spans="1:16" ht="12.75" customHeight="1">
      <c r="A170" s="259">
        <v>160</v>
      </c>
      <c r="B170" s="272" t="s">
        <v>68</v>
      </c>
      <c r="C170" s="264" t="s">
        <v>215</v>
      </c>
      <c r="D170" s="265">
        <v>45316</v>
      </c>
      <c r="E170" s="264">
        <v>643.9</v>
      </c>
      <c r="F170" s="264">
        <v>644.80000000000007</v>
      </c>
      <c r="G170" s="266">
        <v>636.85000000000014</v>
      </c>
      <c r="H170" s="266">
        <v>629.80000000000007</v>
      </c>
      <c r="I170" s="266">
        <v>621.85000000000014</v>
      </c>
      <c r="J170" s="266">
        <v>651.85000000000014</v>
      </c>
      <c r="K170" s="266">
        <v>659.80000000000018</v>
      </c>
      <c r="L170" s="266">
        <v>666.85000000000014</v>
      </c>
      <c r="M170" s="267">
        <v>652.75</v>
      </c>
      <c r="N170" s="267">
        <v>637.75</v>
      </c>
      <c r="O170" s="267">
        <v>94188000</v>
      </c>
      <c r="P170" s="268">
        <v>5.3698483017854744E-2</v>
      </c>
    </row>
    <row r="171" spans="1:16" ht="12.75" customHeight="1">
      <c r="A171" s="259">
        <v>161</v>
      </c>
      <c r="B171" s="272" t="s">
        <v>63</v>
      </c>
      <c r="C171" s="264" t="s">
        <v>216</v>
      </c>
      <c r="D171" s="265">
        <v>45316</v>
      </c>
      <c r="E171" s="264">
        <v>28244.5</v>
      </c>
      <c r="F171" s="264">
        <v>28331.5</v>
      </c>
      <c r="G171" s="266">
        <v>28013</v>
      </c>
      <c r="H171" s="266">
        <v>27781.5</v>
      </c>
      <c r="I171" s="266">
        <v>27463</v>
      </c>
      <c r="J171" s="266">
        <v>28563</v>
      </c>
      <c r="K171" s="266">
        <v>28881.5</v>
      </c>
      <c r="L171" s="266">
        <v>29113</v>
      </c>
      <c r="M171" s="267">
        <v>28650</v>
      </c>
      <c r="N171" s="267">
        <v>28100</v>
      </c>
      <c r="O171" s="267">
        <v>152700</v>
      </c>
      <c r="P171" s="268">
        <v>-3.2779097387173398E-2</v>
      </c>
    </row>
    <row r="172" spans="1:16" ht="12.75" customHeight="1">
      <c r="A172" s="259">
        <v>162</v>
      </c>
      <c r="B172" s="272" t="s">
        <v>49</v>
      </c>
      <c r="C172" s="264" t="s">
        <v>217</v>
      </c>
      <c r="D172" s="265">
        <v>45316</v>
      </c>
      <c r="E172" s="264">
        <v>4064.35</v>
      </c>
      <c r="F172" s="264">
        <v>4043.8166666666671</v>
      </c>
      <c r="G172" s="266">
        <v>4010.6333333333341</v>
      </c>
      <c r="H172" s="266">
        <v>3956.916666666667</v>
      </c>
      <c r="I172" s="266">
        <v>3923.733333333334</v>
      </c>
      <c r="J172" s="266">
        <v>4097.5333333333347</v>
      </c>
      <c r="K172" s="266">
        <v>4130.7166666666672</v>
      </c>
      <c r="L172" s="266">
        <v>4184.4333333333343</v>
      </c>
      <c r="M172" s="267">
        <v>4077</v>
      </c>
      <c r="N172" s="267">
        <v>3990.1</v>
      </c>
      <c r="O172" s="267">
        <v>1788900</v>
      </c>
      <c r="P172" s="268">
        <v>-4.0469868855096951E-2</v>
      </c>
    </row>
    <row r="173" spans="1:16" ht="12.75" customHeight="1">
      <c r="A173" s="259">
        <v>163</v>
      </c>
      <c r="B173" s="272" t="s">
        <v>41</v>
      </c>
      <c r="C173" s="264" t="s">
        <v>218</v>
      </c>
      <c r="D173" s="265">
        <v>45316</v>
      </c>
      <c r="E173" s="264">
        <v>2499.65</v>
      </c>
      <c r="F173" s="264">
        <v>2484.4</v>
      </c>
      <c r="G173" s="266">
        <v>2457.8000000000002</v>
      </c>
      <c r="H173" s="266">
        <v>2415.9500000000003</v>
      </c>
      <c r="I173" s="266">
        <v>2389.3500000000004</v>
      </c>
      <c r="J173" s="266">
        <v>2526.25</v>
      </c>
      <c r="K173" s="266">
        <v>2552.8499999999995</v>
      </c>
      <c r="L173" s="266">
        <v>2594.6999999999998</v>
      </c>
      <c r="M173" s="267">
        <v>2511</v>
      </c>
      <c r="N173" s="267">
        <v>2442.5500000000002</v>
      </c>
      <c r="O173" s="267">
        <v>3945375</v>
      </c>
      <c r="P173" s="268">
        <v>1.2315981910901568E-2</v>
      </c>
    </row>
    <row r="174" spans="1:16" ht="12.75" customHeight="1">
      <c r="A174" s="259">
        <v>164</v>
      </c>
      <c r="B174" s="272" t="s">
        <v>47</v>
      </c>
      <c r="C174" s="264" t="s">
        <v>219</v>
      </c>
      <c r="D174" s="265">
        <v>45316</v>
      </c>
      <c r="E174" s="264">
        <v>2045.05</v>
      </c>
      <c r="F174" s="264">
        <v>2045.5333333333335</v>
      </c>
      <c r="G174" s="266">
        <v>2023.5166666666669</v>
      </c>
      <c r="H174" s="266">
        <v>2001.9833333333333</v>
      </c>
      <c r="I174" s="266">
        <v>1979.9666666666667</v>
      </c>
      <c r="J174" s="266">
        <v>2067.0666666666671</v>
      </c>
      <c r="K174" s="266">
        <v>2089.0833333333339</v>
      </c>
      <c r="L174" s="266">
        <v>2110.6166666666672</v>
      </c>
      <c r="M174" s="267">
        <v>2067.5500000000002</v>
      </c>
      <c r="N174" s="267">
        <v>2024</v>
      </c>
      <c r="O174" s="267">
        <v>8788500</v>
      </c>
      <c r="P174" s="268">
        <v>-9.2081031307550648E-4</v>
      </c>
    </row>
    <row r="175" spans="1:16" ht="12.75" customHeight="1">
      <c r="A175" s="259">
        <v>165</v>
      </c>
      <c r="B175" s="272" t="s">
        <v>68</v>
      </c>
      <c r="C175" s="264" t="s">
        <v>220</v>
      </c>
      <c r="D175" s="265">
        <v>45316</v>
      </c>
      <c r="E175" s="264">
        <v>1301.3499999999999</v>
      </c>
      <c r="F175" s="264">
        <v>1290.6000000000001</v>
      </c>
      <c r="G175" s="266">
        <v>1276.0000000000002</v>
      </c>
      <c r="H175" s="266">
        <v>1250.6500000000001</v>
      </c>
      <c r="I175" s="266">
        <v>1236.0500000000002</v>
      </c>
      <c r="J175" s="266">
        <v>1315.9500000000003</v>
      </c>
      <c r="K175" s="266">
        <v>1330.5500000000002</v>
      </c>
      <c r="L175" s="266">
        <v>1355.9000000000003</v>
      </c>
      <c r="M175" s="267">
        <v>1305.2</v>
      </c>
      <c r="N175" s="267">
        <v>1265.25</v>
      </c>
      <c r="O175" s="267">
        <v>13204100</v>
      </c>
      <c r="P175" s="268">
        <v>3.3136159491729655E-2</v>
      </c>
    </row>
    <row r="176" spans="1:16" ht="12.75" customHeight="1">
      <c r="A176" s="259">
        <v>166</v>
      </c>
      <c r="B176" s="272" t="s">
        <v>43</v>
      </c>
      <c r="C176" s="264" t="s">
        <v>221</v>
      </c>
      <c r="D176" s="265">
        <v>45316</v>
      </c>
      <c r="E176" s="264">
        <v>710.65</v>
      </c>
      <c r="F176" s="264">
        <v>711.71666666666658</v>
      </c>
      <c r="G176" s="266">
        <v>703.38333333333321</v>
      </c>
      <c r="H176" s="266">
        <v>696.11666666666667</v>
      </c>
      <c r="I176" s="266">
        <v>687.7833333333333</v>
      </c>
      <c r="J176" s="266">
        <v>718.98333333333312</v>
      </c>
      <c r="K176" s="266">
        <v>727.31666666666638</v>
      </c>
      <c r="L176" s="266">
        <v>734.58333333333303</v>
      </c>
      <c r="M176" s="267">
        <v>720.05</v>
      </c>
      <c r="N176" s="267">
        <v>704.45</v>
      </c>
      <c r="O176" s="267">
        <v>7305000</v>
      </c>
      <c r="P176" s="268">
        <v>-2.5999999999999999E-2</v>
      </c>
    </row>
    <row r="177" spans="1:16" ht="12.75" customHeight="1">
      <c r="A177" s="259">
        <v>167</v>
      </c>
      <c r="B177" s="272" t="s">
        <v>205</v>
      </c>
      <c r="C177" s="264" t="s">
        <v>222</v>
      </c>
      <c r="D177" s="265">
        <v>45316</v>
      </c>
      <c r="E177" s="264">
        <v>725.15</v>
      </c>
      <c r="F177" s="264">
        <v>721.25</v>
      </c>
      <c r="G177" s="266">
        <v>715.1</v>
      </c>
      <c r="H177" s="266">
        <v>705.05000000000007</v>
      </c>
      <c r="I177" s="266">
        <v>698.90000000000009</v>
      </c>
      <c r="J177" s="266">
        <v>731.3</v>
      </c>
      <c r="K177" s="266">
        <v>737.45</v>
      </c>
      <c r="L177" s="266">
        <v>747.49999999999989</v>
      </c>
      <c r="M177" s="267">
        <v>727.4</v>
      </c>
      <c r="N177" s="267">
        <v>711.2</v>
      </c>
      <c r="O177" s="267">
        <v>6917000</v>
      </c>
      <c r="P177" s="268">
        <v>-4.1037016497989742E-2</v>
      </c>
    </row>
    <row r="178" spans="1:16" ht="12.75" customHeight="1">
      <c r="A178" s="259">
        <v>168</v>
      </c>
      <c r="B178" s="272" t="s">
        <v>43</v>
      </c>
      <c r="C178" s="271" t="s">
        <v>223</v>
      </c>
      <c r="D178" s="265">
        <v>45316</v>
      </c>
      <c r="E178" s="264">
        <v>1128.7</v>
      </c>
      <c r="F178" s="264">
        <v>1128.1666666666667</v>
      </c>
      <c r="G178" s="266">
        <v>1108.8333333333335</v>
      </c>
      <c r="H178" s="266">
        <v>1088.9666666666667</v>
      </c>
      <c r="I178" s="266">
        <v>1069.6333333333334</v>
      </c>
      <c r="J178" s="266">
        <v>1148.0333333333335</v>
      </c>
      <c r="K178" s="266">
        <v>1167.366666666667</v>
      </c>
      <c r="L178" s="266">
        <v>1187.2333333333336</v>
      </c>
      <c r="M178" s="267">
        <v>1147.5</v>
      </c>
      <c r="N178" s="267">
        <v>1108.3</v>
      </c>
      <c r="O178" s="267">
        <v>11604450</v>
      </c>
      <c r="P178" s="268">
        <v>-1.7691698868662415E-2</v>
      </c>
    </row>
    <row r="179" spans="1:16" ht="12.75" customHeight="1">
      <c r="A179" s="259">
        <v>169</v>
      </c>
      <c r="B179" s="272" t="s">
        <v>39</v>
      </c>
      <c r="C179" s="264" t="s">
        <v>224</v>
      </c>
      <c r="D179" s="265">
        <v>45316</v>
      </c>
      <c r="E179" s="264">
        <v>1745.15</v>
      </c>
      <c r="F179" s="264">
        <v>1750.25</v>
      </c>
      <c r="G179" s="266">
        <v>1730.2</v>
      </c>
      <c r="H179" s="266">
        <v>1715.25</v>
      </c>
      <c r="I179" s="266">
        <v>1695.2</v>
      </c>
      <c r="J179" s="266">
        <v>1765.2</v>
      </c>
      <c r="K179" s="266">
        <v>1785.2500000000002</v>
      </c>
      <c r="L179" s="266">
        <v>1800.2</v>
      </c>
      <c r="M179" s="267">
        <v>1770.3</v>
      </c>
      <c r="N179" s="267">
        <v>1735.3</v>
      </c>
      <c r="O179" s="267">
        <v>6859500</v>
      </c>
      <c r="P179" s="268">
        <v>3.584491587417703E-3</v>
      </c>
    </row>
    <row r="180" spans="1:16" ht="12.75" customHeight="1">
      <c r="A180" s="259">
        <v>170</v>
      </c>
      <c r="B180" s="272" t="s">
        <v>79</v>
      </c>
      <c r="C180" s="270" t="s">
        <v>225</v>
      </c>
      <c r="D180" s="265">
        <v>45316</v>
      </c>
      <c r="E180" s="264">
        <v>1099.8499999999999</v>
      </c>
      <c r="F180" s="264">
        <v>1094.5333333333333</v>
      </c>
      <c r="G180" s="266">
        <v>1085.5666666666666</v>
      </c>
      <c r="H180" s="266">
        <v>1071.2833333333333</v>
      </c>
      <c r="I180" s="266">
        <v>1062.3166666666666</v>
      </c>
      <c r="J180" s="266">
        <v>1108.8166666666666</v>
      </c>
      <c r="K180" s="266">
        <v>1117.7833333333333</v>
      </c>
      <c r="L180" s="266">
        <v>1132.0666666666666</v>
      </c>
      <c r="M180" s="267">
        <v>1103.5</v>
      </c>
      <c r="N180" s="267">
        <v>1080.25</v>
      </c>
      <c r="O180" s="267">
        <v>9987300</v>
      </c>
      <c r="P180" s="268">
        <v>0.13570770647835431</v>
      </c>
    </row>
    <row r="181" spans="1:16" ht="12.75" customHeight="1">
      <c r="A181" s="259">
        <v>171</v>
      </c>
      <c r="B181" s="272" t="s">
        <v>59</v>
      </c>
      <c r="C181" s="264" t="s">
        <v>226</v>
      </c>
      <c r="D181" s="265">
        <v>45316</v>
      </c>
      <c r="E181" s="264">
        <v>788.35</v>
      </c>
      <c r="F181" s="264">
        <v>792.9</v>
      </c>
      <c r="G181" s="266">
        <v>777.94999999999993</v>
      </c>
      <c r="H181" s="266">
        <v>767.55</v>
      </c>
      <c r="I181" s="266">
        <v>752.59999999999991</v>
      </c>
      <c r="J181" s="266">
        <v>803.3</v>
      </c>
      <c r="K181" s="266">
        <v>818.25</v>
      </c>
      <c r="L181" s="266">
        <v>828.65</v>
      </c>
      <c r="M181" s="267">
        <v>807.85</v>
      </c>
      <c r="N181" s="267">
        <v>782.5</v>
      </c>
      <c r="O181" s="267">
        <v>61970400</v>
      </c>
      <c r="P181" s="268">
        <v>1.8931583880037489E-2</v>
      </c>
    </row>
    <row r="182" spans="1:16" ht="12.75" customHeight="1">
      <c r="A182" s="259">
        <v>172</v>
      </c>
      <c r="B182" s="272" t="s">
        <v>56</v>
      </c>
      <c r="C182" s="264" t="s">
        <v>227</v>
      </c>
      <c r="D182" s="265">
        <v>45316</v>
      </c>
      <c r="E182" s="264">
        <v>332.2</v>
      </c>
      <c r="F182" s="264">
        <v>329.5</v>
      </c>
      <c r="G182" s="266">
        <v>323.64999999999998</v>
      </c>
      <c r="H182" s="266">
        <v>315.09999999999997</v>
      </c>
      <c r="I182" s="266">
        <v>309.24999999999994</v>
      </c>
      <c r="J182" s="266">
        <v>338.05</v>
      </c>
      <c r="K182" s="266">
        <v>343.90000000000003</v>
      </c>
      <c r="L182" s="266">
        <v>352.45000000000005</v>
      </c>
      <c r="M182" s="267">
        <v>335.35</v>
      </c>
      <c r="N182" s="267">
        <v>320.95</v>
      </c>
      <c r="O182" s="267">
        <v>98752500</v>
      </c>
      <c r="P182" s="268">
        <v>9.7663664285467782E-3</v>
      </c>
    </row>
    <row r="183" spans="1:16" ht="12.75" customHeight="1">
      <c r="A183" s="259">
        <v>173</v>
      </c>
      <c r="B183" s="272" t="s">
        <v>190</v>
      </c>
      <c r="C183" s="264" t="s">
        <v>228</v>
      </c>
      <c r="D183" s="265">
        <v>45316</v>
      </c>
      <c r="E183" s="264">
        <v>140.1</v>
      </c>
      <c r="F183" s="264">
        <v>139.68333333333331</v>
      </c>
      <c r="G183" s="266">
        <v>138.06666666666661</v>
      </c>
      <c r="H183" s="266">
        <v>136.0333333333333</v>
      </c>
      <c r="I183" s="266">
        <v>134.4166666666666</v>
      </c>
      <c r="J183" s="266">
        <v>141.71666666666661</v>
      </c>
      <c r="K183" s="266">
        <v>143.33333333333334</v>
      </c>
      <c r="L183" s="266">
        <v>145.36666666666662</v>
      </c>
      <c r="M183" s="267">
        <v>141.30000000000001</v>
      </c>
      <c r="N183" s="267">
        <v>137.65</v>
      </c>
      <c r="O183" s="267">
        <v>210765500</v>
      </c>
      <c r="P183" s="268">
        <v>7.3075204373997844E-3</v>
      </c>
    </row>
    <row r="184" spans="1:16" ht="12.75" customHeight="1">
      <c r="A184" s="259">
        <v>174</v>
      </c>
      <c r="B184" s="272" t="s">
        <v>132</v>
      </c>
      <c r="C184" s="264" t="s">
        <v>229</v>
      </c>
      <c r="D184" s="265">
        <v>45316</v>
      </c>
      <c r="E184" s="264">
        <v>3791.85</v>
      </c>
      <c r="F184" s="264">
        <v>3802.35</v>
      </c>
      <c r="G184" s="266">
        <v>3768.85</v>
      </c>
      <c r="H184" s="266">
        <v>3745.85</v>
      </c>
      <c r="I184" s="266">
        <v>3712.35</v>
      </c>
      <c r="J184" s="266">
        <v>3825.35</v>
      </c>
      <c r="K184" s="266">
        <v>3858.85</v>
      </c>
      <c r="L184" s="266">
        <v>3881.85</v>
      </c>
      <c r="M184" s="267">
        <v>3835.85</v>
      </c>
      <c r="N184" s="267">
        <v>3779.35</v>
      </c>
      <c r="O184" s="267">
        <v>11982775</v>
      </c>
      <c r="P184" s="268">
        <v>4.6953178876938655E-3</v>
      </c>
    </row>
    <row r="185" spans="1:16" ht="12.75" customHeight="1">
      <c r="A185" s="259">
        <v>175</v>
      </c>
      <c r="B185" s="272" t="s">
        <v>87</v>
      </c>
      <c r="C185" s="264" t="s">
        <v>230</v>
      </c>
      <c r="D185" s="265">
        <v>45316</v>
      </c>
      <c r="E185" s="264">
        <v>1283.55</v>
      </c>
      <c r="F185" s="264">
        <v>1288.9333333333334</v>
      </c>
      <c r="G185" s="266">
        <v>1272.8166666666668</v>
      </c>
      <c r="H185" s="266">
        <v>1262.0833333333335</v>
      </c>
      <c r="I185" s="266">
        <v>1245.9666666666669</v>
      </c>
      <c r="J185" s="266">
        <v>1299.6666666666667</v>
      </c>
      <c r="K185" s="266">
        <v>1315.7833333333335</v>
      </c>
      <c r="L185" s="266">
        <v>1326.5166666666667</v>
      </c>
      <c r="M185" s="267">
        <v>1305.05</v>
      </c>
      <c r="N185" s="267">
        <v>1278.2</v>
      </c>
      <c r="O185" s="267">
        <v>13730400</v>
      </c>
      <c r="P185" s="268">
        <v>2.7017323400053854E-2</v>
      </c>
    </row>
    <row r="186" spans="1:16" ht="12.75" customHeight="1">
      <c r="A186" s="259">
        <v>176</v>
      </c>
      <c r="B186" s="272" t="s">
        <v>87</v>
      </c>
      <c r="C186" s="264" t="s">
        <v>231</v>
      </c>
      <c r="D186" s="265">
        <v>45316</v>
      </c>
      <c r="E186" s="264">
        <v>3713.75</v>
      </c>
      <c r="F186" s="264">
        <v>3700.9</v>
      </c>
      <c r="G186" s="266">
        <v>3675.8500000000004</v>
      </c>
      <c r="H186" s="266">
        <v>3637.9500000000003</v>
      </c>
      <c r="I186" s="266">
        <v>3612.9000000000005</v>
      </c>
      <c r="J186" s="266">
        <v>3738.8</v>
      </c>
      <c r="K186" s="266">
        <v>3763.8500000000004</v>
      </c>
      <c r="L186" s="266">
        <v>3801.75</v>
      </c>
      <c r="M186" s="267">
        <v>3725.95</v>
      </c>
      <c r="N186" s="267">
        <v>3663</v>
      </c>
      <c r="O186" s="267">
        <v>4714850</v>
      </c>
      <c r="P186" s="268">
        <v>-9.8493201029033438E-3</v>
      </c>
    </row>
    <row r="187" spans="1:16" ht="12.75" customHeight="1">
      <c r="A187" s="259">
        <v>177</v>
      </c>
      <c r="B187" s="272" t="s">
        <v>59</v>
      </c>
      <c r="C187" s="264" t="s">
        <v>232</v>
      </c>
      <c r="D187" s="265">
        <v>45316</v>
      </c>
      <c r="E187" s="264">
        <v>2338.65</v>
      </c>
      <c r="F187" s="264">
        <v>2326.7666666666669</v>
      </c>
      <c r="G187" s="266">
        <v>2308.1833333333338</v>
      </c>
      <c r="H187" s="266">
        <v>2277.7166666666672</v>
      </c>
      <c r="I187" s="266">
        <v>2259.1333333333341</v>
      </c>
      <c r="J187" s="266">
        <v>2357.2333333333336</v>
      </c>
      <c r="K187" s="266">
        <v>2375.8166666666666</v>
      </c>
      <c r="L187" s="266">
        <v>2406.2833333333333</v>
      </c>
      <c r="M187" s="267">
        <v>2345.35</v>
      </c>
      <c r="N187" s="267">
        <v>2296.3000000000002</v>
      </c>
      <c r="O187" s="267">
        <v>1524500</v>
      </c>
      <c r="P187" s="268">
        <v>2.6253786603837093E-2</v>
      </c>
    </row>
    <row r="188" spans="1:16" ht="12.75" customHeight="1">
      <c r="A188" s="259">
        <v>178</v>
      </c>
      <c r="B188" s="272" t="s">
        <v>43</v>
      </c>
      <c r="C188" s="264" t="s">
        <v>233</v>
      </c>
      <c r="D188" s="265">
        <v>45316</v>
      </c>
      <c r="E188" s="264">
        <v>3014.55</v>
      </c>
      <c r="F188" s="264">
        <v>3003.6333333333332</v>
      </c>
      <c r="G188" s="266">
        <v>2970.3166666666666</v>
      </c>
      <c r="H188" s="266">
        <v>2926.0833333333335</v>
      </c>
      <c r="I188" s="266">
        <v>2892.7666666666669</v>
      </c>
      <c r="J188" s="266">
        <v>3047.8666666666663</v>
      </c>
      <c r="K188" s="266">
        <v>3081.1833333333329</v>
      </c>
      <c r="L188" s="266">
        <v>3125.4166666666661</v>
      </c>
      <c r="M188" s="267">
        <v>3036.95</v>
      </c>
      <c r="N188" s="267">
        <v>2959.4</v>
      </c>
      <c r="O188" s="267">
        <v>2900800</v>
      </c>
      <c r="P188" s="268">
        <v>2.6759167492566897E-2</v>
      </c>
    </row>
    <row r="189" spans="1:16" ht="12.75" customHeight="1">
      <c r="A189" s="259">
        <v>179</v>
      </c>
      <c r="B189" s="272" t="s">
        <v>45</v>
      </c>
      <c r="C189" s="264" t="s">
        <v>234</v>
      </c>
      <c r="D189" s="265">
        <v>45316</v>
      </c>
      <c r="E189" s="264">
        <v>1978.1</v>
      </c>
      <c r="F189" s="264">
        <v>1997.4499999999998</v>
      </c>
      <c r="G189" s="266">
        <v>1945.9499999999998</v>
      </c>
      <c r="H189" s="266">
        <v>1913.8</v>
      </c>
      <c r="I189" s="266">
        <v>1862.3</v>
      </c>
      <c r="J189" s="266">
        <v>2029.5999999999997</v>
      </c>
      <c r="K189" s="266">
        <v>2081.0999999999995</v>
      </c>
      <c r="L189" s="266">
        <v>2113.2499999999995</v>
      </c>
      <c r="M189" s="267">
        <v>2048.9499999999998</v>
      </c>
      <c r="N189" s="267">
        <v>1965.3</v>
      </c>
      <c r="O189" s="267">
        <v>5992700</v>
      </c>
      <c r="P189" s="268">
        <v>4.7409310576864254E-2</v>
      </c>
    </row>
    <row r="190" spans="1:16" ht="12.75" customHeight="1">
      <c r="A190" s="259">
        <v>180</v>
      </c>
      <c r="B190" s="272" t="s">
        <v>56</v>
      </c>
      <c r="C190" s="264" t="s">
        <v>235</v>
      </c>
      <c r="D190" s="265">
        <v>45316</v>
      </c>
      <c r="E190" s="264">
        <v>1821.8</v>
      </c>
      <c r="F190" s="264">
        <v>1816.4333333333332</v>
      </c>
      <c r="G190" s="266">
        <v>1798.7166666666662</v>
      </c>
      <c r="H190" s="266">
        <v>1775.633333333333</v>
      </c>
      <c r="I190" s="266">
        <v>1757.9166666666661</v>
      </c>
      <c r="J190" s="266">
        <v>1839.5166666666664</v>
      </c>
      <c r="K190" s="266">
        <v>1857.2333333333331</v>
      </c>
      <c r="L190" s="266">
        <v>1880.3166666666666</v>
      </c>
      <c r="M190" s="267">
        <v>1834.15</v>
      </c>
      <c r="N190" s="267">
        <v>1793.35</v>
      </c>
      <c r="O190" s="267">
        <v>2771200</v>
      </c>
      <c r="P190" s="268">
        <v>-8.3023189235614091E-3</v>
      </c>
    </row>
    <row r="191" spans="1:16" ht="12.75" customHeight="1">
      <c r="A191" s="259">
        <v>181</v>
      </c>
      <c r="B191" s="272" t="s">
        <v>59</v>
      </c>
      <c r="C191" s="264" t="s">
        <v>236</v>
      </c>
      <c r="D191" s="265">
        <v>45316</v>
      </c>
      <c r="E191" s="264">
        <v>10214.549999999999</v>
      </c>
      <c r="F191" s="264">
        <v>10263.300000000001</v>
      </c>
      <c r="G191" s="266">
        <v>10056.650000000001</v>
      </c>
      <c r="H191" s="266">
        <v>9898.75</v>
      </c>
      <c r="I191" s="266">
        <v>9692.1</v>
      </c>
      <c r="J191" s="266">
        <v>10421.200000000003</v>
      </c>
      <c r="K191" s="266">
        <v>10627.85</v>
      </c>
      <c r="L191" s="266">
        <v>10785.750000000004</v>
      </c>
      <c r="M191" s="267">
        <v>10469.950000000001</v>
      </c>
      <c r="N191" s="267">
        <v>10105.4</v>
      </c>
      <c r="O191" s="267">
        <v>2107900</v>
      </c>
      <c r="P191" s="268">
        <v>4.6156136780981689E-2</v>
      </c>
    </row>
    <row r="192" spans="1:16" ht="12.75" customHeight="1">
      <c r="A192" s="259">
        <v>182</v>
      </c>
      <c r="B192" s="272" t="s">
        <v>49</v>
      </c>
      <c r="C192" s="264" t="s">
        <v>237</v>
      </c>
      <c r="D192" s="265">
        <v>45316</v>
      </c>
      <c r="E192" s="264">
        <v>598.9</v>
      </c>
      <c r="F192" s="264">
        <v>600.1</v>
      </c>
      <c r="G192" s="266">
        <v>591.80000000000007</v>
      </c>
      <c r="H192" s="266">
        <v>584.70000000000005</v>
      </c>
      <c r="I192" s="266">
        <v>576.40000000000009</v>
      </c>
      <c r="J192" s="266">
        <v>607.20000000000005</v>
      </c>
      <c r="K192" s="266">
        <v>615.5</v>
      </c>
      <c r="L192" s="266">
        <v>622.6</v>
      </c>
      <c r="M192" s="267">
        <v>608.4</v>
      </c>
      <c r="N192" s="267">
        <v>593</v>
      </c>
      <c r="O192" s="267">
        <v>34381100</v>
      </c>
      <c r="P192" s="268">
        <v>-8.9560068950011243E-3</v>
      </c>
    </row>
    <row r="193" spans="1:16" ht="12.75" customHeight="1">
      <c r="A193" s="259">
        <v>183</v>
      </c>
      <c r="B193" s="272" t="s">
        <v>39</v>
      </c>
      <c r="C193" s="264" t="s">
        <v>238</v>
      </c>
      <c r="D193" s="265">
        <v>45316</v>
      </c>
      <c r="E193" s="264">
        <v>260</v>
      </c>
      <c r="F193" s="264">
        <v>258.71666666666664</v>
      </c>
      <c r="G193" s="266">
        <v>255.93333333333328</v>
      </c>
      <c r="H193" s="266">
        <v>251.86666666666665</v>
      </c>
      <c r="I193" s="266">
        <v>249.08333333333329</v>
      </c>
      <c r="J193" s="266">
        <v>262.7833333333333</v>
      </c>
      <c r="K193" s="266">
        <v>265.56666666666672</v>
      </c>
      <c r="L193" s="266">
        <v>269.63333333333327</v>
      </c>
      <c r="M193" s="267">
        <v>261.5</v>
      </c>
      <c r="N193" s="267">
        <v>254.65</v>
      </c>
      <c r="O193" s="267">
        <v>78234500</v>
      </c>
      <c r="P193" s="268">
        <v>7.4936318938451513E-3</v>
      </c>
    </row>
    <row r="194" spans="1:16" ht="12.75" customHeight="1">
      <c r="A194" s="259">
        <v>184</v>
      </c>
      <c r="B194" s="272" t="s">
        <v>132</v>
      </c>
      <c r="C194" s="264" t="s">
        <v>239</v>
      </c>
      <c r="D194" s="265">
        <v>45316</v>
      </c>
      <c r="E194" s="264">
        <v>997.75</v>
      </c>
      <c r="F194" s="264">
        <v>991.56666666666661</v>
      </c>
      <c r="G194" s="266">
        <v>979.48333333333323</v>
      </c>
      <c r="H194" s="266">
        <v>961.21666666666658</v>
      </c>
      <c r="I194" s="266">
        <v>949.13333333333321</v>
      </c>
      <c r="J194" s="266">
        <v>1009.8333333333333</v>
      </c>
      <c r="K194" s="266">
        <v>1021.9166666666667</v>
      </c>
      <c r="L194" s="266">
        <v>1040.1833333333334</v>
      </c>
      <c r="M194" s="267">
        <v>1003.65</v>
      </c>
      <c r="N194" s="267">
        <v>973.3</v>
      </c>
      <c r="O194" s="267">
        <v>9117600</v>
      </c>
      <c r="P194" s="268">
        <v>-1.9802618847964911E-2</v>
      </c>
    </row>
    <row r="195" spans="1:16" ht="12.75" customHeight="1">
      <c r="A195" s="259">
        <v>185</v>
      </c>
      <c r="B195" s="272" t="s">
        <v>41</v>
      </c>
      <c r="C195" s="264" t="s">
        <v>240</v>
      </c>
      <c r="D195" s="265">
        <v>45316</v>
      </c>
      <c r="E195" s="264">
        <v>470.35</v>
      </c>
      <c r="F195" s="264">
        <v>472.18333333333339</v>
      </c>
      <c r="G195" s="266">
        <v>463.51666666666677</v>
      </c>
      <c r="H195" s="266">
        <v>456.68333333333339</v>
      </c>
      <c r="I195" s="266">
        <v>448.01666666666677</v>
      </c>
      <c r="J195" s="266">
        <v>479.01666666666677</v>
      </c>
      <c r="K195" s="266">
        <v>487.68333333333339</v>
      </c>
      <c r="L195" s="266">
        <v>494.51666666666677</v>
      </c>
      <c r="M195" s="267">
        <v>480.85</v>
      </c>
      <c r="N195" s="267">
        <v>465.35</v>
      </c>
      <c r="O195" s="267">
        <v>49243500</v>
      </c>
      <c r="P195" s="268">
        <v>1.3334568015556996E-2</v>
      </c>
    </row>
    <row r="196" spans="1:16" ht="12.75" customHeight="1">
      <c r="A196" s="259">
        <v>186</v>
      </c>
      <c r="B196" s="272" t="s">
        <v>87</v>
      </c>
      <c r="C196" s="264" t="s">
        <v>241</v>
      </c>
      <c r="D196" s="265">
        <v>45316</v>
      </c>
      <c r="E196" s="264">
        <v>289.7</v>
      </c>
      <c r="F196" s="264">
        <v>287.90000000000003</v>
      </c>
      <c r="G196" s="266">
        <v>282.30000000000007</v>
      </c>
      <c r="H196" s="266">
        <v>274.90000000000003</v>
      </c>
      <c r="I196" s="266">
        <v>269.30000000000007</v>
      </c>
      <c r="J196" s="266">
        <v>295.30000000000007</v>
      </c>
      <c r="K196" s="266">
        <v>300.90000000000009</v>
      </c>
      <c r="L196" s="266">
        <v>308.30000000000007</v>
      </c>
      <c r="M196" s="267">
        <v>293.5</v>
      </c>
      <c r="N196" s="267">
        <v>280.5</v>
      </c>
      <c r="O196" s="267">
        <v>116574000</v>
      </c>
      <c r="P196" s="268">
        <v>7.6756816670361341E-2</v>
      </c>
    </row>
    <row r="197" spans="1:16" ht="12.75" customHeight="1">
      <c r="A197" s="259">
        <v>187</v>
      </c>
      <c r="B197" s="272" t="s">
        <v>205</v>
      </c>
      <c r="C197" s="264" t="s">
        <v>242</v>
      </c>
      <c r="D197" s="265">
        <v>45316</v>
      </c>
      <c r="E197" s="264">
        <v>715.8</v>
      </c>
      <c r="F197" s="264">
        <v>712.93333333333339</v>
      </c>
      <c r="G197" s="266">
        <v>706.86666666666679</v>
      </c>
      <c r="H197" s="266">
        <v>697.93333333333339</v>
      </c>
      <c r="I197" s="266">
        <v>691.86666666666679</v>
      </c>
      <c r="J197" s="266">
        <v>721.86666666666679</v>
      </c>
      <c r="K197" s="266">
        <v>727.93333333333339</v>
      </c>
      <c r="L197" s="266">
        <v>736.86666666666679</v>
      </c>
      <c r="M197" s="267">
        <v>719</v>
      </c>
      <c r="N197" s="267">
        <v>704</v>
      </c>
      <c r="O197" s="267">
        <v>8162100</v>
      </c>
      <c r="P197" s="268">
        <v>-2.104922279792746E-2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695.5</v>
      </c>
      <c r="F198" s="264">
        <v>693.91666666666663</v>
      </c>
      <c r="G198" s="266">
        <v>690.5333333333333</v>
      </c>
      <c r="H198" s="266">
        <v>685.56666666666672</v>
      </c>
      <c r="I198" s="266">
        <v>682.18333333333339</v>
      </c>
      <c r="J198" s="266">
        <v>698.88333333333321</v>
      </c>
      <c r="K198" s="266">
        <v>702.26666666666665</v>
      </c>
      <c r="L198" s="266">
        <v>707.23333333333312</v>
      </c>
      <c r="M198" s="267">
        <v>697.3</v>
      </c>
      <c r="N198" s="267">
        <v>688.95</v>
      </c>
      <c r="O198" s="267">
        <v>7269300</v>
      </c>
      <c r="P198" s="268">
        <v>1.0382787090317739E-2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5" t="s">
        <v>16</v>
      </c>
      <c r="B8" s="327"/>
      <c r="C8" s="330" t="s">
        <v>20</v>
      </c>
      <c r="D8" s="330" t="s">
        <v>21</v>
      </c>
      <c r="E8" s="322" t="s">
        <v>22</v>
      </c>
      <c r="F8" s="323"/>
      <c r="G8" s="324"/>
      <c r="H8" s="322" t="s">
        <v>23</v>
      </c>
      <c r="I8" s="323"/>
      <c r="J8" s="324"/>
      <c r="K8" s="26"/>
      <c r="L8" s="48"/>
      <c r="M8" s="48"/>
      <c r="N8" s="1"/>
      <c r="O8" s="1"/>
    </row>
    <row r="9" spans="1:15" ht="36" customHeight="1">
      <c r="A9" s="326"/>
      <c r="B9" s="329"/>
      <c r="C9" s="329"/>
      <c r="D9" s="32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21665.8</v>
      </c>
      <c r="D10" s="34">
        <v>21659.016666666666</v>
      </c>
      <c r="E10" s="34">
        <v>21562.433333333334</v>
      </c>
      <c r="F10" s="34">
        <v>21459.066666666669</v>
      </c>
      <c r="G10" s="34">
        <v>21362.483333333337</v>
      </c>
      <c r="H10" s="34">
        <v>21762.383333333331</v>
      </c>
      <c r="I10" s="34">
        <v>21858.966666666667</v>
      </c>
      <c r="J10" s="34">
        <v>21962.333333333328</v>
      </c>
      <c r="K10" s="34">
        <v>21755.599999999999</v>
      </c>
      <c r="L10" s="34">
        <v>21555.65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47761.65</v>
      </c>
      <c r="D11" s="34">
        <v>47891.666666666664</v>
      </c>
      <c r="E11" s="34">
        <v>47559.783333333326</v>
      </c>
      <c r="F11" s="34">
        <v>47357.916666666664</v>
      </c>
      <c r="G11" s="34">
        <v>47026.033333333326</v>
      </c>
      <c r="H11" s="34">
        <v>48093.533333333326</v>
      </c>
      <c r="I11" s="34">
        <v>48425.416666666672</v>
      </c>
      <c r="J11" s="34">
        <v>48627.283333333326</v>
      </c>
      <c r="K11" s="34">
        <v>48223.55</v>
      </c>
      <c r="L11" s="34">
        <v>47689.8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4897.8</v>
      </c>
      <c r="D12" s="36">
        <v>4883.6166666666677</v>
      </c>
      <c r="E12" s="36">
        <v>4848.383333333335</v>
      </c>
      <c r="F12" s="36">
        <v>4798.9666666666672</v>
      </c>
      <c r="G12" s="36">
        <v>4763.7333333333345</v>
      </c>
      <c r="H12" s="36">
        <v>4933.0333333333356</v>
      </c>
      <c r="I12" s="36">
        <v>4968.2666666666673</v>
      </c>
      <c r="J12" s="36">
        <v>5017.6833333333361</v>
      </c>
      <c r="K12" s="36">
        <v>4918.8500000000004</v>
      </c>
      <c r="L12" s="36">
        <v>4834.2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7278.6</v>
      </c>
      <c r="D13" s="36">
        <v>7266.4333333333343</v>
      </c>
      <c r="E13" s="36">
        <v>7215.8166666666684</v>
      </c>
      <c r="F13" s="36">
        <v>7153.0333333333338</v>
      </c>
      <c r="G13" s="36">
        <v>7102.4166666666679</v>
      </c>
      <c r="H13" s="36">
        <v>7329.216666666669</v>
      </c>
      <c r="I13" s="36">
        <v>7379.8333333333339</v>
      </c>
      <c r="J13" s="36">
        <v>7442.6166666666695</v>
      </c>
      <c r="K13" s="36">
        <v>7317.05</v>
      </c>
      <c r="L13" s="36">
        <v>7203.65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35283.1</v>
      </c>
      <c r="D14" s="36">
        <v>35363.683333333327</v>
      </c>
      <c r="E14" s="36">
        <v>35025.566666666651</v>
      </c>
      <c r="F14" s="36">
        <v>34768.033333333326</v>
      </c>
      <c r="G14" s="36">
        <v>34429.91666666665</v>
      </c>
      <c r="H14" s="36">
        <v>35621.216666666653</v>
      </c>
      <c r="I14" s="36">
        <v>35959.333333333336</v>
      </c>
      <c r="J14" s="36">
        <v>36216.866666666654</v>
      </c>
      <c r="K14" s="36">
        <v>35701.800000000003</v>
      </c>
      <c r="L14" s="36">
        <v>35106.15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7928.7</v>
      </c>
      <c r="D15" s="36">
        <v>7898.6833333333343</v>
      </c>
      <c r="E15" s="36">
        <v>7832.1166666666686</v>
      </c>
      <c r="F15" s="36">
        <v>7735.5333333333347</v>
      </c>
      <c r="G15" s="36">
        <v>7668.966666666669</v>
      </c>
      <c r="H15" s="36">
        <v>7995.2666666666682</v>
      </c>
      <c r="I15" s="36">
        <v>8061.8333333333339</v>
      </c>
      <c r="J15" s="36">
        <v>8158.4166666666679</v>
      </c>
      <c r="K15" s="36">
        <v>7965.25</v>
      </c>
      <c r="L15" s="36">
        <v>7802.1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13198.35</v>
      </c>
      <c r="D16" s="36">
        <v>13172.033333333333</v>
      </c>
      <c r="E16" s="36">
        <v>13072.666666666666</v>
      </c>
      <c r="F16" s="36">
        <v>12946.983333333334</v>
      </c>
      <c r="G16" s="36">
        <v>12847.616666666667</v>
      </c>
      <c r="H16" s="36">
        <v>13297.716666666665</v>
      </c>
      <c r="I16" s="36">
        <v>13397.083333333334</v>
      </c>
      <c r="J16" s="36">
        <v>13522.766666666665</v>
      </c>
      <c r="K16" s="36">
        <v>13271.4</v>
      </c>
      <c r="L16" s="36">
        <v>13046.35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4701.6000000000004</v>
      </c>
      <c r="D17" s="36">
        <v>4671.5333333333338</v>
      </c>
      <c r="E17" s="36">
        <v>4630.0666666666675</v>
      </c>
      <c r="F17" s="36">
        <v>4558.5333333333338</v>
      </c>
      <c r="G17" s="36">
        <v>4517.0666666666675</v>
      </c>
      <c r="H17" s="36">
        <v>4743.0666666666675</v>
      </c>
      <c r="I17" s="36">
        <v>4784.5333333333328</v>
      </c>
      <c r="J17" s="36">
        <v>4856.0666666666675</v>
      </c>
      <c r="K17" s="31">
        <v>4713</v>
      </c>
      <c r="L17" s="31">
        <v>4600</v>
      </c>
      <c r="M17" s="31">
        <v>1.7855000000000001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23327.25</v>
      </c>
      <c r="D18" s="36">
        <v>23181.45</v>
      </c>
      <c r="E18" s="36">
        <v>22906.9</v>
      </c>
      <c r="F18" s="36">
        <v>22486.55</v>
      </c>
      <c r="G18" s="36">
        <v>22212</v>
      </c>
      <c r="H18" s="36">
        <v>23601.800000000003</v>
      </c>
      <c r="I18" s="36">
        <v>23876.35</v>
      </c>
      <c r="J18" s="36">
        <v>24296.700000000004</v>
      </c>
      <c r="K18" s="31">
        <v>23456</v>
      </c>
      <c r="L18" s="31">
        <v>22761.1</v>
      </c>
      <c r="M18" s="31">
        <v>0.55844000000000005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170.6</v>
      </c>
      <c r="D19" s="36">
        <v>168.86666666666667</v>
      </c>
      <c r="E19" s="36">
        <v>166.13333333333335</v>
      </c>
      <c r="F19" s="36">
        <v>161.66666666666669</v>
      </c>
      <c r="G19" s="36">
        <v>158.93333333333337</v>
      </c>
      <c r="H19" s="36">
        <v>173.33333333333334</v>
      </c>
      <c r="I19" s="36">
        <v>176.06666666666669</v>
      </c>
      <c r="J19" s="36">
        <v>180.53333333333333</v>
      </c>
      <c r="K19" s="31">
        <v>171.6</v>
      </c>
      <c r="L19" s="31">
        <v>164.4</v>
      </c>
      <c r="M19" s="31">
        <v>129.68450999999999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242.35</v>
      </c>
      <c r="D20" s="36">
        <v>238.73333333333335</v>
      </c>
      <c r="E20" s="36">
        <v>230.9666666666667</v>
      </c>
      <c r="F20" s="36">
        <v>219.58333333333334</v>
      </c>
      <c r="G20" s="36">
        <v>211.81666666666669</v>
      </c>
      <c r="H20" s="36">
        <v>250.1166666666667</v>
      </c>
      <c r="I20" s="36">
        <v>257.88333333333333</v>
      </c>
      <c r="J20" s="36">
        <v>269.26666666666671</v>
      </c>
      <c r="K20" s="31">
        <v>246.5</v>
      </c>
      <c r="L20" s="31">
        <v>227.35</v>
      </c>
      <c r="M20" s="31">
        <v>275.64558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2267.3000000000002</v>
      </c>
      <c r="D21" s="36">
        <v>2253.4</v>
      </c>
      <c r="E21" s="36">
        <v>2228.8000000000002</v>
      </c>
      <c r="F21" s="36">
        <v>2190.3000000000002</v>
      </c>
      <c r="G21" s="36">
        <v>2165.7000000000003</v>
      </c>
      <c r="H21" s="36">
        <v>2291.9</v>
      </c>
      <c r="I21" s="36">
        <v>2316.4999999999995</v>
      </c>
      <c r="J21" s="36">
        <v>2355</v>
      </c>
      <c r="K21" s="31">
        <v>2278</v>
      </c>
      <c r="L21" s="31">
        <v>2214.9</v>
      </c>
      <c r="M21" s="31">
        <v>5.3411799999999996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2932.4</v>
      </c>
      <c r="D22" s="36">
        <v>2907.2000000000003</v>
      </c>
      <c r="E22" s="36">
        <v>2866.2000000000007</v>
      </c>
      <c r="F22" s="36">
        <v>2800.0000000000005</v>
      </c>
      <c r="G22" s="36">
        <v>2759.0000000000009</v>
      </c>
      <c r="H22" s="36">
        <v>2973.4000000000005</v>
      </c>
      <c r="I22" s="36">
        <v>3014.3999999999996</v>
      </c>
      <c r="J22" s="36">
        <v>3080.6000000000004</v>
      </c>
      <c r="K22" s="31">
        <v>2948.2</v>
      </c>
      <c r="L22" s="31">
        <v>2841</v>
      </c>
      <c r="M22" s="31">
        <v>26.71368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1603.55</v>
      </c>
      <c r="D23" s="36">
        <v>1595.0833333333333</v>
      </c>
      <c r="E23" s="36">
        <v>1574.1666666666665</v>
      </c>
      <c r="F23" s="36">
        <v>1544.7833333333333</v>
      </c>
      <c r="G23" s="36">
        <v>1523.8666666666666</v>
      </c>
      <c r="H23" s="36">
        <v>1624.4666666666665</v>
      </c>
      <c r="I23" s="36">
        <v>1645.383333333333</v>
      </c>
      <c r="J23" s="36">
        <v>1674.7666666666664</v>
      </c>
      <c r="K23" s="31">
        <v>1616</v>
      </c>
      <c r="L23" s="31">
        <v>1565.7</v>
      </c>
      <c r="M23" s="31">
        <v>10.316509999999999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1078.4000000000001</v>
      </c>
      <c r="D24" s="36">
        <v>1064.1333333333334</v>
      </c>
      <c r="E24" s="36">
        <v>1045.3666666666668</v>
      </c>
      <c r="F24" s="36">
        <v>1012.3333333333333</v>
      </c>
      <c r="G24" s="36">
        <v>993.56666666666661</v>
      </c>
      <c r="H24" s="36">
        <v>1097.166666666667</v>
      </c>
      <c r="I24" s="36">
        <v>1115.9333333333338</v>
      </c>
      <c r="J24" s="36">
        <v>1148.9666666666672</v>
      </c>
      <c r="K24" s="31">
        <v>1082.9000000000001</v>
      </c>
      <c r="L24" s="31">
        <v>1031.0999999999999</v>
      </c>
      <c r="M24" s="31">
        <v>63.446210000000001</v>
      </c>
      <c r="N24" s="1"/>
      <c r="O24" s="1"/>
    </row>
    <row r="25" spans="1:15" ht="12.75" customHeight="1">
      <c r="A25" s="51">
        <v>16</v>
      </c>
      <c r="B25" s="53" t="s">
        <v>841</v>
      </c>
      <c r="C25" s="31">
        <v>518.6</v>
      </c>
      <c r="D25" s="36">
        <v>519.5333333333333</v>
      </c>
      <c r="E25" s="36">
        <v>514.06666666666661</v>
      </c>
      <c r="F25" s="36">
        <v>509.5333333333333</v>
      </c>
      <c r="G25" s="36">
        <v>504.06666666666661</v>
      </c>
      <c r="H25" s="36">
        <v>524.06666666666661</v>
      </c>
      <c r="I25" s="36">
        <v>529.5333333333333</v>
      </c>
      <c r="J25" s="36">
        <v>534.06666666666661</v>
      </c>
      <c r="K25" s="31">
        <v>525</v>
      </c>
      <c r="L25" s="31">
        <v>515</v>
      </c>
      <c r="M25" s="31">
        <v>10.11777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5186</v>
      </c>
      <c r="D26" s="36">
        <v>5166.583333333333</v>
      </c>
      <c r="E26" s="36">
        <v>5133.2666666666664</v>
      </c>
      <c r="F26" s="36">
        <v>5080.5333333333338</v>
      </c>
      <c r="G26" s="36">
        <v>5047.2166666666672</v>
      </c>
      <c r="H26" s="36">
        <v>5219.3166666666657</v>
      </c>
      <c r="I26" s="36">
        <v>5252.6333333333332</v>
      </c>
      <c r="J26" s="36">
        <v>5305.366666666665</v>
      </c>
      <c r="K26" s="31">
        <v>5199.8999999999996</v>
      </c>
      <c r="L26" s="31">
        <v>5113.8500000000004</v>
      </c>
      <c r="M26" s="31">
        <v>1.01061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530.9</v>
      </c>
      <c r="D27" s="36">
        <v>528.80000000000007</v>
      </c>
      <c r="E27" s="36">
        <v>520.60000000000014</v>
      </c>
      <c r="F27" s="36">
        <v>510.30000000000007</v>
      </c>
      <c r="G27" s="36">
        <v>502.10000000000014</v>
      </c>
      <c r="H27" s="36">
        <v>539.10000000000014</v>
      </c>
      <c r="I27" s="36">
        <v>547.30000000000018</v>
      </c>
      <c r="J27" s="36">
        <v>557.60000000000014</v>
      </c>
      <c r="K27" s="31">
        <v>537</v>
      </c>
      <c r="L27" s="31">
        <v>518.5</v>
      </c>
      <c r="M27" s="31">
        <v>26.555510000000002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5746.35</v>
      </c>
      <c r="D28" s="36">
        <v>5736.333333333333</v>
      </c>
      <c r="E28" s="36">
        <v>5690.0166666666664</v>
      </c>
      <c r="F28" s="36">
        <v>5633.6833333333334</v>
      </c>
      <c r="G28" s="36">
        <v>5587.3666666666668</v>
      </c>
      <c r="H28" s="36">
        <v>5792.6666666666661</v>
      </c>
      <c r="I28" s="36">
        <v>5838.9833333333336</v>
      </c>
      <c r="J28" s="36">
        <v>5895.3166666666657</v>
      </c>
      <c r="K28" s="31">
        <v>5782.65</v>
      </c>
      <c r="L28" s="31">
        <v>5680</v>
      </c>
      <c r="M28" s="31">
        <v>1.66449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456.45</v>
      </c>
      <c r="D29" s="36">
        <v>454.2166666666667</v>
      </c>
      <c r="E29" s="36">
        <v>450.48333333333341</v>
      </c>
      <c r="F29" s="36">
        <v>444.51666666666671</v>
      </c>
      <c r="G29" s="36">
        <v>440.78333333333342</v>
      </c>
      <c r="H29" s="36">
        <v>460.18333333333339</v>
      </c>
      <c r="I29" s="36">
        <v>463.91666666666674</v>
      </c>
      <c r="J29" s="36">
        <v>469.88333333333338</v>
      </c>
      <c r="K29" s="31">
        <v>457.95</v>
      </c>
      <c r="L29" s="31">
        <v>448.25</v>
      </c>
      <c r="M29" s="31">
        <v>23.596620000000001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180.4</v>
      </c>
      <c r="D30" s="36">
        <v>183.23333333333335</v>
      </c>
      <c r="E30" s="36">
        <v>176.8666666666667</v>
      </c>
      <c r="F30" s="36">
        <v>173.33333333333334</v>
      </c>
      <c r="G30" s="36">
        <v>166.9666666666667</v>
      </c>
      <c r="H30" s="36">
        <v>186.76666666666671</v>
      </c>
      <c r="I30" s="36">
        <v>193.13333333333338</v>
      </c>
      <c r="J30" s="36">
        <v>196.66666666666671</v>
      </c>
      <c r="K30" s="31">
        <v>189.6</v>
      </c>
      <c r="L30" s="31">
        <v>179.7</v>
      </c>
      <c r="M30" s="31">
        <v>340.44614999999999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3391.35</v>
      </c>
      <c r="D31" s="36">
        <v>3378.4166666666665</v>
      </c>
      <c r="E31" s="36">
        <v>3357.9333333333329</v>
      </c>
      <c r="F31" s="36">
        <v>3324.5166666666664</v>
      </c>
      <c r="G31" s="36">
        <v>3304.0333333333328</v>
      </c>
      <c r="H31" s="36">
        <v>3411.833333333333</v>
      </c>
      <c r="I31" s="36">
        <v>3432.3166666666666</v>
      </c>
      <c r="J31" s="36">
        <v>3465.7333333333331</v>
      </c>
      <c r="K31" s="31">
        <v>3398.9</v>
      </c>
      <c r="L31" s="31">
        <v>3345</v>
      </c>
      <c r="M31" s="31">
        <v>5.5239399999999996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1899.7</v>
      </c>
      <c r="D32" s="36">
        <v>1891.5833333333333</v>
      </c>
      <c r="E32" s="36">
        <v>1876.1166666666666</v>
      </c>
      <c r="F32" s="36">
        <v>1852.5333333333333</v>
      </c>
      <c r="G32" s="36">
        <v>1837.0666666666666</v>
      </c>
      <c r="H32" s="36">
        <v>1915.1666666666665</v>
      </c>
      <c r="I32" s="36">
        <v>1930.6333333333332</v>
      </c>
      <c r="J32" s="36">
        <v>1954.2166666666665</v>
      </c>
      <c r="K32" s="31">
        <v>1907.05</v>
      </c>
      <c r="L32" s="31">
        <v>1868</v>
      </c>
      <c r="M32" s="31">
        <v>2.7946800000000001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1000.9</v>
      </c>
      <c r="D33" s="36">
        <v>1000.3333333333334</v>
      </c>
      <c r="E33" s="36">
        <v>985.76666666666677</v>
      </c>
      <c r="F33" s="36">
        <v>970.63333333333344</v>
      </c>
      <c r="G33" s="36">
        <v>956.06666666666683</v>
      </c>
      <c r="H33" s="36">
        <v>1015.4666666666667</v>
      </c>
      <c r="I33" s="36">
        <v>1030.0333333333333</v>
      </c>
      <c r="J33" s="36">
        <v>1045.1666666666665</v>
      </c>
      <c r="K33" s="31">
        <v>1014.9</v>
      </c>
      <c r="L33" s="31">
        <v>985.2</v>
      </c>
      <c r="M33" s="31">
        <v>29.07798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766.85</v>
      </c>
      <c r="D34" s="36">
        <v>772.15</v>
      </c>
      <c r="E34" s="36">
        <v>756.3</v>
      </c>
      <c r="F34" s="36">
        <v>745.75</v>
      </c>
      <c r="G34" s="36">
        <v>729.9</v>
      </c>
      <c r="H34" s="36">
        <v>782.69999999999993</v>
      </c>
      <c r="I34" s="36">
        <v>798.55000000000007</v>
      </c>
      <c r="J34" s="36">
        <v>809.09999999999991</v>
      </c>
      <c r="K34" s="31">
        <v>788</v>
      </c>
      <c r="L34" s="31">
        <v>761.6</v>
      </c>
      <c r="M34" s="31">
        <v>22.026299999999999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1091.95</v>
      </c>
      <c r="D35" s="36">
        <v>1094.9333333333334</v>
      </c>
      <c r="E35" s="36">
        <v>1079.0666666666668</v>
      </c>
      <c r="F35" s="36">
        <v>1066.1833333333334</v>
      </c>
      <c r="G35" s="36">
        <v>1050.3166666666668</v>
      </c>
      <c r="H35" s="36">
        <v>1107.8166666666668</v>
      </c>
      <c r="I35" s="36">
        <v>1123.6833333333336</v>
      </c>
      <c r="J35" s="36">
        <v>1136.5666666666668</v>
      </c>
      <c r="K35" s="31">
        <v>1110.8</v>
      </c>
      <c r="L35" s="31">
        <v>1082.05</v>
      </c>
      <c r="M35" s="31">
        <v>33.50206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366.6</v>
      </c>
      <c r="D36" s="36">
        <v>366.09999999999997</v>
      </c>
      <c r="E36" s="36">
        <v>361.49999999999994</v>
      </c>
      <c r="F36" s="36">
        <v>356.4</v>
      </c>
      <c r="G36" s="36">
        <v>351.79999999999995</v>
      </c>
      <c r="H36" s="36">
        <v>371.19999999999993</v>
      </c>
      <c r="I36" s="36">
        <v>375.79999999999995</v>
      </c>
      <c r="J36" s="36">
        <v>380.89999999999992</v>
      </c>
      <c r="K36" s="31">
        <v>370.7</v>
      </c>
      <c r="L36" s="31">
        <v>361</v>
      </c>
      <c r="M36" s="31">
        <v>17.674569999999999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1093.25</v>
      </c>
      <c r="D37" s="36">
        <v>1091.6333333333332</v>
      </c>
      <c r="E37" s="36">
        <v>1083.9166666666665</v>
      </c>
      <c r="F37" s="36">
        <v>1074.5833333333333</v>
      </c>
      <c r="G37" s="36">
        <v>1066.8666666666666</v>
      </c>
      <c r="H37" s="36">
        <v>1100.9666666666665</v>
      </c>
      <c r="I37" s="36">
        <v>1108.6833333333332</v>
      </c>
      <c r="J37" s="36">
        <v>1118.0166666666664</v>
      </c>
      <c r="K37" s="31">
        <v>1099.3499999999999</v>
      </c>
      <c r="L37" s="31">
        <v>1082.3</v>
      </c>
      <c r="M37" s="31">
        <v>78.955770000000001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6665.05</v>
      </c>
      <c r="D38" s="36">
        <v>6654.2666666666664</v>
      </c>
      <c r="E38" s="36">
        <v>6571.7333333333327</v>
      </c>
      <c r="F38" s="36">
        <v>6478.4166666666661</v>
      </c>
      <c r="G38" s="36">
        <v>6395.8833333333323</v>
      </c>
      <c r="H38" s="36">
        <v>6747.583333333333</v>
      </c>
      <c r="I38" s="36">
        <v>6830.1166666666659</v>
      </c>
      <c r="J38" s="36">
        <v>6923.4333333333334</v>
      </c>
      <c r="K38" s="31">
        <v>6736.8</v>
      </c>
      <c r="L38" s="31">
        <v>6560.95</v>
      </c>
      <c r="M38" s="31">
        <v>3.6137899999999998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1686.2</v>
      </c>
      <c r="D39" s="36">
        <v>1679.8333333333333</v>
      </c>
      <c r="E39" s="36">
        <v>1669.8166666666666</v>
      </c>
      <c r="F39" s="36">
        <v>1653.4333333333334</v>
      </c>
      <c r="G39" s="36">
        <v>1643.4166666666667</v>
      </c>
      <c r="H39" s="36">
        <v>1696.2166666666665</v>
      </c>
      <c r="I39" s="36">
        <v>1706.2333333333333</v>
      </c>
      <c r="J39" s="36">
        <v>1722.6166666666663</v>
      </c>
      <c r="K39" s="31">
        <v>1689.85</v>
      </c>
      <c r="L39" s="31">
        <v>1663.45</v>
      </c>
      <c r="M39" s="31">
        <v>10.999650000000001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7817.75</v>
      </c>
      <c r="D40" s="36">
        <v>7807.583333333333</v>
      </c>
      <c r="E40" s="36">
        <v>7766.2166666666662</v>
      </c>
      <c r="F40" s="36">
        <v>7714.6833333333334</v>
      </c>
      <c r="G40" s="36">
        <v>7673.3166666666666</v>
      </c>
      <c r="H40" s="36">
        <v>7859.1166666666659</v>
      </c>
      <c r="I40" s="36">
        <v>7900.4833333333327</v>
      </c>
      <c r="J40" s="36">
        <v>7952.0166666666655</v>
      </c>
      <c r="K40" s="31">
        <v>7848.95</v>
      </c>
      <c r="L40" s="31">
        <v>7756.05</v>
      </c>
      <c r="M40" s="31">
        <v>0.30786000000000002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7430.05</v>
      </c>
      <c r="D41" s="36">
        <v>7385.0666666666666</v>
      </c>
      <c r="E41" s="36">
        <v>7325.0333333333328</v>
      </c>
      <c r="F41" s="36">
        <v>7220.0166666666664</v>
      </c>
      <c r="G41" s="36">
        <v>7159.9833333333327</v>
      </c>
      <c r="H41" s="36">
        <v>7490.083333333333</v>
      </c>
      <c r="I41" s="36">
        <v>7550.1166666666677</v>
      </c>
      <c r="J41" s="36">
        <v>7655.1333333333332</v>
      </c>
      <c r="K41" s="31">
        <v>7445.1</v>
      </c>
      <c r="L41" s="31">
        <v>7280.05</v>
      </c>
      <c r="M41" s="31">
        <v>11.129899999999999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2521.75</v>
      </c>
      <c r="D42" s="36">
        <v>2543.6666666666665</v>
      </c>
      <c r="E42" s="36">
        <v>2494.333333333333</v>
      </c>
      <c r="F42" s="36">
        <v>2466.9166666666665</v>
      </c>
      <c r="G42" s="36">
        <v>2417.583333333333</v>
      </c>
      <c r="H42" s="36">
        <v>2571.083333333333</v>
      </c>
      <c r="I42" s="36">
        <v>2620.4166666666661</v>
      </c>
      <c r="J42" s="36">
        <v>2647.833333333333</v>
      </c>
      <c r="K42" s="31">
        <v>2593</v>
      </c>
      <c r="L42" s="31">
        <v>2516.25</v>
      </c>
      <c r="M42" s="31">
        <v>3.0735600000000001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242.35</v>
      </c>
      <c r="D43" s="36">
        <v>242.9666666666667</v>
      </c>
      <c r="E43" s="36">
        <v>238.93333333333339</v>
      </c>
      <c r="F43" s="36">
        <v>235.51666666666671</v>
      </c>
      <c r="G43" s="36">
        <v>231.48333333333341</v>
      </c>
      <c r="H43" s="36">
        <v>246.38333333333338</v>
      </c>
      <c r="I43" s="36">
        <v>250.41666666666669</v>
      </c>
      <c r="J43" s="36">
        <v>253.83333333333337</v>
      </c>
      <c r="K43" s="31">
        <v>247</v>
      </c>
      <c r="L43" s="31">
        <v>239.55</v>
      </c>
      <c r="M43" s="31">
        <v>85.174229999999994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230.7</v>
      </c>
      <c r="D44" s="36">
        <v>231.78333333333333</v>
      </c>
      <c r="E44" s="36">
        <v>227.76666666666665</v>
      </c>
      <c r="F44" s="36">
        <v>224.83333333333331</v>
      </c>
      <c r="G44" s="36">
        <v>220.81666666666663</v>
      </c>
      <c r="H44" s="36">
        <v>234.71666666666667</v>
      </c>
      <c r="I44" s="36">
        <v>238.73333333333338</v>
      </c>
      <c r="J44" s="36">
        <v>241.66666666666669</v>
      </c>
      <c r="K44" s="31">
        <v>235.8</v>
      </c>
      <c r="L44" s="31">
        <v>228.85</v>
      </c>
      <c r="M44" s="31">
        <v>128.03886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114.4</v>
      </c>
      <c r="D45" s="36">
        <v>113.78333333333335</v>
      </c>
      <c r="E45" s="36">
        <v>112.56666666666669</v>
      </c>
      <c r="F45" s="36">
        <v>110.73333333333335</v>
      </c>
      <c r="G45" s="36">
        <v>109.51666666666669</v>
      </c>
      <c r="H45" s="36">
        <v>115.61666666666669</v>
      </c>
      <c r="I45" s="36">
        <v>116.83333333333336</v>
      </c>
      <c r="J45" s="36">
        <v>118.66666666666669</v>
      </c>
      <c r="K45" s="31">
        <v>115</v>
      </c>
      <c r="L45" s="31">
        <v>111.95</v>
      </c>
      <c r="M45" s="31">
        <v>231.91028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1596.95</v>
      </c>
      <c r="D46" s="36">
        <v>1608.6833333333332</v>
      </c>
      <c r="E46" s="36">
        <v>1580.3666666666663</v>
      </c>
      <c r="F46" s="36">
        <v>1563.7833333333331</v>
      </c>
      <c r="G46" s="36">
        <v>1535.4666666666662</v>
      </c>
      <c r="H46" s="36">
        <v>1625.2666666666664</v>
      </c>
      <c r="I46" s="36">
        <v>1653.5833333333335</v>
      </c>
      <c r="J46" s="36">
        <v>1670.1666666666665</v>
      </c>
      <c r="K46" s="31">
        <v>1637</v>
      </c>
      <c r="L46" s="31">
        <v>1592.1</v>
      </c>
      <c r="M46" s="31">
        <v>5.3799200000000003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182.15</v>
      </c>
      <c r="D47" s="36">
        <v>182.70000000000002</v>
      </c>
      <c r="E47" s="36">
        <v>179.20000000000005</v>
      </c>
      <c r="F47" s="36">
        <v>176.25000000000003</v>
      </c>
      <c r="G47" s="36">
        <v>172.75000000000006</v>
      </c>
      <c r="H47" s="36">
        <v>185.65000000000003</v>
      </c>
      <c r="I47" s="36">
        <v>189.14999999999998</v>
      </c>
      <c r="J47" s="36">
        <v>192.10000000000002</v>
      </c>
      <c r="K47" s="31">
        <v>186.2</v>
      </c>
      <c r="L47" s="31">
        <v>179.75</v>
      </c>
      <c r="M47" s="31">
        <v>227.90965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604.35</v>
      </c>
      <c r="D48" s="36">
        <v>600.86666666666667</v>
      </c>
      <c r="E48" s="36">
        <v>596.23333333333335</v>
      </c>
      <c r="F48" s="36">
        <v>588.11666666666667</v>
      </c>
      <c r="G48" s="36">
        <v>583.48333333333335</v>
      </c>
      <c r="H48" s="36">
        <v>608.98333333333335</v>
      </c>
      <c r="I48" s="36">
        <v>613.61666666666679</v>
      </c>
      <c r="J48" s="36">
        <v>621.73333333333335</v>
      </c>
      <c r="K48" s="31">
        <v>605.5</v>
      </c>
      <c r="L48" s="31">
        <v>592.75</v>
      </c>
      <c r="M48" s="31">
        <v>6.1344200000000004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1241.4000000000001</v>
      </c>
      <c r="D49" s="36">
        <v>1241.9833333333333</v>
      </c>
      <c r="E49" s="36">
        <v>1224.9666666666667</v>
      </c>
      <c r="F49" s="36">
        <v>1208.5333333333333</v>
      </c>
      <c r="G49" s="36">
        <v>1191.5166666666667</v>
      </c>
      <c r="H49" s="36">
        <v>1258.4166666666667</v>
      </c>
      <c r="I49" s="36">
        <v>1275.4333333333336</v>
      </c>
      <c r="J49" s="36">
        <v>1291.8666666666668</v>
      </c>
      <c r="K49" s="31">
        <v>1259</v>
      </c>
      <c r="L49" s="31">
        <v>1225.55</v>
      </c>
      <c r="M49" s="31">
        <v>7.0339499999999999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1021.7</v>
      </c>
      <c r="D50" s="36">
        <v>1021.0500000000001</v>
      </c>
      <c r="E50" s="36">
        <v>1016.6500000000001</v>
      </c>
      <c r="F50" s="36">
        <v>1011.6</v>
      </c>
      <c r="G50" s="36">
        <v>1007.2</v>
      </c>
      <c r="H50" s="36">
        <v>1026.1000000000001</v>
      </c>
      <c r="I50" s="36">
        <v>1030.5</v>
      </c>
      <c r="J50" s="36">
        <v>1035.5500000000002</v>
      </c>
      <c r="K50" s="31">
        <v>1025.45</v>
      </c>
      <c r="L50" s="31">
        <v>1016</v>
      </c>
      <c r="M50" s="31">
        <v>68.657910000000001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202</v>
      </c>
      <c r="D51" s="36">
        <v>201.5</v>
      </c>
      <c r="E51" s="36">
        <v>198.1</v>
      </c>
      <c r="F51" s="36">
        <v>194.2</v>
      </c>
      <c r="G51" s="36">
        <v>190.79999999999998</v>
      </c>
      <c r="H51" s="36">
        <v>205.4</v>
      </c>
      <c r="I51" s="36">
        <v>208.79999999999998</v>
      </c>
      <c r="J51" s="36">
        <v>212.70000000000002</v>
      </c>
      <c r="K51" s="31">
        <v>204.9</v>
      </c>
      <c r="L51" s="31">
        <v>197.6</v>
      </c>
      <c r="M51" s="31">
        <v>727.65808000000004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266.2</v>
      </c>
      <c r="D52" s="36">
        <v>263.25</v>
      </c>
      <c r="E52" s="36">
        <v>258.8</v>
      </c>
      <c r="F52" s="36">
        <v>251.4</v>
      </c>
      <c r="G52" s="36">
        <v>246.95000000000002</v>
      </c>
      <c r="H52" s="36">
        <v>270.64999999999998</v>
      </c>
      <c r="I52" s="36">
        <v>275.10000000000002</v>
      </c>
      <c r="J52" s="36">
        <v>282.5</v>
      </c>
      <c r="K52" s="31">
        <v>267.7</v>
      </c>
      <c r="L52" s="31">
        <v>255.85</v>
      </c>
      <c r="M52" s="31">
        <v>174.94141999999999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22334.35</v>
      </c>
      <c r="D53" s="36">
        <v>22301.616666666669</v>
      </c>
      <c r="E53" s="36">
        <v>22133.733333333337</v>
      </c>
      <c r="F53" s="36">
        <v>21933.116666666669</v>
      </c>
      <c r="G53" s="36">
        <v>21765.233333333337</v>
      </c>
      <c r="H53" s="36">
        <v>22502.233333333337</v>
      </c>
      <c r="I53" s="36">
        <v>22670.116666666669</v>
      </c>
      <c r="J53" s="36">
        <v>22870.733333333337</v>
      </c>
      <c r="K53" s="31">
        <v>22469.5</v>
      </c>
      <c r="L53" s="31">
        <v>22101</v>
      </c>
      <c r="M53" s="31">
        <v>0.10969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456.25</v>
      </c>
      <c r="D54" s="36">
        <v>454.58333333333331</v>
      </c>
      <c r="E54" s="36">
        <v>449.76666666666665</v>
      </c>
      <c r="F54" s="36">
        <v>443.28333333333336</v>
      </c>
      <c r="G54" s="36">
        <v>438.4666666666667</v>
      </c>
      <c r="H54" s="36">
        <v>461.06666666666661</v>
      </c>
      <c r="I54" s="36">
        <v>465.88333333333333</v>
      </c>
      <c r="J54" s="36">
        <v>472.36666666666656</v>
      </c>
      <c r="K54" s="31">
        <v>459.4</v>
      </c>
      <c r="L54" s="31">
        <v>448.1</v>
      </c>
      <c r="M54" s="31">
        <v>47.294089999999997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5288.85</v>
      </c>
      <c r="D55" s="36">
        <v>5282.6333333333332</v>
      </c>
      <c r="E55" s="36">
        <v>5230.3166666666666</v>
      </c>
      <c r="F55" s="36">
        <v>5171.7833333333338</v>
      </c>
      <c r="G55" s="36">
        <v>5119.4666666666672</v>
      </c>
      <c r="H55" s="36">
        <v>5341.1666666666661</v>
      </c>
      <c r="I55" s="36">
        <v>5393.4833333333318</v>
      </c>
      <c r="J55" s="36">
        <v>5452.0166666666655</v>
      </c>
      <c r="K55" s="31">
        <v>5334.95</v>
      </c>
      <c r="L55" s="31">
        <v>5224.1000000000004</v>
      </c>
      <c r="M55" s="31">
        <v>1.9351700000000001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443.95</v>
      </c>
      <c r="D56" s="36">
        <v>444.88333333333338</v>
      </c>
      <c r="E56" s="36">
        <v>439.26666666666677</v>
      </c>
      <c r="F56" s="36">
        <v>434.58333333333337</v>
      </c>
      <c r="G56" s="36">
        <v>428.96666666666675</v>
      </c>
      <c r="H56" s="36">
        <v>449.56666666666678</v>
      </c>
      <c r="I56" s="36">
        <v>455.18333333333345</v>
      </c>
      <c r="J56" s="36">
        <v>459.86666666666679</v>
      </c>
      <c r="K56" s="31">
        <v>450.5</v>
      </c>
      <c r="L56" s="31">
        <v>440.2</v>
      </c>
      <c r="M56" s="31">
        <v>66.336340000000007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452.05</v>
      </c>
      <c r="D57" s="36">
        <v>450.41666666666669</v>
      </c>
      <c r="E57" s="36">
        <v>446.63333333333338</v>
      </c>
      <c r="F57" s="36">
        <v>441.2166666666667</v>
      </c>
      <c r="G57" s="36">
        <v>437.43333333333339</v>
      </c>
      <c r="H57" s="36">
        <v>455.83333333333337</v>
      </c>
      <c r="I57" s="36">
        <v>459.61666666666667</v>
      </c>
      <c r="J57" s="36">
        <v>465.03333333333336</v>
      </c>
      <c r="K57" s="31">
        <v>454.2</v>
      </c>
      <c r="L57" s="31">
        <v>445</v>
      </c>
      <c r="M57" s="31">
        <v>14.56207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1220.0999999999999</v>
      </c>
      <c r="D58" s="36">
        <v>1222.2166666666665</v>
      </c>
      <c r="E58" s="36">
        <v>1212.4333333333329</v>
      </c>
      <c r="F58" s="36">
        <v>1204.7666666666664</v>
      </c>
      <c r="G58" s="36">
        <v>1194.9833333333329</v>
      </c>
      <c r="H58" s="36">
        <v>1229.883333333333</v>
      </c>
      <c r="I58" s="36">
        <v>1239.6666666666663</v>
      </c>
      <c r="J58" s="36">
        <v>1247.333333333333</v>
      </c>
      <c r="K58" s="31">
        <v>1232</v>
      </c>
      <c r="L58" s="31">
        <v>1214.55</v>
      </c>
      <c r="M58" s="31">
        <v>22.40606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1281.55</v>
      </c>
      <c r="D59" s="36">
        <v>1272.8833333333334</v>
      </c>
      <c r="E59" s="36">
        <v>1260.7666666666669</v>
      </c>
      <c r="F59" s="36">
        <v>1239.9833333333333</v>
      </c>
      <c r="G59" s="36">
        <v>1227.8666666666668</v>
      </c>
      <c r="H59" s="36">
        <v>1293.666666666667</v>
      </c>
      <c r="I59" s="36">
        <v>1305.7833333333333</v>
      </c>
      <c r="J59" s="36">
        <v>1326.5666666666671</v>
      </c>
      <c r="K59" s="31">
        <v>1285</v>
      </c>
      <c r="L59" s="31">
        <v>1252.0999999999999</v>
      </c>
      <c r="M59" s="31">
        <v>25.894839999999999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392.65</v>
      </c>
      <c r="D60" s="36">
        <v>390.91666666666669</v>
      </c>
      <c r="E60" s="36">
        <v>385.98333333333335</v>
      </c>
      <c r="F60" s="36">
        <v>379.31666666666666</v>
      </c>
      <c r="G60" s="36">
        <v>374.38333333333333</v>
      </c>
      <c r="H60" s="36">
        <v>397.58333333333337</v>
      </c>
      <c r="I60" s="36">
        <v>402.51666666666665</v>
      </c>
      <c r="J60" s="36">
        <v>409.18333333333339</v>
      </c>
      <c r="K60" s="31">
        <v>395.85</v>
      </c>
      <c r="L60" s="31">
        <v>384.25</v>
      </c>
      <c r="M60" s="31">
        <v>283.63846999999998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6038.3</v>
      </c>
      <c r="D61" s="36">
        <v>6085.5666666666666</v>
      </c>
      <c r="E61" s="36">
        <v>5953.7333333333336</v>
      </c>
      <c r="F61" s="36">
        <v>5869.166666666667</v>
      </c>
      <c r="G61" s="36">
        <v>5737.3333333333339</v>
      </c>
      <c r="H61" s="36">
        <v>6170.1333333333332</v>
      </c>
      <c r="I61" s="36">
        <v>6301.9666666666672</v>
      </c>
      <c r="J61" s="36">
        <v>6386.5333333333328</v>
      </c>
      <c r="K61" s="31">
        <v>6217.4</v>
      </c>
      <c r="L61" s="31">
        <v>6001</v>
      </c>
      <c r="M61" s="31">
        <v>3.1576300000000002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2502.6</v>
      </c>
      <c r="D62" s="36">
        <v>2492.7333333333331</v>
      </c>
      <c r="E62" s="36">
        <v>2470.8666666666663</v>
      </c>
      <c r="F62" s="36">
        <v>2439.1333333333332</v>
      </c>
      <c r="G62" s="36">
        <v>2417.2666666666664</v>
      </c>
      <c r="H62" s="36">
        <v>2524.4666666666662</v>
      </c>
      <c r="I62" s="36">
        <v>2546.333333333333</v>
      </c>
      <c r="J62" s="36">
        <v>2578.0666666666662</v>
      </c>
      <c r="K62" s="31">
        <v>2514.6</v>
      </c>
      <c r="L62" s="31">
        <v>2461</v>
      </c>
      <c r="M62" s="31">
        <v>2.4458199999999999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879.65</v>
      </c>
      <c r="D63" s="36">
        <v>869.11666666666667</v>
      </c>
      <c r="E63" s="36">
        <v>855.5333333333333</v>
      </c>
      <c r="F63" s="36">
        <v>831.41666666666663</v>
      </c>
      <c r="G63" s="36">
        <v>817.83333333333326</v>
      </c>
      <c r="H63" s="36">
        <v>893.23333333333335</v>
      </c>
      <c r="I63" s="36">
        <v>906.81666666666661</v>
      </c>
      <c r="J63" s="36">
        <v>930.93333333333339</v>
      </c>
      <c r="K63" s="31">
        <v>882.7</v>
      </c>
      <c r="L63" s="31">
        <v>845</v>
      </c>
      <c r="M63" s="31">
        <v>13.624790000000001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1230.8499999999999</v>
      </c>
      <c r="D64" s="36">
        <v>1238.0166666666667</v>
      </c>
      <c r="E64" s="36">
        <v>1220.3333333333333</v>
      </c>
      <c r="F64" s="36">
        <v>1209.8166666666666</v>
      </c>
      <c r="G64" s="36">
        <v>1192.1333333333332</v>
      </c>
      <c r="H64" s="36">
        <v>1248.5333333333333</v>
      </c>
      <c r="I64" s="36">
        <v>1266.2166666666667</v>
      </c>
      <c r="J64" s="36">
        <v>1276.7333333333333</v>
      </c>
      <c r="K64" s="31">
        <v>1255.7</v>
      </c>
      <c r="L64" s="31">
        <v>1227.5</v>
      </c>
      <c r="M64" s="31">
        <v>2.7663099999999998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311.39999999999998</v>
      </c>
      <c r="D65" s="36">
        <v>311.25</v>
      </c>
      <c r="E65" s="36">
        <v>306.5</v>
      </c>
      <c r="F65" s="36">
        <v>301.60000000000002</v>
      </c>
      <c r="G65" s="36">
        <v>296.85000000000002</v>
      </c>
      <c r="H65" s="36">
        <v>316.14999999999998</v>
      </c>
      <c r="I65" s="36">
        <v>320.89999999999998</v>
      </c>
      <c r="J65" s="36">
        <v>325.79999999999995</v>
      </c>
      <c r="K65" s="31">
        <v>316</v>
      </c>
      <c r="L65" s="31">
        <v>306.35000000000002</v>
      </c>
      <c r="M65" s="31">
        <v>22.952819999999999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1960.85</v>
      </c>
      <c r="D66" s="36">
        <v>1951.1333333333332</v>
      </c>
      <c r="E66" s="36">
        <v>1936.7166666666665</v>
      </c>
      <c r="F66" s="36">
        <v>1912.5833333333333</v>
      </c>
      <c r="G66" s="36">
        <v>1898.1666666666665</v>
      </c>
      <c r="H66" s="36">
        <v>1975.2666666666664</v>
      </c>
      <c r="I66" s="36">
        <v>1989.6833333333334</v>
      </c>
      <c r="J66" s="36">
        <v>2013.8166666666664</v>
      </c>
      <c r="K66" s="31">
        <v>1965.55</v>
      </c>
      <c r="L66" s="31">
        <v>1927</v>
      </c>
      <c r="M66" s="31">
        <v>3.8381799999999999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556.85</v>
      </c>
      <c r="D67" s="36">
        <v>556.85</v>
      </c>
      <c r="E67" s="36">
        <v>551.35</v>
      </c>
      <c r="F67" s="36">
        <v>545.85</v>
      </c>
      <c r="G67" s="36">
        <v>540.35</v>
      </c>
      <c r="H67" s="36">
        <v>562.35</v>
      </c>
      <c r="I67" s="36">
        <v>567.85</v>
      </c>
      <c r="J67" s="36">
        <v>573.35</v>
      </c>
      <c r="K67" s="31">
        <v>562.35</v>
      </c>
      <c r="L67" s="31">
        <v>551.35</v>
      </c>
      <c r="M67" s="31">
        <v>12.017670000000001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2320.5500000000002</v>
      </c>
      <c r="D68" s="36">
        <v>2329.2666666666669</v>
      </c>
      <c r="E68" s="36">
        <v>2280.3333333333339</v>
      </c>
      <c r="F68" s="36">
        <v>2240.1166666666672</v>
      </c>
      <c r="G68" s="36">
        <v>2191.1833333333343</v>
      </c>
      <c r="H68" s="36">
        <v>2369.4833333333336</v>
      </c>
      <c r="I68" s="36">
        <v>2418.416666666667</v>
      </c>
      <c r="J68" s="36">
        <v>2458.6333333333332</v>
      </c>
      <c r="K68" s="31">
        <v>2378.1999999999998</v>
      </c>
      <c r="L68" s="31">
        <v>2289.0500000000002</v>
      </c>
      <c r="M68" s="31">
        <v>2.9763099999999998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2479.1999999999998</v>
      </c>
      <c r="D69" s="36">
        <v>2466.0166666666664</v>
      </c>
      <c r="E69" s="36">
        <v>2438.0333333333328</v>
      </c>
      <c r="F69" s="36">
        <v>2396.8666666666663</v>
      </c>
      <c r="G69" s="36">
        <v>2368.8833333333328</v>
      </c>
      <c r="H69" s="36">
        <v>2507.1833333333329</v>
      </c>
      <c r="I69" s="36">
        <v>2535.1666666666665</v>
      </c>
      <c r="J69" s="36">
        <v>2576.333333333333</v>
      </c>
      <c r="K69" s="31">
        <v>2494</v>
      </c>
      <c r="L69" s="31">
        <v>2424.85</v>
      </c>
      <c r="M69" s="31">
        <v>3.61687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388.55</v>
      </c>
      <c r="D70" s="36">
        <v>386.3</v>
      </c>
      <c r="E70" s="36">
        <v>383.6</v>
      </c>
      <c r="F70" s="36">
        <v>378.65000000000003</v>
      </c>
      <c r="G70" s="36">
        <v>375.95000000000005</v>
      </c>
      <c r="H70" s="36">
        <v>391.25</v>
      </c>
      <c r="I70" s="36">
        <v>393.94999999999993</v>
      </c>
      <c r="J70" s="36">
        <v>398.9</v>
      </c>
      <c r="K70" s="31">
        <v>389</v>
      </c>
      <c r="L70" s="31">
        <v>381.35</v>
      </c>
      <c r="M70" s="31">
        <v>10.00156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190.05</v>
      </c>
      <c r="D71" s="36">
        <v>190.38333333333335</v>
      </c>
      <c r="E71" s="36">
        <v>188.3666666666667</v>
      </c>
      <c r="F71" s="36">
        <v>186.68333333333334</v>
      </c>
      <c r="G71" s="36">
        <v>184.66666666666669</v>
      </c>
      <c r="H71" s="36">
        <v>192.06666666666672</v>
      </c>
      <c r="I71" s="36">
        <v>194.08333333333337</v>
      </c>
      <c r="J71" s="36">
        <v>195.76666666666674</v>
      </c>
      <c r="K71" s="31">
        <v>192.4</v>
      </c>
      <c r="L71" s="31">
        <v>188.7</v>
      </c>
      <c r="M71" s="31">
        <v>9.3372499999999992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4030</v>
      </c>
      <c r="D72" s="36">
        <v>3995.7666666666664</v>
      </c>
      <c r="E72" s="36">
        <v>3939.4333333333329</v>
      </c>
      <c r="F72" s="36">
        <v>3848.8666666666663</v>
      </c>
      <c r="G72" s="36">
        <v>3792.5333333333328</v>
      </c>
      <c r="H72" s="36">
        <v>4086.333333333333</v>
      </c>
      <c r="I72" s="36">
        <v>4142.666666666667</v>
      </c>
      <c r="J72" s="36">
        <v>4233.2333333333336</v>
      </c>
      <c r="K72" s="31">
        <v>4052.1</v>
      </c>
      <c r="L72" s="31">
        <v>3905.2</v>
      </c>
      <c r="M72" s="31">
        <v>13.869590000000001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6316.5</v>
      </c>
      <c r="D73" s="36">
        <v>6347.6833333333334</v>
      </c>
      <c r="E73" s="36">
        <v>6211.9666666666672</v>
      </c>
      <c r="F73" s="36">
        <v>6107.4333333333334</v>
      </c>
      <c r="G73" s="36">
        <v>5971.7166666666672</v>
      </c>
      <c r="H73" s="36">
        <v>6452.2166666666672</v>
      </c>
      <c r="I73" s="36">
        <v>6587.9333333333325</v>
      </c>
      <c r="J73" s="36">
        <v>6692.4666666666672</v>
      </c>
      <c r="K73" s="31">
        <v>6483.4</v>
      </c>
      <c r="L73" s="31">
        <v>6243.15</v>
      </c>
      <c r="M73" s="31">
        <v>6.0454100000000004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713.85</v>
      </c>
      <c r="D74" s="36">
        <v>714.70000000000016</v>
      </c>
      <c r="E74" s="36">
        <v>703.60000000000036</v>
      </c>
      <c r="F74" s="36">
        <v>693.35000000000025</v>
      </c>
      <c r="G74" s="36">
        <v>682.25000000000045</v>
      </c>
      <c r="H74" s="36">
        <v>724.95000000000027</v>
      </c>
      <c r="I74" s="36">
        <v>736.05</v>
      </c>
      <c r="J74" s="36">
        <v>746.30000000000018</v>
      </c>
      <c r="K74" s="31">
        <v>725.8</v>
      </c>
      <c r="L74" s="31">
        <v>704.45</v>
      </c>
      <c r="M74" s="31">
        <v>23.946020000000001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4103.3500000000004</v>
      </c>
      <c r="D75" s="36">
        <v>4088.2000000000003</v>
      </c>
      <c r="E75" s="36">
        <v>4021.4000000000005</v>
      </c>
      <c r="F75" s="36">
        <v>3939.4500000000003</v>
      </c>
      <c r="G75" s="36">
        <v>3872.6500000000005</v>
      </c>
      <c r="H75" s="36">
        <v>4170.1500000000005</v>
      </c>
      <c r="I75" s="36">
        <v>4236.9500000000007</v>
      </c>
      <c r="J75" s="36">
        <v>4318.9000000000005</v>
      </c>
      <c r="K75" s="31">
        <v>4155</v>
      </c>
      <c r="L75" s="31">
        <v>4006.25</v>
      </c>
      <c r="M75" s="31">
        <v>8.4325200000000002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5926.8</v>
      </c>
      <c r="D76" s="36">
        <v>5893.8166666666657</v>
      </c>
      <c r="E76" s="36">
        <v>5838.6333333333314</v>
      </c>
      <c r="F76" s="36">
        <v>5750.4666666666653</v>
      </c>
      <c r="G76" s="36">
        <v>5695.283333333331</v>
      </c>
      <c r="H76" s="36">
        <v>5981.9833333333318</v>
      </c>
      <c r="I76" s="36">
        <v>6037.1666666666661</v>
      </c>
      <c r="J76" s="36">
        <v>6125.3333333333321</v>
      </c>
      <c r="K76" s="31">
        <v>5949</v>
      </c>
      <c r="L76" s="31">
        <v>5805.65</v>
      </c>
      <c r="M76" s="31">
        <v>5.7385599999999997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3892.5</v>
      </c>
      <c r="D77" s="36">
        <v>3928.5333333333333</v>
      </c>
      <c r="E77" s="36">
        <v>3846.3166666666666</v>
      </c>
      <c r="F77" s="36">
        <v>3800.1333333333332</v>
      </c>
      <c r="G77" s="36">
        <v>3717.9166666666665</v>
      </c>
      <c r="H77" s="36">
        <v>3974.7166666666667</v>
      </c>
      <c r="I77" s="36">
        <v>4056.9333333333329</v>
      </c>
      <c r="J77" s="36">
        <v>4103.1166666666668</v>
      </c>
      <c r="K77" s="31">
        <v>4010.75</v>
      </c>
      <c r="L77" s="31">
        <v>3882.35</v>
      </c>
      <c r="M77" s="31">
        <v>12.21148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2887.65</v>
      </c>
      <c r="D78" s="36">
        <v>2913.2166666666667</v>
      </c>
      <c r="E78" s="36">
        <v>2849.4333333333334</v>
      </c>
      <c r="F78" s="36">
        <v>2811.2166666666667</v>
      </c>
      <c r="G78" s="36">
        <v>2747.4333333333334</v>
      </c>
      <c r="H78" s="36">
        <v>2951.4333333333334</v>
      </c>
      <c r="I78" s="36">
        <v>3015.2166666666672</v>
      </c>
      <c r="J78" s="36">
        <v>3053.4333333333334</v>
      </c>
      <c r="K78" s="31">
        <v>2977</v>
      </c>
      <c r="L78" s="31">
        <v>2875</v>
      </c>
      <c r="M78" s="31">
        <v>3.7801999999999998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151.9</v>
      </c>
      <c r="D79" s="36">
        <v>153.31666666666669</v>
      </c>
      <c r="E79" s="36">
        <v>149.68333333333339</v>
      </c>
      <c r="F79" s="36">
        <v>147.4666666666667</v>
      </c>
      <c r="G79" s="36">
        <v>143.8333333333334</v>
      </c>
      <c r="H79" s="36">
        <v>155.53333333333339</v>
      </c>
      <c r="I79" s="36">
        <v>159.16666666666666</v>
      </c>
      <c r="J79" s="36">
        <v>161.38333333333338</v>
      </c>
      <c r="K79" s="31">
        <v>156.94999999999999</v>
      </c>
      <c r="L79" s="31">
        <v>151.1</v>
      </c>
      <c r="M79" s="31">
        <v>131.82359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3871.5</v>
      </c>
      <c r="D80" s="36">
        <v>3838.15</v>
      </c>
      <c r="E80" s="36">
        <v>3776.3500000000004</v>
      </c>
      <c r="F80" s="36">
        <v>3681.2000000000003</v>
      </c>
      <c r="G80" s="36">
        <v>3619.4000000000005</v>
      </c>
      <c r="H80" s="36">
        <v>3933.3</v>
      </c>
      <c r="I80" s="36">
        <v>3995.1000000000004</v>
      </c>
      <c r="J80" s="36">
        <v>4090.25</v>
      </c>
      <c r="K80" s="31">
        <v>3899.95</v>
      </c>
      <c r="L80" s="31">
        <v>3743</v>
      </c>
      <c r="M80" s="31">
        <v>2.3973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435.5</v>
      </c>
      <c r="D81" s="36">
        <v>437.5333333333333</v>
      </c>
      <c r="E81" s="36">
        <v>430.01666666666659</v>
      </c>
      <c r="F81" s="36">
        <v>424.5333333333333</v>
      </c>
      <c r="G81" s="36">
        <v>417.01666666666659</v>
      </c>
      <c r="H81" s="36">
        <v>443.01666666666659</v>
      </c>
      <c r="I81" s="36">
        <v>450.53333333333325</v>
      </c>
      <c r="J81" s="36">
        <v>456.01666666666659</v>
      </c>
      <c r="K81" s="31">
        <v>445.05</v>
      </c>
      <c r="L81" s="31">
        <v>432.05</v>
      </c>
      <c r="M81" s="31">
        <v>12.960660000000001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164.05</v>
      </c>
      <c r="D82" s="36">
        <v>163.25</v>
      </c>
      <c r="E82" s="36">
        <v>158.9</v>
      </c>
      <c r="F82" s="36">
        <v>153.75</v>
      </c>
      <c r="G82" s="36">
        <v>149.4</v>
      </c>
      <c r="H82" s="36">
        <v>168.4</v>
      </c>
      <c r="I82" s="36">
        <v>172.75000000000003</v>
      </c>
      <c r="J82" s="36">
        <v>177.9</v>
      </c>
      <c r="K82" s="31">
        <v>167.6</v>
      </c>
      <c r="L82" s="31">
        <v>158.1</v>
      </c>
      <c r="M82" s="31">
        <v>408.01900999999998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1977</v>
      </c>
      <c r="D83" s="36">
        <v>1959.1000000000001</v>
      </c>
      <c r="E83" s="36">
        <v>1923.2000000000003</v>
      </c>
      <c r="F83" s="36">
        <v>1869.4</v>
      </c>
      <c r="G83" s="36">
        <v>1833.5000000000002</v>
      </c>
      <c r="H83" s="36">
        <v>2012.9000000000003</v>
      </c>
      <c r="I83" s="36">
        <v>2048.8000000000002</v>
      </c>
      <c r="J83" s="36">
        <v>2102.6000000000004</v>
      </c>
      <c r="K83" s="31">
        <v>1995</v>
      </c>
      <c r="L83" s="31">
        <v>1905.3</v>
      </c>
      <c r="M83" s="31">
        <v>3.8335499999999998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1159.1500000000001</v>
      </c>
      <c r="D84" s="36">
        <v>1152.4833333333333</v>
      </c>
      <c r="E84" s="36">
        <v>1142.9666666666667</v>
      </c>
      <c r="F84" s="36">
        <v>1126.7833333333333</v>
      </c>
      <c r="G84" s="36">
        <v>1117.2666666666667</v>
      </c>
      <c r="H84" s="36">
        <v>1168.6666666666667</v>
      </c>
      <c r="I84" s="36">
        <v>1178.1833333333336</v>
      </c>
      <c r="J84" s="36">
        <v>1194.3666666666668</v>
      </c>
      <c r="K84" s="31">
        <v>1162</v>
      </c>
      <c r="L84" s="31">
        <v>1136.3</v>
      </c>
      <c r="M84" s="31">
        <v>12.01742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2016</v>
      </c>
      <c r="D85" s="36">
        <v>2008.8333333333333</v>
      </c>
      <c r="E85" s="36">
        <v>1989.6666666666665</v>
      </c>
      <c r="F85" s="36">
        <v>1963.3333333333333</v>
      </c>
      <c r="G85" s="36">
        <v>1944.1666666666665</v>
      </c>
      <c r="H85" s="36">
        <v>2035.1666666666665</v>
      </c>
      <c r="I85" s="36">
        <v>2054.333333333333</v>
      </c>
      <c r="J85" s="36">
        <v>2080.6666666666665</v>
      </c>
      <c r="K85" s="31">
        <v>2028</v>
      </c>
      <c r="L85" s="31">
        <v>1982.5</v>
      </c>
      <c r="M85" s="31">
        <v>4.0272199999999998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2101.4499999999998</v>
      </c>
      <c r="D86" s="36">
        <v>2106.6166666666668</v>
      </c>
      <c r="E86" s="36">
        <v>2082.8333333333335</v>
      </c>
      <c r="F86" s="36">
        <v>2064.2166666666667</v>
      </c>
      <c r="G86" s="36">
        <v>2040.4333333333334</v>
      </c>
      <c r="H86" s="36">
        <v>2125.2333333333336</v>
      </c>
      <c r="I86" s="36">
        <v>2149.0166666666664</v>
      </c>
      <c r="J86" s="36">
        <v>2167.6333333333337</v>
      </c>
      <c r="K86" s="31">
        <v>2130.4</v>
      </c>
      <c r="L86" s="31">
        <v>2088</v>
      </c>
      <c r="M86" s="31">
        <v>7.9676799999999997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498.35</v>
      </c>
      <c r="D87" s="36">
        <v>494.14999999999992</v>
      </c>
      <c r="E87" s="36">
        <v>484.84999999999985</v>
      </c>
      <c r="F87" s="36">
        <v>471.34999999999991</v>
      </c>
      <c r="G87" s="36">
        <v>462.04999999999984</v>
      </c>
      <c r="H87" s="36">
        <v>507.64999999999986</v>
      </c>
      <c r="I87" s="36">
        <v>516.94999999999993</v>
      </c>
      <c r="J87" s="36">
        <v>530.44999999999982</v>
      </c>
      <c r="K87" s="31">
        <v>503.45</v>
      </c>
      <c r="L87" s="31">
        <v>480.65</v>
      </c>
      <c r="M87" s="31">
        <v>50.856250000000003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2791.8</v>
      </c>
      <c r="D88" s="36">
        <v>2793</v>
      </c>
      <c r="E88" s="36">
        <v>2747.25</v>
      </c>
      <c r="F88" s="36">
        <v>2702.7</v>
      </c>
      <c r="G88" s="36">
        <v>2656.95</v>
      </c>
      <c r="H88" s="36">
        <v>2837.55</v>
      </c>
      <c r="I88" s="36">
        <v>2883.3</v>
      </c>
      <c r="J88" s="36">
        <v>2927.8500000000004</v>
      </c>
      <c r="K88" s="31">
        <v>2838.75</v>
      </c>
      <c r="L88" s="31">
        <v>2748.45</v>
      </c>
      <c r="M88" s="31">
        <v>10.47639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1380.1</v>
      </c>
      <c r="D89" s="36">
        <v>1370.0333333333335</v>
      </c>
      <c r="E89" s="36">
        <v>1356.166666666667</v>
      </c>
      <c r="F89" s="36">
        <v>1332.2333333333333</v>
      </c>
      <c r="G89" s="36">
        <v>1318.3666666666668</v>
      </c>
      <c r="H89" s="36">
        <v>1393.9666666666672</v>
      </c>
      <c r="I89" s="36">
        <v>1407.8333333333335</v>
      </c>
      <c r="J89" s="36">
        <v>1431.7666666666673</v>
      </c>
      <c r="K89" s="31">
        <v>1383.9</v>
      </c>
      <c r="L89" s="31">
        <v>1346.1</v>
      </c>
      <c r="M89" s="31">
        <v>7.3223200000000004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1469.55</v>
      </c>
      <c r="D90" s="36">
        <v>1473.2333333333333</v>
      </c>
      <c r="E90" s="36">
        <v>1457.6666666666667</v>
      </c>
      <c r="F90" s="36">
        <v>1445.7833333333333</v>
      </c>
      <c r="G90" s="36">
        <v>1430.2166666666667</v>
      </c>
      <c r="H90" s="36">
        <v>1485.1166666666668</v>
      </c>
      <c r="I90" s="36">
        <v>1500.6833333333334</v>
      </c>
      <c r="J90" s="36">
        <v>1512.5666666666668</v>
      </c>
      <c r="K90" s="31">
        <v>1488.8</v>
      </c>
      <c r="L90" s="31">
        <v>1461.35</v>
      </c>
      <c r="M90" s="31">
        <v>14.40888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3260.95</v>
      </c>
      <c r="D91" s="36">
        <v>3244.8166666666671</v>
      </c>
      <c r="E91" s="36">
        <v>3219.6333333333341</v>
      </c>
      <c r="F91" s="36">
        <v>3178.3166666666671</v>
      </c>
      <c r="G91" s="36">
        <v>3153.1333333333341</v>
      </c>
      <c r="H91" s="36">
        <v>3286.1333333333341</v>
      </c>
      <c r="I91" s="36">
        <v>3311.3166666666675</v>
      </c>
      <c r="J91" s="36">
        <v>3352.6333333333341</v>
      </c>
      <c r="K91" s="31">
        <v>3270</v>
      </c>
      <c r="L91" s="31">
        <v>3203.5</v>
      </c>
      <c r="M91" s="31">
        <v>3.7426499999999998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1699.1</v>
      </c>
      <c r="D92" s="36">
        <v>1696.8666666666666</v>
      </c>
      <c r="E92" s="36">
        <v>1690.9333333333332</v>
      </c>
      <c r="F92" s="36">
        <v>1682.7666666666667</v>
      </c>
      <c r="G92" s="36">
        <v>1676.8333333333333</v>
      </c>
      <c r="H92" s="36">
        <v>1705.0333333333331</v>
      </c>
      <c r="I92" s="36">
        <v>1710.9666666666665</v>
      </c>
      <c r="J92" s="36">
        <v>1719.133333333333</v>
      </c>
      <c r="K92" s="31">
        <v>1702.8</v>
      </c>
      <c r="L92" s="31">
        <v>1688.7</v>
      </c>
      <c r="M92" s="31">
        <v>146.21046000000001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645.5</v>
      </c>
      <c r="D93" s="36">
        <v>647.4666666666667</v>
      </c>
      <c r="E93" s="36">
        <v>640.63333333333344</v>
      </c>
      <c r="F93" s="36">
        <v>635.76666666666677</v>
      </c>
      <c r="G93" s="36">
        <v>628.93333333333351</v>
      </c>
      <c r="H93" s="36">
        <v>652.33333333333337</v>
      </c>
      <c r="I93" s="36">
        <v>659.16666666666663</v>
      </c>
      <c r="J93" s="36">
        <v>664.0333333333333</v>
      </c>
      <c r="K93" s="31">
        <v>654.29999999999995</v>
      </c>
      <c r="L93" s="31">
        <v>642.6</v>
      </c>
      <c r="M93" s="31">
        <v>30.054500000000001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4088.2</v>
      </c>
      <c r="D94" s="36">
        <v>4077.4499999999994</v>
      </c>
      <c r="E94" s="36">
        <v>4035.9499999999989</v>
      </c>
      <c r="F94" s="36">
        <v>3983.6999999999994</v>
      </c>
      <c r="G94" s="36">
        <v>3942.1999999999989</v>
      </c>
      <c r="H94" s="36">
        <v>4129.6999999999989</v>
      </c>
      <c r="I94" s="36">
        <v>4171.2</v>
      </c>
      <c r="J94" s="36">
        <v>4223.4499999999989</v>
      </c>
      <c r="K94" s="31">
        <v>4118.95</v>
      </c>
      <c r="L94" s="31">
        <v>4025.2</v>
      </c>
      <c r="M94" s="31">
        <v>5.0784799999999999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617</v>
      </c>
      <c r="D95" s="36">
        <v>614.80000000000007</v>
      </c>
      <c r="E95" s="36">
        <v>609.60000000000014</v>
      </c>
      <c r="F95" s="36">
        <v>602.20000000000005</v>
      </c>
      <c r="G95" s="36">
        <v>597.00000000000011</v>
      </c>
      <c r="H95" s="36">
        <v>622.20000000000016</v>
      </c>
      <c r="I95" s="36">
        <v>627.4000000000002</v>
      </c>
      <c r="J95" s="36">
        <v>634.80000000000018</v>
      </c>
      <c r="K95" s="31">
        <v>620</v>
      </c>
      <c r="L95" s="31">
        <v>607.4</v>
      </c>
      <c r="M95" s="31">
        <v>49.750129999999999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408.7</v>
      </c>
      <c r="D96" s="36">
        <v>404.26666666666671</v>
      </c>
      <c r="E96" s="36">
        <v>397.53333333333342</v>
      </c>
      <c r="F96" s="36">
        <v>386.36666666666673</v>
      </c>
      <c r="G96" s="36">
        <v>379.63333333333344</v>
      </c>
      <c r="H96" s="36">
        <v>415.43333333333339</v>
      </c>
      <c r="I96" s="36">
        <v>422.16666666666663</v>
      </c>
      <c r="J96" s="36">
        <v>433.33333333333337</v>
      </c>
      <c r="K96" s="31">
        <v>411</v>
      </c>
      <c r="L96" s="31">
        <v>393.1</v>
      </c>
      <c r="M96" s="31">
        <v>82.163679999999999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2613.8000000000002</v>
      </c>
      <c r="D97" s="36">
        <v>2624.9166666666665</v>
      </c>
      <c r="E97" s="36">
        <v>2595.8833333333332</v>
      </c>
      <c r="F97" s="36">
        <v>2577.9666666666667</v>
      </c>
      <c r="G97" s="36">
        <v>2548.9333333333334</v>
      </c>
      <c r="H97" s="36">
        <v>2642.833333333333</v>
      </c>
      <c r="I97" s="36">
        <v>2671.8666666666668</v>
      </c>
      <c r="J97" s="36">
        <v>2689.7833333333328</v>
      </c>
      <c r="K97" s="31">
        <v>2653.95</v>
      </c>
      <c r="L97" s="31">
        <v>2607</v>
      </c>
      <c r="M97" s="31">
        <v>13.10629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317.3</v>
      </c>
      <c r="D98" s="36">
        <v>316.40000000000003</v>
      </c>
      <c r="E98" s="36">
        <v>313.60000000000008</v>
      </c>
      <c r="F98" s="36">
        <v>309.90000000000003</v>
      </c>
      <c r="G98" s="36">
        <v>307.10000000000008</v>
      </c>
      <c r="H98" s="36">
        <v>320.10000000000008</v>
      </c>
      <c r="I98" s="36">
        <v>322.90000000000003</v>
      </c>
      <c r="J98" s="36">
        <v>326.60000000000008</v>
      </c>
      <c r="K98" s="31">
        <v>319.2</v>
      </c>
      <c r="L98" s="31">
        <v>312.7</v>
      </c>
      <c r="M98" s="31">
        <v>5.6689699999999998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37008.300000000003</v>
      </c>
      <c r="D99" s="36">
        <v>37211.1</v>
      </c>
      <c r="E99" s="36">
        <v>36697.199999999997</v>
      </c>
      <c r="F99" s="36">
        <v>36386.1</v>
      </c>
      <c r="G99" s="36">
        <v>35872.199999999997</v>
      </c>
      <c r="H99" s="36">
        <v>37522.199999999997</v>
      </c>
      <c r="I99" s="36">
        <v>38036.100000000006</v>
      </c>
      <c r="J99" s="36">
        <v>38347.199999999997</v>
      </c>
      <c r="K99" s="31">
        <v>37725</v>
      </c>
      <c r="L99" s="31">
        <v>36900</v>
      </c>
      <c r="M99" s="31">
        <v>3.823E-2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982.25</v>
      </c>
      <c r="D100" s="36">
        <v>986.7166666666667</v>
      </c>
      <c r="E100" s="36">
        <v>975.78333333333342</v>
      </c>
      <c r="F100" s="36">
        <v>969.31666666666672</v>
      </c>
      <c r="G100" s="36">
        <v>958.38333333333344</v>
      </c>
      <c r="H100" s="36">
        <v>993.18333333333339</v>
      </c>
      <c r="I100" s="36">
        <v>1004.1166666666668</v>
      </c>
      <c r="J100" s="36">
        <v>1010.5833333333334</v>
      </c>
      <c r="K100" s="31">
        <v>997.65</v>
      </c>
      <c r="L100" s="31">
        <v>980.25</v>
      </c>
      <c r="M100" s="31">
        <v>162.63825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1419.4</v>
      </c>
      <c r="D101" s="36">
        <v>1427.9666666666669</v>
      </c>
      <c r="E101" s="36">
        <v>1406.9833333333338</v>
      </c>
      <c r="F101" s="36">
        <v>1394.5666666666668</v>
      </c>
      <c r="G101" s="36">
        <v>1373.5833333333337</v>
      </c>
      <c r="H101" s="36">
        <v>1440.3833333333339</v>
      </c>
      <c r="I101" s="36">
        <v>1461.366666666667</v>
      </c>
      <c r="J101" s="36">
        <v>1473.783333333334</v>
      </c>
      <c r="K101" s="31">
        <v>1448.95</v>
      </c>
      <c r="L101" s="31">
        <v>1415.55</v>
      </c>
      <c r="M101" s="31">
        <v>4.9139499999999998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534.4</v>
      </c>
      <c r="D102" s="36">
        <v>532.83333333333337</v>
      </c>
      <c r="E102" s="36">
        <v>529.66666666666674</v>
      </c>
      <c r="F102" s="36">
        <v>524.93333333333339</v>
      </c>
      <c r="G102" s="36">
        <v>521.76666666666677</v>
      </c>
      <c r="H102" s="36">
        <v>537.56666666666672</v>
      </c>
      <c r="I102" s="36">
        <v>540.73333333333346</v>
      </c>
      <c r="J102" s="36">
        <v>545.4666666666667</v>
      </c>
      <c r="K102" s="31">
        <v>536</v>
      </c>
      <c r="L102" s="31">
        <v>528.1</v>
      </c>
      <c r="M102" s="31">
        <v>13.59923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16.05</v>
      </c>
      <c r="D103" s="36">
        <v>16.599999999999998</v>
      </c>
      <c r="E103" s="36">
        <v>15.399999999999995</v>
      </c>
      <c r="F103" s="36">
        <v>14.749999999999996</v>
      </c>
      <c r="G103" s="36">
        <v>13.549999999999994</v>
      </c>
      <c r="H103" s="36">
        <v>17.249999999999996</v>
      </c>
      <c r="I103" s="36">
        <v>18.45</v>
      </c>
      <c r="J103" s="36">
        <v>19.099999999999998</v>
      </c>
      <c r="K103" s="31">
        <v>17.8</v>
      </c>
      <c r="L103" s="31">
        <v>15.95</v>
      </c>
      <c r="M103" s="31">
        <v>10955.160239999999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86.1</v>
      </c>
      <c r="D104" s="36">
        <v>86.55</v>
      </c>
      <c r="E104" s="36">
        <v>85.149999999999991</v>
      </c>
      <c r="F104" s="36">
        <v>84.199999999999989</v>
      </c>
      <c r="G104" s="36">
        <v>82.799999999999983</v>
      </c>
      <c r="H104" s="36">
        <v>87.5</v>
      </c>
      <c r="I104" s="36">
        <v>88.9</v>
      </c>
      <c r="J104" s="36">
        <v>89.850000000000009</v>
      </c>
      <c r="K104" s="31">
        <v>87.95</v>
      </c>
      <c r="L104" s="31">
        <v>85.6</v>
      </c>
      <c r="M104" s="31">
        <v>354.36795999999998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425.9</v>
      </c>
      <c r="D105" s="36">
        <v>423.21666666666664</v>
      </c>
      <c r="E105" s="36">
        <v>418.73333333333329</v>
      </c>
      <c r="F105" s="36">
        <v>411.56666666666666</v>
      </c>
      <c r="G105" s="36">
        <v>407.08333333333331</v>
      </c>
      <c r="H105" s="36">
        <v>430.38333333333327</v>
      </c>
      <c r="I105" s="36">
        <v>434.86666666666662</v>
      </c>
      <c r="J105" s="36">
        <v>442.03333333333325</v>
      </c>
      <c r="K105" s="31">
        <v>427.7</v>
      </c>
      <c r="L105" s="31">
        <v>416.05</v>
      </c>
      <c r="M105" s="31">
        <v>27.171970000000002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438.2</v>
      </c>
      <c r="D106" s="36">
        <v>435.95</v>
      </c>
      <c r="E106" s="36">
        <v>431.5</v>
      </c>
      <c r="F106" s="36">
        <v>424.8</v>
      </c>
      <c r="G106" s="36">
        <v>420.35</v>
      </c>
      <c r="H106" s="36">
        <v>442.65</v>
      </c>
      <c r="I106" s="36">
        <v>447.09999999999991</v>
      </c>
      <c r="J106" s="36">
        <v>453.79999999999995</v>
      </c>
      <c r="K106" s="31">
        <v>440.4</v>
      </c>
      <c r="L106" s="31">
        <v>429.25</v>
      </c>
      <c r="M106" s="31">
        <v>28.504809999999999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416.3</v>
      </c>
      <c r="D107" s="36">
        <v>416.23333333333335</v>
      </c>
      <c r="E107" s="36">
        <v>408.66666666666669</v>
      </c>
      <c r="F107" s="36">
        <v>401.03333333333336</v>
      </c>
      <c r="G107" s="36">
        <v>393.4666666666667</v>
      </c>
      <c r="H107" s="36">
        <v>423.86666666666667</v>
      </c>
      <c r="I107" s="36">
        <v>431.43333333333328</v>
      </c>
      <c r="J107" s="36">
        <v>439.06666666666666</v>
      </c>
      <c r="K107" s="31">
        <v>423.8</v>
      </c>
      <c r="L107" s="31">
        <v>408.6</v>
      </c>
      <c r="M107" s="31">
        <v>32.687089999999998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2925.7</v>
      </c>
      <c r="D108" s="36">
        <v>2944.7333333333336</v>
      </c>
      <c r="E108" s="36">
        <v>2899.5666666666671</v>
      </c>
      <c r="F108" s="36">
        <v>2873.4333333333334</v>
      </c>
      <c r="G108" s="36">
        <v>2828.2666666666669</v>
      </c>
      <c r="H108" s="36">
        <v>2970.8666666666672</v>
      </c>
      <c r="I108" s="36">
        <v>3016.0333333333333</v>
      </c>
      <c r="J108" s="36">
        <v>3042.1666666666674</v>
      </c>
      <c r="K108" s="31">
        <v>2989.9</v>
      </c>
      <c r="L108" s="31">
        <v>2918.6</v>
      </c>
      <c r="M108" s="31">
        <v>4.3988899999999997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1575.6</v>
      </c>
      <c r="D109" s="36">
        <v>1581.2833333333335</v>
      </c>
      <c r="E109" s="36">
        <v>1564.3166666666671</v>
      </c>
      <c r="F109" s="36">
        <v>1553.0333333333335</v>
      </c>
      <c r="G109" s="36">
        <v>1536.0666666666671</v>
      </c>
      <c r="H109" s="36">
        <v>1592.5666666666671</v>
      </c>
      <c r="I109" s="36">
        <v>1609.5333333333338</v>
      </c>
      <c r="J109" s="36">
        <v>1620.8166666666671</v>
      </c>
      <c r="K109" s="31">
        <v>1598.25</v>
      </c>
      <c r="L109" s="31">
        <v>1570</v>
      </c>
      <c r="M109" s="31">
        <v>12.271929999999999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202.15</v>
      </c>
      <c r="D110" s="36">
        <v>202.79999999999998</v>
      </c>
      <c r="E110" s="36">
        <v>196.59999999999997</v>
      </c>
      <c r="F110" s="36">
        <v>191.04999999999998</v>
      </c>
      <c r="G110" s="36">
        <v>184.84999999999997</v>
      </c>
      <c r="H110" s="36">
        <v>208.34999999999997</v>
      </c>
      <c r="I110" s="36">
        <v>214.54999999999995</v>
      </c>
      <c r="J110" s="36">
        <v>220.09999999999997</v>
      </c>
      <c r="K110" s="31">
        <v>209</v>
      </c>
      <c r="L110" s="31">
        <v>197.25</v>
      </c>
      <c r="M110" s="31">
        <v>205.81788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1534.4</v>
      </c>
      <c r="D111" s="36">
        <v>1535.5166666666667</v>
      </c>
      <c r="E111" s="36">
        <v>1521.8833333333332</v>
      </c>
      <c r="F111" s="36">
        <v>1509.3666666666666</v>
      </c>
      <c r="G111" s="36">
        <v>1495.7333333333331</v>
      </c>
      <c r="H111" s="36">
        <v>1548.0333333333333</v>
      </c>
      <c r="I111" s="36">
        <v>1561.666666666667</v>
      </c>
      <c r="J111" s="36">
        <v>1574.1833333333334</v>
      </c>
      <c r="K111" s="31">
        <v>1549.15</v>
      </c>
      <c r="L111" s="31">
        <v>1523</v>
      </c>
      <c r="M111" s="31">
        <v>53.96313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130.55000000000001</v>
      </c>
      <c r="D112" s="36">
        <v>130.20000000000002</v>
      </c>
      <c r="E112" s="36">
        <v>128.95000000000005</v>
      </c>
      <c r="F112" s="36">
        <v>127.35000000000002</v>
      </c>
      <c r="G112" s="36">
        <v>126.10000000000005</v>
      </c>
      <c r="H112" s="36">
        <v>131.80000000000004</v>
      </c>
      <c r="I112" s="36">
        <v>133.04999999999998</v>
      </c>
      <c r="J112" s="36">
        <v>134.65000000000003</v>
      </c>
      <c r="K112" s="31">
        <v>131.44999999999999</v>
      </c>
      <c r="L112" s="31">
        <v>128.6</v>
      </c>
      <c r="M112" s="31">
        <v>172.71308999999999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1113.3499999999999</v>
      </c>
      <c r="D113" s="36">
        <v>1122.1000000000001</v>
      </c>
      <c r="E113" s="36">
        <v>1101.3000000000002</v>
      </c>
      <c r="F113" s="36">
        <v>1089.25</v>
      </c>
      <c r="G113" s="36">
        <v>1068.45</v>
      </c>
      <c r="H113" s="36">
        <v>1134.1500000000003</v>
      </c>
      <c r="I113" s="36">
        <v>1154.95</v>
      </c>
      <c r="J113" s="36">
        <v>1167.0000000000005</v>
      </c>
      <c r="K113" s="31">
        <v>1142.9000000000001</v>
      </c>
      <c r="L113" s="31">
        <v>1110.05</v>
      </c>
      <c r="M113" s="31">
        <v>4.4389500000000002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886.2</v>
      </c>
      <c r="D114" s="36">
        <v>885.43333333333339</v>
      </c>
      <c r="E114" s="36">
        <v>867.56666666666683</v>
      </c>
      <c r="F114" s="36">
        <v>848.93333333333339</v>
      </c>
      <c r="G114" s="36">
        <v>831.06666666666683</v>
      </c>
      <c r="H114" s="36">
        <v>904.06666666666683</v>
      </c>
      <c r="I114" s="36">
        <v>921.93333333333339</v>
      </c>
      <c r="J114" s="36">
        <v>940.56666666666683</v>
      </c>
      <c r="K114" s="31">
        <v>903.3</v>
      </c>
      <c r="L114" s="31">
        <v>866.8</v>
      </c>
      <c r="M114" s="31">
        <v>52.423810000000003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100</v>
      </c>
      <c r="D115" s="36">
        <v>99.816666666666663</v>
      </c>
      <c r="E115" s="36">
        <v>97.98333333333332</v>
      </c>
      <c r="F115" s="36">
        <v>95.966666666666654</v>
      </c>
      <c r="G115" s="36">
        <v>94.133333333333312</v>
      </c>
      <c r="H115" s="36">
        <v>101.83333333333333</v>
      </c>
      <c r="I115" s="36">
        <v>103.66666666666667</v>
      </c>
      <c r="J115" s="36">
        <v>105.68333333333334</v>
      </c>
      <c r="K115" s="31">
        <v>101.65</v>
      </c>
      <c r="L115" s="31">
        <v>97.8</v>
      </c>
      <c r="M115" s="31">
        <v>700.51081999999997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470.35</v>
      </c>
      <c r="D116" s="36">
        <v>468.43333333333339</v>
      </c>
      <c r="E116" s="36">
        <v>465.51666666666677</v>
      </c>
      <c r="F116" s="36">
        <v>460.68333333333339</v>
      </c>
      <c r="G116" s="36">
        <v>457.76666666666677</v>
      </c>
      <c r="H116" s="36">
        <v>473.26666666666677</v>
      </c>
      <c r="I116" s="36">
        <v>476.18333333333339</v>
      </c>
      <c r="J116" s="36">
        <v>481.01666666666677</v>
      </c>
      <c r="K116" s="31">
        <v>471.35</v>
      </c>
      <c r="L116" s="31">
        <v>463.6</v>
      </c>
      <c r="M116" s="31">
        <v>105.19771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743.2</v>
      </c>
      <c r="D117" s="36">
        <v>740.35</v>
      </c>
      <c r="E117" s="36">
        <v>732.85</v>
      </c>
      <c r="F117" s="36">
        <v>722.5</v>
      </c>
      <c r="G117" s="36">
        <v>715</v>
      </c>
      <c r="H117" s="36">
        <v>750.7</v>
      </c>
      <c r="I117" s="36">
        <v>758.2</v>
      </c>
      <c r="J117" s="36">
        <v>768.55000000000007</v>
      </c>
      <c r="K117" s="31">
        <v>747.85</v>
      </c>
      <c r="L117" s="31">
        <v>730</v>
      </c>
      <c r="M117" s="31">
        <v>8.4465599999999998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408.95</v>
      </c>
      <c r="D118" s="36">
        <v>409.0333333333333</v>
      </c>
      <c r="E118" s="36">
        <v>404.06666666666661</v>
      </c>
      <c r="F118" s="36">
        <v>399.18333333333328</v>
      </c>
      <c r="G118" s="36">
        <v>394.21666666666658</v>
      </c>
      <c r="H118" s="36">
        <v>413.91666666666663</v>
      </c>
      <c r="I118" s="36">
        <v>418.88333333333333</v>
      </c>
      <c r="J118" s="36">
        <v>423.76666666666665</v>
      </c>
      <c r="K118" s="31">
        <v>414</v>
      </c>
      <c r="L118" s="31">
        <v>404.15</v>
      </c>
      <c r="M118" s="31">
        <v>18.358149999999998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870.2</v>
      </c>
      <c r="D119" s="36">
        <v>871.05000000000007</v>
      </c>
      <c r="E119" s="36">
        <v>858.25000000000011</v>
      </c>
      <c r="F119" s="36">
        <v>846.30000000000007</v>
      </c>
      <c r="G119" s="36">
        <v>833.50000000000011</v>
      </c>
      <c r="H119" s="36">
        <v>883.00000000000011</v>
      </c>
      <c r="I119" s="36">
        <v>895.80000000000007</v>
      </c>
      <c r="J119" s="36">
        <v>907.75000000000011</v>
      </c>
      <c r="K119" s="31">
        <v>883.85</v>
      </c>
      <c r="L119" s="31">
        <v>859.1</v>
      </c>
      <c r="M119" s="31">
        <v>16.155149999999999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558.6</v>
      </c>
      <c r="D120" s="36">
        <v>558.75</v>
      </c>
      <c r="E120" s="36">
        <v>554.85</v>
      </c>
      <c r="F120" s="36">
        <v>551.1</v>
      </c>
      <c r="G120" s="36">
        <v>547.20000000000005</v>
      </c>
      <c r="H120" s="36">
        <v>562.5</v>
      </c>
      <c r="I120" s="36">
        <v>566.40000000000009</v>
      </c>
      <c r="J120" s="36">
        <v>570.15</v>
      </c>
      <c r="K120" s="31">
        <v>562.65</v>
      </c>
      <c r="L120" s="31">
        <v>555</v>
      </c>
      <c r="M120" s="31">
        <v>26.117039999999999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1865.05</v>
      </c>
      <c r="D121" s="36">
        <v>1877.7166666666665</v>
      </c>
      <c r="E121" s="36">
        <v>1847.4333333333329</v>
      </c>
      <c r="F121" s="36">
        <v>1829.8166666666664</v>
      </c>
      <c r="G121" s="36">
        <v>1799.5333333333328</v>
      </c>
      <c r="H121" s="36">
        <v>1895.333333333333</v>
      </c>
      <c r="I121" s="36">
        <v>1925.6166666666663</v>
      </c>
      <c r="J121" s="36">
        <v>1943.2333333333331</v>
      </c>
      <c r="K121" s="31">
        <v>1908</v>
      </c>
      <c r="L121" s="31">
        <v>1860.1</v>
      </c>
      <c r="M121" s="31">
        <v>51.20796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162.35</v>
      </c>
      <c r="D122" s="36">
        <v>162.15</v>
      </c>
      <c r="E122" s="36">
        <v>159.80000000000001</v>
      </c>
      <c r="F122" s="36">
        <v>157.25</v>
      </c>
      <c r="G122" s="36">
        <v>154.9</v>
      </c>
      <c r="H122" s="36">
        <v>164.70000000000002</v>
      </c>
      <c r="I122" s="36">
        <v>167.04999999999998</v>
      </c>
      <c r="J122" s="36">
        <v>169.60000000000002</v>
      </c>
      <c r="K122" s="31">
        <v>164.5</v>
      </c>
      <c r="L122" s="31">
        <v>159.6</v>
      </c>
      <c r="M122" s="31">
        <v>59.155990000000003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2644.8</v>
      </c>
      <c r="D123" s="36">
        <v>2623.2833333333333</v>
      </c>
      <c r="E123" s="36">
        <v>2591.5666666666666</v>
      </c>
      <c r="F123" s="36">
        <v>2538.3333333333335</v>
      </c>
      <c r="G123" s="36">
        <v>2506.6166666666668</v>
      </c>
      <c r="H123" s="36">
        <v>2676.5166666666664</v>
      </c>
      <c r="I123" s="36">
        <v>2708.2333333333327</v>
      </c>
      <c r="J123" s="36">
        <v>2761.4666666666662</v>
      </c>
      <c r="K123" s="31">
        <v>2655</v>
      </c>
      <c r="L123" s="31">
        <v>2570.0500000000002</v>
      </c>
      <c r="M123" s="31">
        <v>2.8423500000000002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435.65</v>
      </c>
      <c r="D124" s="36">
        <v>437.14999999999992</v>
      </c>
      <c r="E124" s="36">
        <v>429.59999999999985</v>
      </c>
      <c r="F124" s="36">
        <v>423.54999999999995</v>
      </c>
      <c r="G124" s="36">
        <v>415.99999999999989</v>
      </c>
      <c r="H124" s="36">
        <v>443.19999999999982</v>
      </c>
      <c r="I124" s="36">
        <v>450.74999999999989</v>
      </c>
      <c r="J124" s="36">
        <v>456.79999999999978</v>
      </c>
      <c r="K124" s="31">
        <v>444.7</v>
      </c>
      <c r="L124" s="31">
        <v>431.1</v>
      </c>
      <c r="M124" s="31">
        <v>33.709269999999997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559.6</v>
      </c>
      <c r="D125" s="36">
        <v>560.41666666666663</v>
      </c>
      <c r="E125" s="36">
        <v>552.43333333333328</v>
      </c>
      <c r="F125" s="36">
        <v>545.26666666666665</v>
      </c>
      <c r="G125" s="36">
        <v>537.2833333333333</v>
      </c>
      <c r="H125" s="36">
        <v>567.58333333333326</v>
      </c>
      <c r="I125" s="36">
        <v>575.56666666666661</v>
      </c>
      <c r="J125" s="36">
        <v>582.73333333333323</v>
      </c>
      <c r="K125" s="31">
        <v>568.4</v>
      </c>
      <c r="L125" s="31">
        <v>553.25</v>
      </c>
      <c r="M125" s="31">
        <v>26.597549999999998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837.7</v>
      </c>
      <c r="D126" s="36">
        <v>843.5333333333333</v>
      </c>
      <c r="E126" s="36">
        <v>830.16666666666663</v>
      </c>
      <c r="F126" s="36">
        <v>822.63333333333333</v>
      </c>
      <c r="G126" s="36">
        <v>809.26666666666665</v>
      </c>
      <c r="H126" s="36">
        <v>851.06666666666661</v>
      </c>
      <c r="I126" s="36">
        <v>864.43333333333339</v>
      </c>
      <c r="J126" s="36">
        <v>871.96666666666658</v>
      </c>
      <c r="K126" s="31">
        <v>856.9</v>
      </c>
      <c r="L126" s="31">
        <v>836</v>
      </c>
      <c r="M126" s="31">
        <v>36.7256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3438.1</v>
      </c>
      <c r="D127" s="36">
        <v>3465.1833333333329</v>
      </c>
      <c r="E127" s="36">
        <v>3404.9166666666661</v>
      </c>
      <c r="F127" s="36">
        <v>3371.7333333333331</v>
      </c>
      <c r="G127" s="36">
        <v>3311.4666666666662</v>
      </c>
      <c r="H127" s="36">
        <v>3498.3666666666659</v>
      </c>
      <c r="I127" s="36">
        <v>3558.6333333333332</v>
      </c>
      <c r="J127" s="36">
        <v>3591.8166666666657</v>
      </c>
      <c r="K127" s="31">
        <v>3525.45</v>
      </c>
      <c r="L127" s="31">
        <v>3432</v>
      </c>
      <c r="M127" s="31">
        <v>15.11464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6144</v>
      </c>
      <c r="D128" s="36">
        <v>6183.8166666666666</v>
      </c>
      <c r="E128" s="36">
        <v>6083.6333333333332</v>
      </c>
      <c r="F128" s="36">
        <v>6023.2666666666664</v>
      </c>
      <c r="G128" s="36">
        <v>5923.083333333333</v>
      </c>
      <c r="H128" s="36">
        <v>6244.1833333333334</v>
      </c>
      <c r="I128" s="36">
        <v>6344.3666666666659</v>
      </c>
      <c r="J128" s="36">
        <v>6404.7333333333336</v>
      </c>
      <c r="K128" s="31">
        <v>6284</v>
      </c>
      <c r="L128" s="31">
        <v>6123.45</v>
      </c>
      <c r="M128" s="31">
        <v>4.7514900000000004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5183.5</v>
      </c>
      <c r="D129" s="36">
        <v>5169.0333333333338</v>
      </c>
      <c r="E129" s="36">
        <v>5128.2166666666672</v>
      </c>
      <c r="F129" s="36">
        <v>5072.9333333333334</v>
      </c>
      <c r="G129" s="36">
        <v>5032.1166666666668</v>
      </c>
      <c r="H129" s="36">
        <v>5224.3166666666675</v>
      </c>
      <c r="I129" s="36">
        <v>5265.133333333335</v>
      </c>
      <c r="J129" s="36">
        <v>5320.4166666666679</v>
      </c>
      <c r="K129" s="31">
        <v>5209.8500000000004</v>
      </c>
      <c r="L129" s="31">
        <v>5113.75</v>
      </c>
      <c r="M129" s="31">
        <v>1.5994999999999999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1394.35</v>
      </c>
      <c r="D130" s="36">
        <v>1377.0166666666667</v>
      </c>
      <c r="E130" s="36">
        <v>1349.3333333333333</v>
      </c>
      <c r="F130" s="36">
        <v>1304.3166666666666</v>
      </c>
      <c r="G130" s="36">
        <v>1276.6333333333332</v>
      </c>
      <c r="H130" s="36">
        <v>1422.0333333333333</v>
      </c>
      <c r="I130" s="36">
        <v>1449.7166666666667</v>
      </c>
      <c r="J130" s="36">
        <v>1494.7333333333333</v>
      </c>
      <c r="K130" s="31">
        <v>1404.7</v>
      </c>
      <c r="L130" s="31">
        <v>1332</v>
      </c>
      <c r="M130" s="31">
        <v>71.207849999999993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1656.2</v>
      </c>
      <c r="D131" s="36">
        <v>1670.2166666666665</v>
      </c>
      <c r="E131" s="36">
        <v>1635.4333333333329</v>
      </c>
      <c r="F131" s="36">
        <v>1614.6666666666665</v>
      </c>
      <c r="G131" s="36">
        <v>1579.883333333333</v>
      </c>
      <c r="H131" s="36">
        <v>1690.9833333333329</v>
      </c>
      <c r="I131" s="36">
        <v>1725.7666666666662</v>
      </c>
      <c r="J131" s="36">
        <v>1746.5333333333328</v>
      </c>
      <c r="K131" s="31">
        <v>1705</v>
      </c>
      <c r="L131" s="31">
        <v>1649.45</v>
      </c>
      <c r="M131" s="31">
        <v>28.573340000000002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274.7</v>
      </c>
      <c r="D132" s="36">
        <v>273.76666666666671</v>
      </c>
      <c r="E132" s="36">
        <v>269.53333333333342</v>
      </c>
      <c r="F132" s="36">
        <v>264.36666666666673</v>
      </c>
      <c r="G132" s="36">
        <v>260.13333333333344</v>
      </c>
      <c r="H132" s="36">
        <v>278.93333333333339</v>
      </c>
      <c r="I132" s="36">
        <v>283.16666666666663</v>
      </c>
      <c r="J132" s="36">
        <v>288.33333333333337</v>
      </c>
      <c r="K132" s="31">
        <v>278</v>
      </c>
      <c r="L132" s="31">
        <v>268.60000000000002</v>
      </c>
      <c r="M132" s="31">
        <v>49.864649999999997</v>
      </c>
      <c r="N132" s="1"/>
      <c r="O132" s="1"/>
    </row>
    <row r="133" spans="1:15" ht="12.75" customHeight="1">
      <c r="A133" s="51">
        <v>124</v>
      </c>
      <c r="B133" s="53" t="s">
        <v>860</v>
      </c>
      <c r="C133" s="31">
        <v>2107.1999999999998</v>
      </c>
      <c r="D133" s="36">
        <v>2085.0666666666666</v>
      </c>
      <c r="E133" s="36">
        <v>2005.333333333333</v>
      </c>
      <c r="F133" s="36">
        <v>1903.4666666666665</v>
      </c>
      <c r="G133" s="36">
        <v>1823.7333333333329</v>
      </c>
      <c r="H133" s="36">
        <v>2186.9333333333334</v>
      </c>
      <c r="I133" s="36">
        <v>2266.666666666667</v>
      </c>
      <c r="J133" s="36">
        <v>2368.5333333333333</v>
      </c>
      <c r="K133" s="31">
        <v>2164.8000000000002</v>
      </c>
      <c r="L133" s="31">
        <v>1983.2</v>
      </c>
      <c r="M133" s="31">
        <v>13.1372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547</v>
      </c>
      <c r="D134" s="36">
        <v>544.05000000000007</v>
      </c>
      <c r="E134" s="36">
        <v>540.35000000000014</v>
      </c>
      <c r="F134" s="36">
        <v>533.70000000000005</v>
      </c>
      <c r="G134" s="36">
        <v>530.00000000000011</v>
      </c>
      <c r="H134" s="36">
        <v>550.70000000000016</v>
      </c>
      <c r="I134" s="36">
        <v>554.4000000000002</v>
      </c>
      <c r="J134" s="36">
        <v>561.05000000000018</v>
      </c>
      <c r="K134" s="31">
        <v>547.75</v>
      </c>
      <c r="L134" s="31">
        <v>537.4</v>
      </c>
      <c r="M134" s="31">
        <v>12.438969999999999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10197.75</v>
      </c>
      <c r="D135" s="36">
        <v>10214.5</v>
      </c>
      <c r="E135" s="36">
        <v>10134.299999999999</v>
      </c>
      <c r="F135" s="36">
        <v>10070.849999999999</v>
      </c>
      <c r="G135" s="36">
        <v>9990.6499999999978</v>
      </c>
      <c r="H135" s="36">
        <v>10277.950000000001</v>
      </c>
      <c r="I135" s="36">
        <v>10358.150000000001</v>
      </c>
      <c r="J135" s="36">
        <v>10421.600000000002</v>
      </c>
      <c r="K135" s="31">
        <v>10294.700000000001</v>
      </c>
      <c r="L135" s="31">
        <v>10151.049999999999</v>
      </c>
      <c r="M135" s="31">
        <v>7.76837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677.85</v>
      </c>
      <c r="D136" s="36">
        <v>681.46666666666658</v>
      </c>
      <c r="E136" s="36">
        <v>668.93333333333317</v>
      </c>
      <c r="F136" s="36">
        <v>660.01666666666654</v>
      </c>
      <c r="G136" s="36">
        <v>647.48333333333312</v>
      </c>
      <c r="H136" s="36">
        <v>690.38333333333321</v>
      </c>
      <c r="I136" s="36">
        <v>702.91666666666674</v>
      </c>
      <c r="J136" s="36">
        <v>711.83333333333326</v>
      </c>
      <c r="K136" s="31">
        <v>694</v>
      </c>
      <c r="L136" s="31">
        <v>672.55</v>
      </c>
      <c r="M136" s="31">
        <v>6.3795599999999997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1093.9000000000001</v>
      </c>
      <c r="D137" s="36">
        <v>1095.5166666666667</v>
      </c>
      <c r="E137" s="36">
        <v>1077.1833333333334</v>
      </c>
      <c r="F137" s="36">
        <v>1060.4666666666667</v>
      </c>
      <c r="G137" s="36">
        <v>1042.1333333333334</v>
      </c>
      <c r="H137" s="36">
        <v>1112.2333333333333</v>
      </c>
      <c r="I137" s="36">
        <v>1130.5666666666668</v>
      </c>
      <c r="J137" s="36">
        <v>1147.2833333333333</v>
      </c>
      <c r="K137" s="31">
        <v>1113.8499999999999</v>
      </c>
      <c r="L137" s="31">
        <v>1078.8</v>
      </c>
      <c r="M137" s="31">
        <v>6.8656600000000001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932.2</v>
      </c>
      <c r="D138" s="36">
        <v>940.53333333333342</v>
      </c>
      <c r="E138" s="36">
        <v>921.11666666666679</v>
      </c>
      <c r="F138" s="36">
        <v>910.03333333333342</v>
      </c>
      <c r="G138" s="36">
        <v>890.61666666666679</v>
      </c>
      <c r="H138" s="36">
        <v>951.61666666666679</v>
      </c>
      <c r="I138" s="36">
        <v>971.03333333333353</v>
      </c>
      <c r="J138" s="36">
        <v>982.11666666666679</v>
      </c>
      <c r="K138" s="31">
        <v>959.95</v>
      </c>
      <c r="L138" s="31">
        <v>929.45</v>
      </c>
      <c r="M138" s="31">
        <v>5.5409600000000001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105</v>
      </c>
      <c r="D139" s="36">
        <v>105.78333333333335</v>
      </c>
      <c r="E139" s="36">
        <v>102.66666666666669</v>
      </c>
      <c r="F139" s="36">
        <v>100.33333333333334</v>
      </c>
      <c r="G139" s="36">
        <v>97.216666666666683</v>
      </c>
      <c r="H139" s="36">
        <v>108.11666666666669</v>
      </c>
      <c r="I139" s="36">
        <v>111.23333333333333</v>
      </c>
      <c r="J139" s="36">
        <v>113.56666666666669</v>
      </c>
      <c r="K139" s="31">
        <v>108.9</v>
      </c>
      <c r="L139" s="31">
        <v>103.45</v>
      </c>
      <c r="M139" s="31">
        <v>226.14823000000001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2673.35</v>
      </c>
      <c r="D140" s="36">
        <v>2692.6333333333332</v>
      </c>
      <c r="E140" s="36">
        <v>2634.5666666666666</v>
      </c>
      <c r="F140" s="36">
        <v>2595.7833333333333</v>
      </c>
      <c r="G140" s="36">
        <v>2537.7166666666667</v>
      </c>
      <c r="H140" s="36">
        <v>2731.4166666666665</v>
      </c>
      <c r="I140" s="36">
        <v>2789.4833333333331</v>
      </c>
      <c r="J140" s="36">
        <v>2828.2666666666664</v>
      </c>
      <c r="K140" s="31">
        <v>2750.7</v>
      </c>
      <c r="L140" s="31">
        <v>2653.85</v>
      </c>
      <c r="M140" s="31">
        <v>3.5563799999999999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129992.3</v>
      </c>
      <c r="D141" s="36">
        <v>129173</v>
      </c>
      <c r="E141" s="36">
        <v>128076.4</v>
      </c>
      <c r="F141" s="36">
        <v>126160.5</v>
      </c>
      <c r="G141" s="36">
        <v>125063.9</v>
      </c>
      <c r="H141" s="36">
        <v>131088.9</v>
      </c>
      <c r="I141" s="36">
        <v>132185.5</v>
      </c>
      <c r="J141" s="36">
        <v>134101.4</v>
      </c>
      <c r="K141" s="31">
        <v>130269.6</v>
      </c>
      <c r="L141" s="31">
        <v>127257.1</v>
      </c>
      <c r="M141" s="31">
        <v>8.8459999999999997E-2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61.55</v>
      </c>
      <c r="D142" s="36">
        <v>61.933333333333337</v>
      </c>
      <c r="E142" s="36">
        <v>60.816666666666677</v>
      </c>
      <c r="F142" s="36">
        <v>60.083333333333343</v>
      </c>
      <c r="G142" s="36">
        <v>58.966666666666683</v>
      </c>
      <c r="H142" s="36">
        <v>62.666666666666671</v>
      </c>
      <c r="I142" s="36">
        <v>63.783333333333331</v>
      </c>
      <c r="J142" s="36">
        <v>64.516666666666666</v>
      </c>
      <c r="K142" s="31">
        <v>63.05</v>
      </c>
      <c r="L142" s="31">
        <v>61.2</v>
      </c>
      <c r="M142" s="31">
        <v>122.9562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1454.7</v>
      </c>
      <c r="D143" s="36">
        <v>1455.95</v>
      </c>
      <c r="E143" s="36">
        <v>1439.3500000000001</v>
      </c>
      <c r="F143" s="36">
        <v>1424</v>
      </c>
      <c r="G143" s="36">
        <v>1407.4</v>
      </c>
      <c r="H143" s="36">
        <v>1471.3000000000002</v>
      </c>
      <c r="I143" s="36">
        <v>1487.9</v>
      </c>
      <c r="J143" s="36">
        <v>1503.2500000000002</v>
      </c>
      <c r="K143" s="31">
        <v>1472.55</v>
      </c>
      <c r="L143" s="31">
        <v>1440.6</v>
      </c>
      <c r="M143" s="31">
        <v>3.8561399999999999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5126.2</v>
      </c>
      <c r="D144" s="36">
        <v>5120.0333333333338</v>
      </c>
      <c r="E144" s="36">
        <v>5065.0666666666675</v>
      </c>
      <c r="F144" s="36">
        <v>5003.9333333333334</v>
      </c>
      <c r="G144" s="36">
        <v>4948.9666666666672</v>
      </c>
      <c r="H144" s="36">
        <v>5181.1666666666679</v>
      </c>
      <c r="I144" s="36">
        <v>5236.1333333333332</v>
      </c>
      <c r="J144" s="36">
        <v>5297.2666666666682</v>
      </c>
      <c r="K144" s="31">
        <v>5175</v>
      </c>
      <c r="L144" s="31">
        <v>5058.8999999999996</v>
      </c>
      <c r="M144" s="31">
        <v>2.8760699999999999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3856.85</v>
      </c>
      <c r="D145" s="36">
        <v>3855.1666666666665</v>
      </c>
      <c r="E145" s="36">
        <v>3812.9333333333329</v>
      </c>
      <c r="F145" s="36">
        <v>3769.0166666666664</v>
      </c>
      <c r="G145" s="36">
        <v>3726.7833333333328</v>
      </c>
      <c r="H145" s="36">
        <v>3899.083333333333</v>
      </c>
      <c r="I145" s="36">
        <v>3941.3166666666666</v>
      </c>
      <c r="J145" s="36">
        <v>3985.2333333333331</v>
      </c>
      <c r="K145" s="31">
        <v>3897.4</v>
      </c>
      <c r="L145" s="31">
        <v>3811.25</v>
      </c>
      <c r="M145" s="31">
        <v>0.90310999999999997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27223.15</v>
      </c>
      <c r="D146" s="36">
        <v>27313.399999999998</v>
      </c>
      <c r="E146" s="36">
        <v>26933.799999999996</v>
      </c>
      <c r="F146" s="36">
        <v>26644.449999999997</v>
      </c>
      <c r="G146" s="36">
        <v>26264.849999999995</v>
      </c>
      <c r="H146" s="36">
        <v>27602.749999999996</v>
      </c>
      <c r="I146" s="36">
        <v>27982.349999999995</v>
      </c>
      <c r="J146" s="36">
        <v>28271.699999999997</v>
      </c>
      <c r="K146" s="31">
        <v>27693</v>
      </c>
      <c r="L146" s="31">
        <v>27024.05</v>
      </c>
      <c r="M146" s="31">
        <v>1.41577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68</v>
      </c>
      <c r="D147" s="36">
        <v>67.13333333333334</v>
      </c>
      <c r="E147" s="36">
        <v>65.51666666666668</v>
      </c>
      <c r="F147" s="36">
        <v>63.033333333333346</v>
      </c>
      <c r="G147" s="36">
        <v>61.416666666666686</v>
      </c>
      <c r="H147" s="36">
        <v>69.616666666666674</v>
      </c>
      <c r="I147" s="36">
        <v>71.23333333333332</v>
      </c>
      <c r="J147" s="36">
        <v>73.716666666666669</v>
      </c>
      <c r="K147" s="31">
        <v>68.75</v>
      </c>
      <c r="L147" s="31">
        <v>64.650000000000006</v>
      </c>
      <c r="M147" s="31">
        <v>412.10903000000002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217.75</v>
      </c>
      <c r="D148" s="36">
        <v>216.1</v>
      </c>
      <c r="E148" s="36">
        <v>212.2</v>
      </c>
      <c r="F148" s="36">
        <v>206.65</v>
      </c>
      <c r="G148" s="36">
        <v>202.75</v>
      </c>
      <c r="H148" s="36">
        <v>221.64999999999998</v>
      </c>
      <c r="I148" s="36">
        <v>225.55</v>
      </c>
      <c r="J148" s="36">
        <v>231.09999999999997</v>
      </c>
      <c r="K148" s="31">
        <v>220</v>
      </c>
      <c r="L148" s="31">
        <v>210.55</v>
      </c>
      <c r="M148" s="31">
        <v>354.38177999999999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306</v>
      </c>
      <c r="D149" s="36">
        <v>306.2833333333333</v>
      </c>
      <c r="E149" s="36">
        <v>301.76666666666659</v>
      </c>
      <c r="F149" s="36">
        <v>297.5333333333333</v>
      </c>
      <c r="G149" s="36">
        <v>293.01666666666659</v>
      </c>
      <c r="H149" s="36">
        <v>310.51666666666659</v>
      </c>
      <c r="I149" s="36">
        <v>315.03333333333325</v>
      </c>
      <c r="J149" s="36">
        <v>319.26666666666659</v>
      </c>
      <c r="K149" s="31">
        <v>310.8</v>
      </c>
      <c r="L149" s="31">
        <v>302.05</v>
      </c>
      <c r="M149" s="31">
        <v>135.06039999999999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169.3</v>
      </c>
      <c r="D150" s="36">
        <v>170.35000000000002</v>
      </c>
      <c r="E150" s="36">
        <v>167.30000000000004</v>
      </c>
      <c r="F150" s="36">
        <v>165.3</v>
      </c>
      <c r="G150" s="36">
        <v>162.25000000000003</v>
      </c>
      <c r="H150" s="36">
        <v>172.35000000000005</v>
      </c>
      <c r="I150" s="36">
        <v>175.4</v>
      </c>
      <c r="J150" s="36">
        <v>177.40000000000006</v>
      </c>
      <c r="K150" s="31">
        <v>173.4</v>
      </c>
      <c r="L150" s="31">
        <v>168.35</v>
      </c>
      <c r="M150" s="31">
        <v>37.113430000000001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1439.6</v>
      </c>
      <c r="D151" s="36">
        <v>1444.3166666666666</v>
      </c>
      <c r="E151" s="36">
        <v>1427.4833333333331</v>
      </c>
      <c r="F151" s="36">
        <v>1415.3666666666666</v>
      </c>
      <c r="G151" s="36">
        <v>1398.5333333333331</v>
      </c>
      <c r="H151" s="36">
        <v>1456.4333333333332</v>
      </c>
      <c r="I151" s="36">
        <v>1473.2666666666667</v>
      </c>
      <c r="J151" s="36">
        <v>1485.3833333333332</v>
      </c>
      <c r="K151" s="31">
        <v>1461.15</v>
      </c>
      <c r="L151" s="31">
        <v>1432.2</v>
      </c>
      <c r="M151" s="31">
        <v>3.0415399999999999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4466.55</v>
      </c>
      <c r="D152" s="36">
        <v>4438.1833333333334</v>
      </c>
      <c r="E152" s="36">
        <v>4368.3666666666668</v>
      </c>
      <c r="F152" s="36">
        <v>4270.1833333333334</v>
      </c>
      <c r="G152" s="36">
        <v>4200.3666666666668</v>
      </c>
      <c r="H152" s="36">
        <v>4536.3666666666668</v>
      </c>
      <c r="I152" s="36">
        <v>4606.1833333333343</v>
      </c>
      <c r="J152" s="36">
        <v>4704.3666666666668</v>
      </c>
      <c r="K152" s="31">
        <v>4508</v>
      </c>
      <c r="L152" s="31">
        <v>4340</v>
      </c>
      <c r="M152" s="31">
        <v>3.39737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383.3</v>
      </c>
      <c r="D153" s="36">
        <v>382.18333333333334</v>
      </c>
      <c r="E153" s="36">
        <v>375.36666666666667</v>
      </c>
      <c r="F153" s="36">
        <v>367.43333333333334</v>
      </c>
      <c r="G153" s="36">
        <v>360.61666666666667</v>
      </c>
      <c r="H153" s="36">
        <v>390.11666666666667</v>
      </c>
      <c r="I153" s="36">
        <v>396.93333333333339</v>
      </c>
      <c r="J153" s="36">
        <v>404.86666666666667</v>
      </c>
      <c r="K153" s="31">
        <v>389</v>
      </c>
      <c r="L153" s="31">
        <v>374.25</v>
      </c>
      <c r="M153" s="31">
        <v>44.654130000000002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207.05</v>
      </c>
      <c r="D154" s="36">
        <v>207.15</v>
      </c>
      <c r="E154" s="36">
        <v>203.55</v>
      </c>
      <c r="F154" s="36">
        <v>200.05</v>
      </c>
      <c r="G154" s="36">
        <v>196.45000000000002</v>
      </c>
      <c r="H154" s="36">
        <v>210.65</v>
      </c>
      <c r="I154" s="36">
        <v>214.24999999999997</v>
      </c>
      <c r="J154" s="36">
        <v>217.75</v>
      </c>
      <c r="K154" s="31">
        <v>210.75</v>
      </c>
      <c r="L154" s="31">
        <v>203.65</v>
      </c>
      <c r="M154" s="31">
        <v>211.41219000000001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39189.199999999997</v>
      </c>
      <c r="D155" s="36">
        <v>38848.85</v>
      </c>
      <c r="E155" s="36">
        <v>38451.35</v>
      </c>
      <c r="F155" s="36">
        <v>37713.5</v>
      </c>
      <c r="G155" s="36">
        <v>37316</v>
      </c>
      <c r="H155" s="36">
        <v>39586.699999999997</v>
      </c>
      <c r="I155" s="36">
        <v>39984.199999999997</v>
      </c>
      <c r="J155" s="36">
        <v>40722.049999999996</v>
      </c>
      <c r="K155" s="31">
        <v>39246.35</v>
      </c>
      <c r="L155" s="31">
        <v>38111</v>
      </c>
      <c r="M155" s="31">
        <v>0.27374999999999999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1563.4</v>
      </c>
      <c r="D156" s="36">
        <v>1557.9833333333333</v>
      </c>
      <c r="E156" s="36">
        <v>1540.4166666666667</v>
      </c>
      <c r="F156" s="36">
        <v>1517.4333333333334</v>
      </c>
      <c r="G156" s="36">
        <v>1499.8666666666668</v>
      </c>
      <c r="H156" s="36">
        <v>1580.9666666666667</v>
      </c>
      <c r="I156" s="36">
        <v>1598.5333333333333</v>
      </c>
      <c r="J156" s="36">
        <v>1621.5166666666667</v>
      </c>
      <c r="K156" s="31">
        <v>1575.55</v>
      </c>
      <c r="L156" s="31">
        <v>1535</v>
      </c>
      <c r="M156" s="31">
        <v>3.0064899999999999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651.1</v>
      </c>
      <c r="D157" s="36">
        <v>648.73333333333323</v>
      </c>
      <c r="E157" s="36">
        <v>643.46666666666647</v>
      </c>
      <c r="F157" s="36">
        <v>635.83333333333326</v>
      </c>
      <c r="G157" s="36">
        <v>630.56666666666649</v>
      </c>
      <c r="H157" s="36">
        <v>656.36666666666645</v>
      </c>
      <c r="I157" s="36">
        <v>661.6333333333331</v>
      </c>
      <c r="J157" s="36">
        <v>669.26666666666642</v>
      </c>
      <c r="K157" s="31">
        <v>654</v>
      </c>
      <c r="L157" s="31">
        <v>641.1</v>
      </c>
      <c r="M157" s="31">
        <v>31.292660000000001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935.2</v>
      </c>
      <c r="D158" s="36">
        <v>931.86666666666667</v>
      </c>
      <c r="E158" s="36">
        <v>921.93333333333339</v>
      </c>
      <c r="F158" s="36">
        <v>908.66666666666674</v>
      </c>
      <c r="G158" s="36">
        <v>898.73333333333346</v>
      </c>
      <c r="H158" s="36">
        <v>945.13333333333333</v>
      </c>
      <c r="I158" s="36">
        <v>955.06666666666649</v>
      </c>
      <c r="J158" s="36">
        <v>968.33333333333326</v>
      </c>
      <c r="K158" s="31">
        <v>941.8</v>
      </c>
      <c r="L158" s="31">
        <v>918.6</v>
      </c>
      <c r="M158" s="31">
        <v>10.278090000000001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7329.05</v>
      </c>
      <c r="D159" s="36">
        <v>7312.5666666666666</v>
      </c>
      <c r="E159" s="36">
        <v>7261.1833333333334</v>
      </c>
      <c r="F159" s="36">
        <v>7193.3166666666666</v>
      </c>
      <c r="G159" s="36">
        <v>7141.9333333333334</v>
      </c>
      <c r="H159" s="36">
        <v>7380.4333333333334</v>
      </c>
      <c r="I159" s="36">
        <v>7431.8166666666666</v>
      </c>
      <c r="J159" s="36">
        <v>7499.6833333333334</v>
      </c>
      <c r="K159" s="31">
        <v>7363.95</v>
      </c>
      <c r="L159" s="31">
        <v>7244.7</v>
      </c>
      <c r="M159" s="31">
        <v>1.9514400000000001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226.65</v>
      </c>
      <c r="D160" s="36">
        <v>226.76666666666665</v>
      </c>
      <c r="E160" s="36">
        <v>223.5333333333333</v>
      </c>
      <c r="F160" s="36">
        <v>220.41666666666666</v>
      </c>
      <c r="G160" s="36">
        <v>217.18333333333331</v>
      </c>
      <c r="H160" s="36">
        <v>229.8833333333333</v>
      </c>
      <c r="I160" s="36">
        <v>233.11666666666665</v>
      </c>
      <c r="J160" s="36">
        <v>236.23333333333329</v>
      </c>
      <c r="K160" s="31">
        <v>230</v>
      </c>
      <c r="L160" s="31">
        <v>223.65</v>
      </c>
      <c r="M160" s="31">
        <v>47.799309999999998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389.65</v>
      </c>
      <c r="D161" s="36">
        <v>389.2166666666667</v>
      </c>
      <c r="E161" s="36">
        <v>383.18333333333339</v>
      </c>
      <c r="F161" s="36">
        <v>376.7166666666667</v>
      </c>
      <c r="G161" s="36">
        <v>370.68333333333339</v>
      </c>
      <c r="H161" s="36">
        <v>395.68333333333339</v>
      </c>
      <c r="I161" s="36">
        <v>401.7166666666667</v>
      </c>
      <c r="J161" s="36">
        <v>408.18333333333339</v>
      </c>
      <c r="K161" s="31">
        <v>395.25</v>
      </c>
      <c r="L161" s="31">
        <v>382.75</v>
      </c>
      <c r="M161" s="31">
        <v>117.99148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17368.8</v>
      </c>
      <c r="D162" s="36">
        <v>17312.933333333331</v>
      </c>
      <c r="E162" s="36">
        <v>17210.96666666666</v>
      </c>
      <c r="F162" s="36">
        <v>17053.133333333328</v>
      </c>
      <c r="G162" s="36">
        <v>16951.166666666657</v>
      </c>
      <c r="H162" s="36">
        <v>17470.766666666663</v>
      </c>
      <c r="I162" s="36">
        <v>17572.73333333333</v>
      </c>
      <c r="J162" s="36">
        <v>17730.566666666666</v>
      </c>
      <c r="K162" s="31">
        <v>17414.900000000001</v>
      </c>
      <c r="L162" s="31">
        <v>17155.099999999999</v>
      </c>
      <c r="M162" s="31">
        <v>3.8359999999999998E-2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2737.7</v>
      </c>
      <c r="D163" s="36">
        <v>2716.0666666666666</v>
      </c>
      <c r="E163" s="36">
        <v>2683.1333333333332</v>
      </c>
      <c r="F163" s="36">
        <v>2628.5666666666666</v>
      </c>
      <c r="G163" s="36">
        <v>2595.6333333333332</v>
      </c>
      <c r="H163" s="36">
        <v>2770.6333333333332</v>
      </c>
      <c r="I163" s="36">
        <v>2803.5666666666666</v>
      </c>
      <c r="J163" s="36">
        <v>2858.1333333333332</v>
      </c>
      <c r="K163" s="31">
        <v>2749</v>
      </c>
      <c r="L163" s="31">
        <v>2661.5</v>
      </c>
      <c r="M163" s="31">
        <v>2.6783199999999998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3486.05</v>
      </c>
      <c r="D164" s="36">
        <v>3476.9500000000003</v>
      </c>
      <c r="E164" s="36">
        <v>3448.9000000000005</v>
      </c>
      <c r="F164" s="36">
        <v>3411.7500000000005</v>
      </c>
      <c r="G164" s="36">
        <v>3383.7000000000007</v>
      </c>
      <c r="H164" s="36">
        <v>3514.1000000000004</v>
      </c>
      <c r="I164" s="36">
        <v>3542.1500000000005</v>
      </c>
      <c r="J164" s="36">
        <v>3579.3</v>
      </c>
      <c r="K164" s="31">
        <v>3505</v>
      </c>
      <c r="L164" s="31">
        <v>3439.8</v>
      </c>
      <c r="M164" s="31">
        <v>2.29908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97</v>
      </c>
      <c r="D165" s="36">
        <v>97.333333333333329</v>
      </c>
      <c r="E165" s="36">
        <v>95.766666666666652</v>
      </c>
      <c r="F165" s="36">
        <v>94.533333333333317</v>
      </c>
      <c r="G165" s="36">
        <v>92.96666666666664</v>
      </c>
      <c r="H165" s="36">
        <v>98.566666666666663</v>
      </c>
      <c r="I165" s="36">
        <v>100.13333333333335</v>
      </c>
      <c r="J165" s="36">
        <v>101.36666666666667</v>
      </c>
      <c r="K165" s="31">
        <v>98.9</v>
      </c>
      <c r="L165" s="31">
        <v>96.1</v>
      </c>
      <c r="M165" s="31">
        <v>507.41669999999999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788.6</v>
      </c>
      <c r="D166" s="36">
        <v>792.16666666666663</v>
      </c>
      <c r="E166" s="36">
        <v>779.43333333333328</v>
      </c>
      <c r="F166" s="36">
        <v>770.26666666666665</v>
      </c>
      <c r="G166" s="36">
        <v>757.5333333333333</v>
      </c>
      <c r="H166" s="36">
        <v>801.33333333333326</v>
      </c>
      <c r="I166" s="36">
        <v>814.06666666666661</v>
      </c>
      <c r="J166" s="36">
        <v>823.23333333333323</v>
      </c>
      <c r="K166" s="31">
        <v>804.9</v>
      </c>
      <c r="L166" s="31">
        <v>783</v>
      </c>
      <c r="M166" s="31">
        <v>8.54345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5346.6</v>
      </c>
      <c r="D167" s="36">
        <v>5382.2</v>
      </c>
      <c r="E167" s="36">
        <v>5294.4</v>
      </c>
      <c r="F167" s="36">
        <v>5242.2</v>
      </c>
      <c r="G167" s="36">
        <v>5154.3999999999996</v>
      </c>
      <c r="H167" s="36">
        <v>5434.4</v>
      </c>
      <c r="I167" s="36">
        <v>5522.2000000000007</v>
      </c>
      <c r="J167" s="36">
        <v>5574.4</v>
      </c>
      <c r="K167" s="31">
        <v>5470</v>
      </c>
      <c r="L167" s="31">
        <v>5330</v>
      </c>
      <c r="M167" s="31">
        <v>2.8163499999999999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431</v>
      </c>
      <c r="D168" s="36">
        <v>433.0333333333333</v>
      </c>
      <c r="E168" s="36">
        <v>427.06666666666661</v>
      </c>
      <c r="F168" s="36">
        <v>423.13333333333333</v>
      </c>
      <c r="G168" s="36">
        <v>417.16666666666663</v>
      </c>
      <c r="H168" s="36">
        <v>436.96666666666658</v>
      </c>
      <c r="I168" s="36">
        <v>442.93333333333328</v>
      </c>
      <c r="J168" s="36">
        <v>446.86666666666656</v>
      </c>
      <c r="K168" s="31">
        <v>439</v>
      </c>
      <c r="L168" s="31">
        <v>429.1</v>
      </c>
      <c r="M168" s="31">
        <v>7.2016799999999996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237.85</v>
      </c>
      <c r="D169" s="36">
        <v>238.03333333333333</v>
      </c>
      <c r="E169" s="36">
        <v>235.96666666666667</v>
      </c>
      <c r="F169" s="36">
        <v>234.08333333333334</v>
      </c>
      <c r="G169" s="36">
        <v>232.01666666666668</v>
      </c>
      <c r="H169" s="36">
        <v>239.91666666666666</v>
      </c>
      <c r="I169" s="36">
        <v>241.98333333333332</v>
      </c>
      <c r="J169" s="36">
        <v>243.86666666666665</v>
      </c>
      <c r="K169" s="31">
        <v>240.1</v>
      </c>
      <c r="L169" s="31">
        <v>236.15</v>
      </c>
      <c r="M169" s="31">
        <v>91.285129999999995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1201.5999999999999</v>
      </c>
      <c r="D170" s="36">
        <v>1197.55</v>
      </c>
      <c r="E170" s="36">
        <v>1175.4499999999998</v>
      </c>
      <c r="F170" s="36">
        <v>1149.3</v>
      </c>
      <c r="G170" s="36">
        <v>1127.1999999999998</v>
      </c>
      <c r="H170" s="36">
        <v>1223.6999999999998</v>
      </c>
      <c r="I170" s="36">
        <v>1245.7999999999997</v>
      </c>
      <c r="J170" s="36">
        <v>1271.9499999999998</v>
      </c>
      <c r="K170" s="31">
        <v>1219.6500000000001</v>
      </c>
      <c r="L170" s="31">
        <v>1171.4000000000001</v>
      </c>
      <c r="M170" s="31">
        <v>5.4730299999999996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1018.75</v>
      </c>
      <c r="D171" s="36">
        <v>1010.3333333333334</v>
      </c>
      <c r="E171" s="36">
        <v>999.86666666666679</v>
      </c>
      <c r="F171" s="36">
        <v>980.98333333333346</v>
      </c>
      <c r="G171" s="36">
        <v>970.51666666666688</v>
      </c>
      <c r="H171" s="36">
        <v>1029.2166666666667</v>
      </c>
      <c r="I171" s="36">
        <v>1039.6833333333332</v>
      </c>
      <c r="J171" s="36">
        <v>1058.5666666666666</v>
      </c>
      <c r="K171" s="31">
        <v>1020.8</v>
      </c>
      <c r="L171" s="31">
        <v>991.45</v>
      </c>
      <c r="M171" s="31">
        <v>4.6452200000000001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419.7</v>
      </c>
      <c r="D172" s="36">
        <v>419.45</v>
      </c>
      <c r="E172" s="36">
        <v>412.25</v>
      </c>
      <c r="F172" s="36">
        <v>404.8</v>
      </c>
      <c r="G172" s="36">
        <v>397.6</v>
      </c>
      <c r="H172" s="36">
        <v>426.9</v>
      </c>
      <c r="I172" s="36">
        <v>434.09999999999991</v>
      </c>
      <c r="J172" s="36">
        <v>441.54999999999995</v>
      </c>
      <c r="K172" s="31">
        <v>426.65</v>
      </c>
      <c r="L172" s="31">
        <v>412</v>
      </c>
      <c r="M172" s="31">
        <v>114.35302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2611.6999999999998</v>
      </c>
      <c r="D173" s="36">
        <v>2599.9</v>
      </c>
      <c r="E173" s="36">
        <v>2584.8000000000002</v>
      </c>
      <c r="F173" s="36">
        <v>2557.9</v>
      </c>
      <c r="G173" s="36">
        <v>2542.8000000000002</v>
      </c>
      <c r="H173" s="36">
        <v>2626.8</v>
      </c>
      <c r="I173" s="36">
        <v>2641.8999999999996</v>
      </c>
      <c r="J173" s="36">
        <v>2668.8</v>
      </c>
      <c r="K173" s="31">
        <v>2615</v>
      </c>
      <c r="L173" s="31">
        <v>2573</v>
      </c>
      <c r="M173" s="31">
        <v>37.244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123</v>
      </c>
      <c r="D174" s="36">
        <v>122.63333333333333</v>
      </c>
      <c r="E174" s="36">
        <v>120.61666666666665</v>
      </c>
      <c r="F174" s="36">
        <v>118.23333333333332</v>
      </c>
      <c r="G174" s="36">
        <v>116.21666666666664</v>
      </c>
      <c r="H174" s="36">
        <v>125.01666666666665</v>
      </c>
      <c r="I174" s="36">
        <v>127.03333333333333</v>
      </c>
      <c r="J174" s="36">
        <v>129.41666666666666</v>
      </c>
      <c r="K174" s="31">
        <v>124.65</v>
      </c>
      <c r="L174" s="31">
        <v>120.25</v>
      </c>
      <c r="M174" s="31">
        <v>387.18626999999998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773.15</v>
      </c>
      <c r="D175" s="36">
        <v>770.35</v>
      </c>
      <c r="E175" s="36">
        <v>764.80000000000007</v>
      </c>
      <c r="F175" s="36">
        <v>756.45</v>
      </c>
      <c r="G175" s="36">
        <v>750.90000000000009</v>
      </c>
      <c r="H175" s="36">
        <v>778.7</v>
      </c>
      <c r="I175" s="36">
        <v>784.25</v>
      </c>
      <c r="J175" s="36">
        <v>792.6</v>
      </c>
      <c r="K175" s="31">
        <v>775.9</v>
      </c>
      <c r="L175" s="31">
        <v>762</v>
      </c>
      <c r="M175" s="31">
        <v>14.9373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1437.65</v>
      </c>
      <c r="D176" s="36">
        <v>1436.3666666666668</v>
      </c>
      <c r="E176" s="36">
        <v>1423.0333333333335</v>
      </c>
      <c r="F176" s="36">
        <v>1408.4166666666667</v>
      </c>
      <c r="G176" s="36">
        <v>1395.0833333333335</v>
      </c>
      <c r="H176" s="36">
        <v>1450.9833333333336</v>
      </c>
      <c r="I176" s="36">
        <v>1464.3166666666666</v>
      </c>
      <c r="J176" s="36">
        <v>1478.9333333333336</v>
      </c>
      <c r="K176" s="31">
        <v>1449.7</v>
      </c>
      <c r="L176" s="31">
        <v>1421.75</v>
      </c>
      <c r="M176" s="31">
        <v>6.9171199999999997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639.45000000000005</v>
      </c>
      <c r="D177" s="36">
        <v>640.43333333333339</v>
      </c>
      <c r="E177" s="36">
        <v>632.86666666666679</v>
      </c>
      <c r="F177" s="36">
        <v>626.28333333333342</v>
      </c>
      <c r="G177" s="36">
        <v>618.71666666666681</v>
      </c>
      <c r="H177" s="36">
        <v>647.01666666666677</v>
      </c>
      <c r="I177" s="36">
        <v>654.58333333333337</v>
      </c>
      <c r="J177" s="36">
        <v>661.16666666666674</v>
      </c>
      <c r="K177" s="31">
        <v>648</v>
      </c>
      <c r="L177" s="31">
        <v>633.85</v>
      </c>
      <c r="M177" s="31">
        <v>151.64482000000001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28088.55</v>
      </c>
      <c r="D178" s="36">
        <v>28216.183333333334</v>
      </c>
      <c r="E178" s="36">
        <v>27822.366666666669</v>
      </c>
      <c r="F178" s="36">
        <v>27556.183333333334</v>
      </c>
      <c r="G178" s="36">
        <v>27162.366666666669</v>
      </c>
      <c r="H178" s="36">
        <v>28482.366666666669</v>
      </c>
      <c r="I178" s="36">
        <v>28876.183333333334</v>
      </c>
      <c r="J178" s="36">
        <v>29142.366666666669</v>
      </c>
      <c r="K178" s="31">
        <v>28610</v>
      </c>
      <c r="L178" s="31">
        <v>27950</v>
      </c>
      <c r="M178" s="31">
        <v>0.16850000000000001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2030.05</v>
      </c>
      <c r="D179" s="36">
        <v>2035.2666666666667</v>
      </c>
      <c r="E179" s="36">
        <v>2010.7833333333333</v>
      </c>
      <c r="F179" s="36">
        <v>1991.5166666666667</v>
      </c>
      <c r="G179" s="36">
        <v>1967.0333333333333</v>
      </c>
      <c r="H179" s="36">
        <v>2054.5333333333333</v>
      </c>
      <c r="I179" s="36">
        <v>2079.0166666666664</v>
      </c>
      <c r="J179" s="36">
        <v>2098.2833333333333</v>
      </c>
      <c r="K179" s="31">
        <v>2059.75</v>
      </c>
      <c r="L179" s="31">
        <v>2016</v>
      </c>
      <c r="M179" s="31">
        <v>10.77927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4041.6</v>
      </c>
      <c r="D180" s="36">
        <v>4019.1</v>
      </c>
      <c r="E180" s="36">
        <v>3989.2</v>
      </c>
      <c r="F180" s="36">
        <v>3936.7999999999997</v>
      </c>
      <c r="G180" s="36">
        <v>3906.8999999999996</v>
      </c>
      <c r="H180" s="36">
        <v>4071.5</v>
      </c>
      <c r="I180" s="36">
        <v>4101.4000000000005</v>
      </c>
      <c r="J180" s="36">
        <v>4153.8</v>
      </c>
      <c r="K180" s="31">
        <v>4049</v>
      </c>
      <c r="L180" s="31">
        <v>3966.7</v>
      </c>
      <c r="M180" s="31">
        <v>2.10466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641.70000000000005</v>
      </c>
      <c r="D181" s="36">
        <v>641.13333333333333</v>
      </c>
      <c r="E181" s="36">
        <v>630.56666666666661</v>
      </c>
      <c r="F181" s="36">
        <v>619.43333333333328</v>
      </c>
      <c r="G181" s="36">
        <v>608.86666666666656</v>
      </c>
      <c r="H181" s="36">
        <v>652.26666666666665</v>
      </c>
      <c r="I181" s="36">
        <v>662.83333333333348</v>
      </c>
      <c r="J181" s="36">
        <v>673.9666666666667</v>
      </c>
      <c r="K181" s="31">
        <v>651.70000000000005</v>
      </c>
      <c r="L181" s="31">
        <v>630</v>
      </c>
      <c r="M181" s="31">
        <v>17.831410000000002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2488.3000000000002</v>
      </c>
      <c r="D182" s="36">
        <v>2470.0000000000005</v>
      </c>
      <c r="E182" s="36">
        <v>2443.1000000000008</v>
      </c>
      <c r="F182" s="36">
        <v>2397.9000000000005</v>
      </c>
      <c r="G182" s="36">
        <v>2371.0000000000009</v>
      </c>
      <c r="H182" s="36">
        <v>2515.2000000000007</v>
      </c>
      <c r="I182" s="36">
        <v>2542.1000000000004</v>
      </c>
      <c r="J182" s="36">
        <v>2587.3000000000006</v>
      </c>
      <c r="K182" s="31">
        <v>2496.9</v>
      </c>
      <c r="L182" s="31">
        <v>2424.8000000000002</v>
      </c>
      <c r="M182" s="31">
        <v>6.02156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1296.2</v>
      </c>
      <c r="D183" s="36">
        <v>1284.1166666666666</v>
      </c>
      <c r="E183" s="36">
        <v>1269.2333333333331</v>
      </c>
      <c r="F183" s="36">
        <v>1242.2666666666667</v>
      </c>
      <c r="G183" s="36">
        <v>1227.3833333333332</v>
      </c>
      <c r="H183" s="36">
        <v>1311.083333333333</v>
      </c>
      <c r="I183" s="36">
        <v>1325.9666666666667</v>
      </c>
      <c r="J183" s="36">
        <v>1352.9333333333329</v>
      </c>
      <c r="K183" s="31">
        <v>1299</v>
      </c>
      <c r="L183" s="31">
        <v>1257.1500000000001</v>
      </c>
      <c r="M183" s="31">
        <v>31.74447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707</v>
      </c>
      <c r="D184" s="36">
        <v>707.63333333333333</v>
      </c>
      <c r="E184" s="36">
        <v>699.56666666666661</v>
      </c>
      <c r="F184" s="36">
        <v>692.13333333333333</v>
      </c>
      <c r="G184" s="36">
        <v>684.06666666666661</v>
      </c>
      <c r="H184" s="36">
        <v>715.06666666666661</v>
      </c>
      <c r="I184" s="36">
        <v>723.13333333333344</v>
      </c>
      <c r="J184" s="36">
        <v>730.56666666666661</v>
      </c>
      <c r="K184" s="31">
        <v>715.7</v>
      </c>
      <c r="L184" s="31">
        <v>700.2</v>
      </c>
      <c r="M184" s="31">
        <v>5.3931500000000003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721.7</v>
      </c>
      <c r="D185" s="36">
        <v>718</v>
      </c>
      <c r="E185" s="36">
        <v>711.7</v>
      </c>
      <c r="F185" s="36">
        <v>701.7</v>
      </c>
      <c r="G185" s="36">
        <v>695.40000000000009</v>
      </c>
      <c r="H185" s="36">
        <v>728</v>
      </c>
      <c r="I185" s="36">
        <v>734.3</v>
      </c>
      <c r="J185" s="36">
        <v>744.3</v>
      </c>
      <c r="K185" s="31">
        <v>724.3</v>
      </c>
      <c r="L185" s="31">
        <v>708</v>
      </c>
      <c r="M185" s="31">
        <v>15.08789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1122.3499999999999</v>
      </c>
      <c r="D186" s="36">
        <v>1120.95</v>
      </c>
      <c r="E186" s="36">
        <v>1102.4000000000001</v>
      </c>
      <c r="F186" s="36">
        <v>1082.45</v>
      </c>
      <c r="G186" s="36">
        <v>1063.9000000000001</v>
      </c>
      <c r="H186" s="36">
        <v>1140.9000000000001</v>
      </c>
      <c r="I186" s="36">
        <v>1159.4499999999998</v>
      </c>
      <c r="J186" s="36">
        <v>1179.4000000000001</v>
      </c>
      <c r="K186" s="31">
        <v>1139.5</v>
      </c>
      <c r="L186" s="31">
        <v>1101</v>
      </c>
      <c r="M186" s="31">
        <v>15.78917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1739.75</v>
      </c>
      <c r="D187" s="36">
        <v>1748.8833333333332</v>
      </c>
      <c r="E187" s="36">
        <v>1725.8666666666663</v>
      </c>
      <c r="F187" s="36">
        <v>1711.9833333333331</v>
      </c>
      <c r="G187" s="36">
        <v>1688.9666666666662</v>
      </c>
      <c r="H187" s="36">
        <v>1762.7666666666664</v>
      </c>
      <c r="I187" s="36">
        <v>1785.7833333333333</v>
      </c>
      <c r="J187" s="36">
        <v>1799.6666666666665</v>
      </c>
      <c r="K187" s="31">
        <v>1771.9</v>
      </c>
      <c r="L187" s="31">
        <v>1735</v>
      </c>
      <c r="M187" s="31">
        <v>4.0017100000000001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1097.75</v>
      </c>
      <c r="D188" s="36">
        <v>1093.4333333333334</v>
      </c>
      <c r="E188" s="36">
        <v>1083.8166666666668</v>
      </c>
      <c r="F188" s="36">
        <v>1069.8833333333334</v>
      </c>
      <c r="G188" s="36">
        <v>1060.2666666666669</v>
      </c>
      <c r="H188" s="36">
        <v>1107.3666666666668</v>
      </c>
      <c r="I188" s="36">
        <v>1116.9833333333336</v>
      </c>
      <c r="J188" s="36">
        <v>1130.9166666666667</v>
      </c>
      <c r="K188" s="31">
        <v>1103.05</v>
      </c>
      <c r="L188" s="31">
        <v>1079.5</v>
      </c>
      <c r="M188" s="31">
        <v>26.351929999999999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8711.4500000000007</v>
      </c>
      <c r="D189" s="36">
        <v>8701.6833333333343</v>
      </c>
      <c r="E189" s="36">
        <v>8618.7666666666682</v>
      </c>
      <c r="F189" s="36">
        <v>8526.0833333333339</v>
      </c>
      <c r="G189" s="36">
        <v>8443.1666666666679</v>
      </c>
      <c r="H189" s="36">
        <v>8794.3666666666686</v>
      </c>
      <c r="I189" s="36">
        <v>8877.2833333333328</v>
      </c>
      <c r="J189" s="36">
        <v>8969.966666666669</v>
      </c>
      <c r="K189" s="31">
        <v>8784.6</v>
      </c>
      <c r="L189" s="31">
        <v>8609</v>
      </c>
      <c r="M189" s="31">
        <v>0.47188000000000002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784.4</v>
      </c>
      <c r="D190" s="36">
        <v>789.13333333333333</v>
      </c>
      <c r="E190" s="36">
        <v>774.26666666666665</v>
      </c>
      <c r="F190" s="36">
        <v>764.13333333333333</v>
      </c>
      <c r="G190" s="36">
        <v>749.26666666666665</v>
      </c>
      <c r="H190" s="36">
        <v>799.26666666666665</v>
      </c>
      <c r="I190" s="36">
        <v>814.13333333333321</v>
      </c>
      <c r="J190" s="36">
        <v>824.26666666666665</v>
      </c>
      <c r="K190" s="31">
        <v>804</v>
      </c>
      <c r="L190" s="31">
        <v>779</v>
      </c>
      <c r="M190" s="31">
        <v>137.9109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329.85</v>
      </c>
      <c r="D191" s="36">
        <v>327.38333333333333</v>
      </c>
      <c r="E191" s="36">
        <v>322.06666666666666</v>
      </c>
      <c r="F191" s="36">
        <v>314.28333333333336</v>
      </c>
      <c r="G191" s="36">
        <v>308.9666666666667</v>
      </c>
      <c r="H191" s="36">
        <v>335.16666666666663</v>
      </c>
      <c r="I191" s="36">
        <v>340.48333333333323</v>
      </c>
      <c r="J191" s="36">
        <v>348.26666666666659</v>
      </c>
      <c r="K191" s="31">
        <v>332.7</v>
      </c>
      <c r="L191" s="31">
        <v>319.60000000000002</v>
      </c>
      <c r="M191" s="31">
        <v>156.89859000000001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139.6</v>
      </c>
      <c r="D192" s="36">
        <v>139.08333333333334</v>
      </c>
      <c r="E192" s="36">
        <v>137.56666666666669</v>
      </c>
      <c r="F192" s="36">
        <v>135.53333333333336</v>
      </c>
      <c r="G192" s="36">
        <v>134.01666666666671</v>
      </c>
      <c r="H192" s="36">
        <v>141.11666666666667</v>
      </c>
      <c r="I192" s="36">
        <v>142.63333333333333</v>
      </c>
      <c r="J192" s="36">
        <v>144.66666666666666</v>
      </c>
      <c r="K192" s="31">
        <v>140.6</v>
      </c>
      <c r="L192" s="31">
        <v>137.05000000000001</v>
      </c>
      <c r="M192" s="31">
        <v>277.64060000000001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3783.2</v>
      </c>
      <c r="D193" s="36">
        <v>3787.1833333333329</v>
      </c>
      <c r="E193" s="36">
        <v>3763.266666666666</v>
      </c>
      <c r="F193" s="36">
        <v>3743.333333333333</v>
      </c>
      <c r="G193" s="36">
        <v>3719.4166666666661</v>
      </c>
      <c r="H193" s="36">
        <v>3807.1166666666659</v>
      </c>
      <c r="I193" s="36">
        <v>3831.0333333333328</v>
      </c>
      <c r="J193" s="36">
        <v>3850.9666666666658</v>
      </c>
      <c r="K193" s="31">
        <v>3811.1</v>
      </c>
      <c r="L193" s="31">
        <v>3767.25</v>
      </c>
      <c r="M193" s="31">
        <v>13.44068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1278.0999999999999</v>
      </c>
      <c r="D194" s="36">
        <v>1283.3499999999999</v>
      </c>
      <c r="E194" s="36">
        <v>1267.5999999999999</v>
      </c>
      <c r="F194" s="36">
        <v>1257.0999999999999</v>
      </c>
      <c r="G194" s="36">
        <v>1241.3499999999999</v>
      </c>
      <c r="H194" s="36">
        <v>1293.8499999999999</v>
      </c>
      <c r="I194" s="36">
        <v>1309.5999999999999</v>
      </c>
      <c r="J194" s="36">
        <v>1320.1</v>
      </c>
      <c r="K194" s="31">
        <v>1299.0999999999999</v>
      </c>
      <c r="L194" s="31">
        <v>1272.8499999999999</v>
      </c>
      <c r="M194" s="31">
        <v>16.150639999999999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3602.25</v>
      </c>
      <c r="D195" s="36">
        <v>3583.8166666666671</v>
      </c>
      <c r="E195" s="36">
        <v>3557.6833333333343</v>
      </c>
      <c r="F195" s="36">
        <v>3513.1166666666672</v>
      </c>
      <c r="G195" s="36">
        <v>3486.9833333333345</v>
      </c>
      <c r="H195" s="36">
        <v>3628.3833333333341</v>
      </c>
      <c r="I195" s="36">
        <v>3654.5166666666664</v>
      </c>
      <c r="J195" s="36">
        <v>3699.0833333333339</v>
      </c>
      <c r="K195" s="31">
        <v>3609.95</v>
      </c>
      <c r="L195" s="31">
        <v>3539.25</v>
      </c>
      <c r="M195" s="31">
        <v>0.99399000000000004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3698.25</v>
      </c>
      <c r="D196" s="36">
        <v>3682.8666666666668</v>
      </c>
      <c r="E196" s="36">
        <v>3657.8833333333337</v>
      </c>
      <c r="F196" s="36">
        <v>3617.5166666666669</v>
      </c>
      <c r="G196" s="36">
        <v>3592.5333333333338</v>
      </c>
      <c r="H196" s="36">
        <v>3723.2333333333336</v>
      </c>
      <c r="I196" s="36">
        <v>3748.2166666666672</v>
      </c>
      <c r="J196" s="36">
        <v>3788.5833333333335</v>
      </c>
      <c r="K196" s="31">
        <v>3707.85</v>
      </c>
      <c r="L196" s="31">
        <v>3642.5</v>
      </c>
      <c r="M196" s="31">
        <v>4.5368500000000003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2322.1999999999998</v>
      </c>
      <c r="D197" s="36">
        <v>2314.0166666666664</v>
      </c>
      <c r="E197" s="36">
        <v>2299.7833333333328</v>
      </c>
      <c r="F197" s="36">
        <v>2277.3666666666663</v>
      </c>
      <c r="G197" s="36">
        <v>2263.1333333333328</v>
      </c>
      <c r="H197" s="36">
        <v>2336.4333333333329</v>
      </c>
      <c r="I197" s="36">
        <v>2350.6666666666665</v>
      </c>
      <c r="J197" s="36">
        <v>2373.083333333333</v>
      </c>
      <c r="K197" s="31">
        <v>2328.25</v>
      </c>
      <c r="L197" s="31">
        <v>2291.6</v>
      </c>
      <c r="M197" s="31">
        <v>2.3545500000000001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937.7</v>
      </c>
      <c r="D198" s="36">
        <v>940.93333333333339</v>
      </c>
      <c r="E198" s="36">
        <v>926.86666666666679</v>
      </c>
      <c r="F198" s="36">
        <v>916.03333333333342</v>
      </c>
      <c r="G198" s="36">
        <v>901.96666666666681</v>
      </c>
      <c r="H198" s="36">
        <v>951.76666666666677</v>
      </c>
      <c r="I198" s="36">
        <v>965.83333333333337</v>
      </c>
      <c r="J198" s="36">
        <v>976.66666666666674</v>
      </c>
      <c r="K198" s="31">
        <v>955</v>
      </c>
      <c r="L198" s="31">
        <v>930.1</v>
      </c>
      <c r="M198" s="31">
        <v>3.6252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2995.2</v>
      </c>
      <c r="D199" s="36">
        <v>2984.6166666666668</v>
      </c>
      <c r="E199" s="36">
        <v>2951.3333333333335</v>
      </c>
      <c r="F199" s="36">
        <v>2907.4666666666667</v>
      </c>
      <c r="G199" s="36">
        <v>2874.1833333333334</v>
      </c>
      <c r="H199" s="36">
        <v>3028.4833333333336</v>
      </c>
      <c r="I199" s="36">
        <v>3061.7666666666664</v>
      </c>
      <c r="J199" s="36">
        <v>3105.6333333333337</v>
      </c>
      <c r="K199" s="31">
        <v>3017.9</v>
      </c>
      <c r="L199" s="31">
        <v>2940.75</v>
      </c>
      <c r="M199" s="31">
        <v>4.0892799999999996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37.4</v>
      </c>
      <c r="D200" s="36">
        <v>37.25</v>
      </c>
      <c r="E200" s="36">
        <v>36.25</v>
      </c>
      <c r="F200" s="36">
        <v>35.1</v>
      </c>
      <c r="G200" s="36">
        <v>34.1</v>
      </c>
      <c r="H200" s="36">
        <v>38.4</v>
      </c>
      <c r="I200" s="36">
        <v>39.4</v>
      </c>
      <c r="J200" s="36">
        <v>40.549999999999997</v>
      </c>
      <c r="K200" s="31">
        <v>38.25</v>
      </c>
      <c r="L200" s="31">
        <v>36.1</v>
      </c>
      <c r="M200" s="31">
        <v>246.91067000000001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91.25</v>
      </c>
      <c r="D201" s="36">
        <v>91.366666666666674</v>
      </c>
      <c r="E201" s="36">
        <v>90.333333333333343</v>
      </c>
      <c r="F201" s="36">
        <v>89.416666666666671</v>
      </c>
      <c r="G201" s="36">
        <v>88.38333333333334</v>
      </c>
      <c r="H201" s="36">
        <v>92.283333333333346</v>
      </c>
      <c r="I201" s="36">
        <v>93.316666666666677</v>
      </c>
      <c r="J201" s="36">
        <v>94.233333333333348</v>
      </c>
      <c r="K201" s="31">
        <v>92.4</v>
      </c>
      <c r="L201" s="31">
        <v>90.45</v>
      </c>
      <c r="M201" s="31">
        <v>32.988169999999997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1969.15</v>
      </c>
      <c r="D202" s="36">
        <v>1987.0333333333335</v>
      </c>
      <c r="E202" s="36">
        <v>1934.2666666666671</v>
      </c>
      <c r="F202" s="36">
        <v>1899.3833333333337</v>
      </c>
      <c r="G202" s="36">
        <v>1846.6166666666672</v>
      </c>
      <c r="H202" s="36">
        <v>2021.916666666667</v>
      </c>
      <c r="I202" s="36">
        <v>2074.6833333333334</v>
      </c>
      <c r="J202" s="36">
        <v>2109.5666666666666</v>
      </c>
      <c r="K202" s="31">
        <v>2039.8</v>
      </c>
      <c r="L202" s="31">
        <v>1952.15</v>
      </c>
      <c r="M202" s="31">
        <v>14.07673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1812.6</v>
      </c>
      <c r="D203" s="36">
        <v>1806.75</v>
      </c>
      <c r="E203" s="36">
        <v>1790.85</v>
      </c>
      <c r="F203" s="36">
        <v>1769.1</v>
      </c>
      <c r="G203" s="36">
        <v>1753.1999999999998</v>
      </c>
      <c r="H203" s="36">
        <v>1828.5</v>
      </c>
      <c r="I203" s="36">
        <v>1844.4</v>
      </c>
      <c r="J203" s="36">
        <v>1866.15</v>
      </c>
      <c r="K203" s="31">
        <v>1822.65</v>
      </c>
      <c r="L203" s="31">
        <v>1785</v>
      </c>
      <c r="M203" s="31">
        <v>2.86287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10204.700000000001</v>
      </c>
      <c r="D204" s="36">
        <v>10266.233333333332</v>
      </c>
      <c r="E204" s="36">
        <v>10042.566666666664</v>
      </c>
      <c r="F204" s="36">
        <v>9880.4333333333325</v>
      </c>
      <c r="G204" s="36">
        <v>9656.7666666666646</v>
      </c>
      <c r="H204" s="36">
        <v>10428.366666666663</v>
      </c>
      <c r="I204" s="36">
        <v>10652.033333333331</v>
      </c>
      <c r="J204" s="36">
        <v>10814.166666666662</v>
      </c>
      <c r="K204" s="31">
        <v>10489.9</v>
      </c>
      <c r="L204" s="31">
        <v>10104.1</v>
      </c>
      <c r="M204" s="31">
        <v>3.3752800000000001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120.9</v>
      </c>
      <c r="D205" s="36">
        <v>121.55</v>
      </c>
      <c r="E205" s="36">
        <v>119.35</v>
      </c>
      <c r="F205" s="36">
        <v>117.8</v>
      </c>
      <c r="G205" s="36">
        <v>115.6</v>
      </c>
      <c r="H205" s="36">
        <v>123.1</v>
      </c>
      <c r="I205" s="36">
        <v>125.30000000000001</v>
      </c>
      <c r="J205" s="36">
        <v>126.85</v>
      </c>
      <c r="K205" s="31">
        <v>123.75</v>
      </c>
      <c r="L205" s="31">
        <v>120</v>
      </c>
      <c r="M205" s="31">
        <v>153.99800999999999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594.45000000000005</v>
      </c>
      <c r="D206" s="36">
        <v>595.76666666666665</v>
      </c>
      <c r="E206" s="36">
        <v>587.73333333333335</v>
      </c>
      <c r="F206" s="36">
        <v>581.01666666666665</v>
      </c>
      <c r="G206" s="36">
        <v>572.98333333333335</v>
      </c>
      <c r="H206" s="36">
        <v>602.48333333333335</v>
      </c>
      <c r="I206" s="36">
        <v>610.51666666666665</v>
      </c>
      <c r="J206" s="36">
        <v>617.23333333333335</v>
      </c>
      <c r="K206" s="31">
        <v>603.79999999999995</v>
      </c>
      <c r="L206" s="31">
        <v>589.04999999999995</v>
      </c>
      <c r="M206" s="31">
        <v>34.066400000000002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1236.1500000000001</v>
      </c>
      <c r="D207" s="36">
        <v>1239.4666666666667</v>
      </c>
      <c r="E207" s="36">
        <v>1228.9333333333334</v>
      </c>
      <c r="F207" s="36">
        <v>1221.7166666666667</v>
      </c>
      <c r="G207" s="36">
        <v>1211.1833333333334</v>
      </c>
      <c r="H207" s="36">
        <v>1246.6833333333334</v>
      </c>
      <c r="I207" s="36">
        <v>1257.2166666666667</v>
      </c>
      <c r="J207" s="36">
        <v>1264.4333333333334</v>
      </c>
      <c r="K207" s="31">
        <v>1250</v>
      </c>
      <c r="L207" s="31">
        <v>1232.25</v>
      </c>
      <c r="M207" s="31">
        <v>9.8219499999999993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258.14999999999998</v>
      </c>
      <c r="D208" s="36">
        <v>256.88333333333333</v>
      </c>
      <c r="E208" s="36">
        <v>254.36666666666667</v>
      </c>
      <c r="F208" s="36">
        <v>250.58333333333334</v>
      </c>
      <c r="G208" s="36">
        <v>248.06666666666669</v>
      </c>
      <c r="H208" s="36">
        <v>260.66666666666663</v>
      </c>
      <c r="I208" s="36">
        <v>263.18333333333328</v>
      </c>
      <c r="J208" s="36">
        <v>266.96666666666664</v>
      </c>
      <c r="K208" s="31">
        <v>259.39999999999998</v>
      </c>
      <c r="L208" s="31">
        <v>253.1</v>
      </c>
      <c r="M208" s="31">
        <v>58.038809999999998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992.2</v>
      </c>
      <c r="D209" s="36">
        <v>986.06666666666661</v>
      </c>
      <c r="E209" s="36">
        <v>974.13333333333321</v>
      </c>
      <c r="F209" s="36">
        <v>956.06666666666661</v>
      </c>
      <c r="G209" s="36">
        <v>944.13333333333321</v>
      </c>
      <c r="H209" s="36">
        <v>1004.1333333333332</v>
      </c>
      <c r="I209" s="36">
        <v>1016.0666666666666</v>
      </c>
      <c r="J209" s="36">
        <v>1034.1333333333332</v>
      </c>
      <c r="K209" s="31">
        <v>998</v>
      </c>
      <c r="L209" s="31">
        <v>968</v>
      </c>
      <c r="M209" s="31">
        <v>15.25164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1355.05</v>
      </c>
      <c r="D210" s="36">
        <v>1359.6833333333334</v>
      </c>
      <c r="E210" s="36">
        <v>1345.3666666666668</v>
      </c>
      <c r="F210" s="36">
        <v>1335.6833333333334</v>
      </c>
      <c r="G210" s="36">
        <v>1321.3666666666668</v>
      </c>
      <c r="H210" s="36">
        <v>1369.3666666666668</v>
      </c>
      <c r="I210" s="36">
        <v>1383.6833333333334</v>
      </c>
      <c r="J210" s="36">
        <v>1393.3666666666668</v>
      </c>
      <c r="K210" s="31">
        <v>1374</v>
      </c>
      <c r="L210" s="31">
        <v>1350</v>
      </c>
      <c r="M210" s="31">
        <v>0.68669999999999998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469.2</v>
      </c>
      <c r="D211" s="36">
        <v>470.5</v>
      </c>
      <c r="E211" s="36">
        <v>463</v>
      </c>
      <c r="F211" s="36">
        <v>456.8</v>
      </c>
      <c r="G211" s="36">
        <v>449.3</v>
      </c>
      <c r="H211" s="36">
        <v>476.7</v>
      </c>
      <c r="I211" s="36">
        <v>484.2</v>
      </c>
      <c r="J211" s="36">
        <v>490.4</v>
      </c>
      <c r="K211" s="31">
        <v>478</v>
      </c>
      <c r="L211" s="31">
        <v>464.3</v>
      </c>
      <c r="M211" s="31">
        <v>71.412570000000002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23.2</v>
      </c>
      <c r="D212" s="36">
        <v>23.066666666666666</v>
      </c>
      <c r="E212" s="36">
        <v>22.433333333333334</v>
      </c>
      <c r="F212" s="36">
        <v>21.666666666666668</v>
      </c>
      <c r="G212" s="36">
        <v>21.033333333333335</v>
      </c>
      <c r="H212" s="36">
        <v>23.833333333333332</v>
      </c>
      <c r="I212" s="36">
        <v>24.466666666666665</v>
      </c>
      <c r="J212" s="36">
        <v>25.233333333333331</v>
      </c>
      <c r="K212" s="31">
        <v>23.7</v>
      </c>
      <c r="L212" s="31">
        <v>22.3</v>
      </c>
      <c r="M212" s="31">
        <v>6181.0102500000003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287.7</v>
      </c>
      <c r="D213" s="36">
        <v>285.83333333333331</v>
      </c>
      <c r="E213" s="36">
        <v>280.41666666666663</v>
      </c>
      <c r="F213" s="36">
        <v>273.13333333333333</v>
      </c>
      <c r="G213" s="36">
        <v>267.71666666666664</v>
      </c>
      <c r="H213" s="36">
        <v>293.11666666666662</v>
      </c>
      <c r="I213" s="36">
        <v>298.53333333333325</v>
      </c>
      <c r="J213" s="36">
        <v>305.81666666666661</v>
      </c>
      <c r="K213" s="31">
        <v>291.25</v>
      </c>
      <c r="L213" s="31">
        <v>278.55</v>
      </c>
      <c r="M213" s="31">
        <v>284.67964000000001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128.69999999999999</v>
      </c>
      <c r="D214" s="36">
        <v>127.88333333333333</v>
      </c>
      <c r="E214" s="36">
        <v>126.31666666666666</v>
      </c>
      <c r="F214" s="36">
        <v>123.93333333333334</v>
      </c>
      <c r="G214" s="36">
        <v>122.36666666666667</v>
      </c>
      <c r="H214" s="36">
        <v>130.26666666666665</v>
      </c>
      <c r="I214" s="36">
        <v>131.83333333333331</v>
      </c>
      <c r="J214" s="36">
        <v>134.21666666666664</v>
      </c>
      <c r="K214" s="31">
        <v>129.44999999999999</v>
      </c>
      <c r="L214" s="31">
        <v>125.5</v>
      </c>
      <c r="M214" s="31">
        <v>693.95959000000005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712.25</v>
      </c>
      <c r="D215" s="36">
        <v>708.9666666666667</v>
      </c>
      <c r="E215" s="36">
        <v>702.93333333333339</v>
      </c>
      <c r="F215" s="36">
        <v>693.61666666666667</v>
      </c>
      <c r="G215" s="36">
        <v>687.58333333333337</v>
      </c>
      <c r="H215" s="36">
        <v>718.28333333333342</v>
      </c>
      <c r="I215" s="36">
        <v>724.31666666666672</v>
      </c>
      <c r="J215" s="36">
        <v>733.63333333333344</v>
      </c>
      <c r="K215" s="31">
        <v>715</v>
      </c>
      <c r="L215" s="31">
        <v>699.65</v>
      </c>
      <c r="M215" s="31">
        <v>24.338380000000001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1"/>
      <c r="B1" s="33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5" t="s">
        <v>16</v>
      </c>
      <c r="B9" s="327" t="s">
        <v>18</v>
      </c>
      <c r="C9" s="330" t="s">
        <v>20</v>
      </c>
      <c r="D9" s="330" t="s">
        <v>21</v>
      </c>
      <c r="E9" s="322" t="s">
        <v>22</v>
      </c>
      <c r="F9" s="323"/>
      <c r="G9" s="324"/>
      <c r="H9" s="322" t="s">
        <v>23</v>
      </c>
      <c r="I9" s="323"/>
      <c r="J9" s="324"/>
      <c r="K9" s="26"/>
      <c r="L9" s="27"/>
      <c r="M9" s="48"/>
      <c r="N9" s="1"/>
      <c r="O9" s="1"/>
    </row>
    <row r="10" spans="1:15" ht="42.75" customHeight="1">
      <c r="A10" s="326"/>
      <c r="B10" s="329"/>
      <c r="C10" s="329"/>
      <c r="D10" s="32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676.9</v>
      </c>
      <c r="D11" s="36">
        <v>683.94999999999993</v>
      </c>
      <c r="E11" s="36">
        <v>667.94999999999982</v>
      </c>
      <c r="F11" s="36">
        <v>658.99999999999989</v>
      </c>
      <c r="G11" s="36">
        <v>642.99999999999977</v>
      </c>
      <c r="H11" s="36">
        <v>692.89999999999986</v>
      </c>
      <c r="I11" s="36">
        <v>708.90000000000009</v>
      </c>
      <c r="J11" s="36">
        <v>717.84999999999991</v>
      </c>
      <c r="K11" s="31">
        <v>699.95</v>
      </c>
      <c r="L11" s="31">
        <v>675</v>
      </c>
      <c r="M11" s="31">
        <v>3.4886499999999998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35633.949999999997</v>
      </c>
      <c r="D12" s="36">
        <v>35906.066666666666</v>
      </c>
      <c r="E12" s="36">
        <v>34877.933333333334</v>
      </c>
      <c r="F12" s="36">
        <v>34121.916666666672</v>
      </c>
      <c r="G12" s="36">
        <v>33093.78333333334</v>
      </c>
      <c r="H12" s="36">
        <v>36662.083333333328</v>
      </c>
      <c r="I12" s="36">
        <v>37690.21666666666</v>
      </c>
      <c r="J12" s="36">
        <v>38446.233333333323</v>
      </c>
      <c r="K12" s="31">
        <v>36934.199999999997</v>
      </c>
      <c r="L12" s="31">
        <v>35150.050000000003</v>
      </c>
      <c r="M12" s="31">
        <v>9.8040000000000002E-2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501.15</v>
      </c>
      <c r="D13" s="36">
        <v>502.14999999999992</v>
      </c>
      <c r="E13" s="36">
        <v>494.39999999999986</v>
      </c>
      <c r="F13" s="36">
        <v>487.64999999999992</v>
      </c>
      <c r="G13" s="36">
        <v>479.89999999999986</v>
      </c>
      <c r="H13" s="36">
        <v>508.89999999999986</v>
      </c>
      <c r="I13" s="36">
        <v>516.65</v>
      </c>
      <c r="J13" s="36">
        <v>523.39999999999986</v>
      </c>
      <c r="K13" s="31">
        <v>509.9</v>
      </c>
      <c r="L13" s="31">
        <v>495.4</v>
      </c>
      <c r="M13" s="31">
        <v>8.01234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655.65</v>
      </c>
      <c r="D14" s="36">
        <v>654.01666666666665</v>
      </c>
      <c r="E14" s="36">
        <v>646.88333333333333</v>
      </c>
      <c r="F14" s="36">
        <v>638.11666666666667</v>
      </c>
      <c r="G14" s="36">
        <v>630.98333333333335</v>
      </c>
      <c r="H14" s="36">
        <v>662.7833333333333</v>
      </c>
      <c r="I14" s="36">
        <v>669.91666666666652</v>
      </c>
      <c r="J14" s="36">
        <v>678.68333333333328</v>
      </c>
      <c r="K14" s="31">
        <v>661.15</v>
      </c>
      <c r="L14" s="31">
        <v>645.25</v>
      </c>
      <c r="M14" s="31">
        <v>20.794640000000001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1575.45</v>
      </c>
      <c r="D15" s="36">
        <v>1570.3500000000001</v>
      </c>
      <c r="E15" s="36">
        <v>1557.5500000000002</v>
      </c>
      <c r="F15" s="36">
        <v>1539.65</v>
      </c>
      <c r="G15" s="36">
        <v>1526.8500000000001</v>
      </c>
      <c r="H15" s="36">
        <v>1588.2500000000002</v>
      </c>
      <c r="I15" s="36">
        <v>1601.05</v>
      </c>
      <c r="J15" s="36">
        <v>1618.9500000000003</v>
      </c>
      <c r="K15" s="31">
        <v>1583.15</v>
      </c>
      <c r="L15" s="31">
        <v>1552.45</v>
      </c>
      <c r="M15" s="31">
        <v>3.9719699999999998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4701.6000000000004</v>
      </c>
      <c r="D16" s="36">
        <v>4671.5333333333338</v>
      </c>
      <c r="E16" s="36">
        <v>4630.0666666666675</v>
      </c>
      <c r="F16" s="36">
        <v>4558.5333333333338</v>
      </c>
      <c r="G16" s="36">
        <v>4517.0666666666675</v>
      </c>
      <c r="H16" s="36">
        <v>4743.0666666666675</v>
      </c>
      <c r="I16" s="36">
        <v>4784.5333333333328</v>
      </c>
      <c r="J16" s="36">
        <v>4856.0666666666675</v>
      </c>
      <c r="K16" s="31">
        <v>4713</v>
      </c>
      <c r="L16" s="31">
        <v>4600</v>
      </c>
      <c r="M16" s="31">
        <v>1.7855000000000001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23327.25</v>
      </c>
      <c r="D17" s="36">
        <v>23181.45</v>
      </c>
      <c r="E17" s="36">
        <v>22906.9</v>
      </c>
      <c r="F17" s="36">
        <v>22486.55</v>
      </c>
      <c r="G17" s="36">
        <v>22212</v>
      </c>
      <c r="H17" s="36">
        <v>23601.800000000003</v>
      </c>
      <c r="I17" s="36">
        <v>23876.35</v>
      </c>
      <c r="J17" s="36">
        <v>24296.700000000004</v>
      </c>
      <c r="K17" s="31">
        <v>23456</v>
      </c>
      <c r="L17" s="31">
        <v>22761.1</v>
      </c>
      <c r="M17" s="31">
        <v>0.55844000000000005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2267.3000000000002</v>
      </c>
      <c r="D18" s="36">
        <v>2253.4</v>
      </c>
      <c r="E18" s="36">
        <v>2228.8000000000002</v>
      </c>
      <c r="F18" s="36">
        <v>2190.3000000000002</v>
      </c>
      <c r="G18" s="36">
        <v>2165.7000000000003</v>
      </c>
      <c r="H18" s="36">
        <v>2291.9</v>
      </c>
      <c r="I18" s="36">
        <v>2316.4999999999995</v>
      </c>
      <c r="J18" s="36">
        <v>2355</v>
      </c>
      <c r="K18" s="31">
        <v>2278</v>
      </c>
      <c r="L18" s="31">
        <v>2214.9</v>
      </c>
      <c r="M18" s="31">
        <v>5.3411799999999996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2932.4</v>
      </c>
      <c r="D19" s="36">
        <v>2907.2000000000003</v>
      </c>
      <c r="E19" s="36">
        <v>2866.2000000000007</v>
      </c>
      <c r="F19" s="36">
        <v>2800.0000000000005</v>
      </c>
      <c r="G19" s="36">
        <v>2759.0000000000009</v>
      </c>
      <c r="H19" s="36">
        <v>2973.4000000000005</v>
      </c>
      <c r="I19" s="36">
        <v>3014.3999999999996</v>
      </c>
      <c r="J19" s="36">
        <v>3080.6000000000004</v>
      </c>
      <c r="K19" s="31">
        <v>2948.2</v>
      </c>
      <c r="L19" s="31">
        <v>2841</v>
      </c>
      <c r="M19" s="31">
        <v>26.71368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1603.55</v>
      </c>
      <c r="D20" s="36">
        <v>1595.0833333333333</v>
      </c>
      <c r="E20" s="36">
        <v>1574.1666666666665</v>
      </c>
      <c r="F20" s="36">
        <v>1544.7833333333333</v>
      </c>
      <c r="G20" s="36">
        <v>1523.8666666666666</v>
      </c>
      <c r="H20" s="36">
        <v>1624.4666666666665</v>
      </c>
      <c r="I20" s="36">
        <v>1645.383333333333</v>
      </c>
      <c r="J20" s="36">
        <v>1674.7666666666664</v>
      </c>
      <c r="K20" s="31">
        <v>1616</v>
      </c>
      <c r="L20" s="31">
        <v>1565.7</v>
      </c>
      <c r="M20" s="31">
        <v>10.316509999999999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1078.4000000000001</v>
      </c>
      <c r="D21" s="36">
        <v>1064.1333333333334</v>
      </c>
      <c r="E21" s="36">
        <v>1045.3666666666668</v>
      </c>
      <c r="F21" s="36">
        <v>1012.3333333333333</v>
      </c>
      <c r="G21" s="36">
        <v>993.56666666666661</v>
      </c>
      <c r="H21" s="36">
        <v>1097.166666666667</v>
      </c>
      <c r="I21" s="36">
        <v>1115.9333333333338</v>
      </c>
      <c r="J21" s="36">
        <v>1148.9666666666672</v>
      </c>
      <c r="K21" s="31">
        <v>1082.9000000000001</v>
      </c>
      <c r="L21" s="31">
        <v>1031.0999999999999</v>
      </c>
      <c r="M21" s="31">
        <v>63.446210000000001</v>
      </c>
      <c r="N21" s="1"/>
      <c r="O21" s="1"/>
    </row>
    <row r="22" spans="1:15" ht="12" customHeight="1">
      <c r="A22" s="33">
        <v>12</v>
      </c>
      <c r="B22" s="53" t="s">
        <v>841</v>
      </c>
      <c r="C22" s="31">
        <v>518.6</v>
      </c>
      <c r="D22" s="36">
        <v>519.5333333333333</v>
      </c>
      <c r="E22" s="36">
        <v>514.06666666666661</v>
      </c>
      <c r="F22" s="36">
        <v>509.5333333333333</v>
      </c>
      <c r="G22" s="36">
        <v>504.06666666666661</v>
      </c>
      <c r="H22" s="36">
        <v>524.06666666666661</v>
      </c>
      <c r="I22" s="36">
        <v>529.5333333333333</v>
      </c>
      <c r="J22" s="36">
        <v>534.06666666666661</v>
      </c>
      <c r="K22" s="31">
        <v>525</v>
      </c>
      <c r="L22" s="31">
        <v>515</v>
      </c>
      <c r="M22" s="31">
        <v>10.11777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1000.9</v>
      </c>
      <c r="D23" s="36">
        <v>1000.3333333333334</v>
      </c>
      <c r="E23" s="36">
        <v>985.76666666666677</v>
      </c>
      <c r="F23" s="36">
        <v>970.63333333333344</v>
      </c>
      <c r="G23" s="36">
        <v>956.06666666666683</v>
      </c>
      <c r="H23" s="36">
        <v>1015.4666666666667</v>
      </c>
      <c r="I23" s="36">
        <v>1030.0333333333333</v>
      </c>
      <c r="J23" s="36">
        <v>1045.1666666666665</v>
      </c>
      <c r="K23" s="31">
        <v>1014.9</v>
      </c>
      <c r="L23" s="31">
        <v>985.2</v>
      </c>
      <c r="M23" s="31">
        <v>29.07798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366.6</v>
      </c>
      <c r="D24" s="36">
        <v>366.09999999999997</v>
      </c>
      <c r="E24" s="36">
        <v>361.49999999999994</v>
      </c>
      <c r="F24" s="36">
        <v>356.4</v>
      </c>
      <c r="G24" s="36">
        <v>351.79999999999995</v>
      </c>
      <c r="H24" s="36">
        <v>371.19999999999993</v>
      </c>
      <c r="I24" s="36">
        <v>375.79999999999995</v>
      </c>
      <c r="J24" s="36">
        <v>380.89999999999992</v>
      </c>
      <c r="K24" s="31">
        <v>370.7</v>
      </c>
      <c r="L24" s="31">
        <v>361</v>
      </c>
      <c r="M24" s="31">
        <v>17.674569999999999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170.6</v>
      </c>
      <c r="D25" s="36">
        <v>168.86666666666667</v>
      </c>
      <c r="E25" s="36">
        <v>166.13333333333335</v>
      </c>
      <c r="F25" s="36">
        <v>161.66666666666669</v>
      </c>
      <c r="G25" s="36">
        <v>158.93333333333337</v>
      </c>
      <c r="H25" s="36">
        <v>173.33333333333334</v>
      </c>
      <c r="I25" s="36">
        <v>176.06666666666669</v>
      </c>
      <c r="J25" s="36">
        <v>180.53333333333333</v>
      </c>
      <c r="K25" s="31">
        <v>171.6</v>
      </c>
      <c r="L25" s="31">
        <v>164.4</v>
      </c>
      <c r="M25" s="31">
        <v>129.68450999999999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242.35</v>
      </c>
      <c r="D26" s="36">
        <v>238.73333333333335</v>
      </c>
      <c r="E26" s="36">
        <v>230.9666666666667</v>
      </c>
      <c r="F26" s="36">
        <v>219.58333333333334</v>
      </c>
      <c r="G26" s="36">
        <v>211.81666666666669</v>
      </c>
      <c r="H26" s="36">
        <v>250.1166666666667</v>
      </c>
      <c r="I26" s="36">
        <v>257.88333333333333</v>
      </c>
      <c r="J26" s="36">
        <v>269.26666666666671</v>
      </c>
      <c r="K26" s="31">
        <v>246.5</v>
      </c>
      <c r="L26" s="31">
        <v>227.35</v>
      </c>
      <c r="M26" s="31">
        <v>275.64558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349</v>
      </c>
      <c r="D27" s="36">
        <v>349.7166666666667</v>
      </c>
      <c r="E27" s="36">
        <v>345.63333333333338</v>
      </c>
      <c r="F27" s="36">
        <v>342.26666666666671</v>
      </c>
      <c r="G27" s="36">
        <v>338.18333333333339</v>
      </c>
      <c r="H27" s="36">
        <v>353.08333333333337</v>
      </c>
      <c r="I27" s="36">
        <v>357.16666666666663</v>
      </c>
      <c r="J27" s="36">
        <v>360.53333333333336</v>
      </c>
      <c r="K27" s="31">
        <v>353.8</v>
      </c>
      <c r="L27" s="31">
        <v>346.35</v>
      </c>
      <c r="M27" s="31">
        <v>3.4093399999999998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884.3</v>
      </c>
      <c r="D28" s="36">
        <v>881.06666666666661</v>
      </c>
      <c r="E28" s="36">
        <v>874.73333333333323</v>
      </c>
      <c r="F28" s="36">
        <v>865.16666666666663</v>
      </c>
      <c r="G28" s="36">
        <v>858.83333333333326</v>
      </c>
      <c r="H28" s="36">
        <v>890.63333333333321</v>
      </c>
      <c r="I28" s="36">
        <v>896.9666666666667</v>
      </c>
      <c r="J28" s="36">
        <v>906.53333333333319</v>
      </c>
      <c r="K28" s="31">
        <v>887.4</v>
      </c>
      <c r="L28" s="31">
        <v>871.5</v>
      </c>
      <c r="M28" s="31">
        <v>0.99104999999999999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1309.5999999999999</v>
      </c>
      <c r="D29" s="36">
        <v>1309.8833333333334</v>
      </c>
      <c r="E29" s="36">
        <v>1284.8166666666668</v>
      </c>
      <c r="F29" s="36">
        <v>1260.0333333333333</v>
      </c>
      <c r="G29" s="36">
        <v>1234.9666666666667</v>
      </c>
      <c r="H29" s="36">
        <v>1334.666666666667</v>
      </c>
      <c r="I29" s="36">
        <v>1359.7333333333336</v>
      </c>
      <c r="J29" s="36">
        <v>1384.5166666666671</v>
      </c>
      <c r="K29" s="31">
        <v>1334.95</v>
      </c>
      <c r="L29" s="31">
        <v>1285.0999999999999</v>
      </c>
      <c r="M29" s="31">
        <v>3.7795100000000001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3630.3</v>
      </c>
      <c r="D30" s="36">
        <v>3641.6</v>
      </c>
      <c r="E30" s="36">
        <v>3579.7</v>
      </c>
      <c r="F30" s="36">
        <v>3529.1</v>
      </c>
      <c r="G30" s="36">
        <v>3467.2</v>
      </c>
      <c r="H30" s="36">
        <v>3692.2</v>
      </c>
      <c r="I30" s="36">
        <v>3754.1000000000004</v>
      </c>
      <c r="J30" s="36">
        <v>3804.7</v>
      </c>
      <c r="K30" s="31">
        <v>3703.5</v>
      </c>
      <c r="L30" s="31">
        <v>3591</v>
      </c>
      <c r="M30" s="31">
        <v>0.24277000000000001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2189.75</v>
      </c>
      <c r="D31" s="36">
        <v>2171.9666666666667</v>
      </c>
      <c r="E31" s="36">
        <v>2145.9333333333334</v>
      </c>
      <c r="F31" s="36">
        <v>2102.1166666666668</v>
      </c>
      <c r="G31" s="36">
        <v>2076.0833333333335</v>
      </c>
      <c r="H31" s="36">
        <v>2215.7833333333333</v>
      </c>
      <c r="I31" s="36">
        <v>2241.8166666666671</v>
      </c>
      <c r="J31" s="36">
        <v>2285.6333333333332</v>
      </c>
      <c r="K31" s="31">
        <v>2198</v>
      </c>
      <c r="L31" s="31">
        <v>2128.15</v>
      </c>
      <c r="M31" s="31">
        <v>1.2793300000000001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792.45</v>
      </c>
      <c r="D32" s="36">
        <v>795.2833333333333</v>
      </c>
      <c r="E32" s="36">
        <v>770.56666666666661</v>
      </c>
      <c r="F32" s="36">
        <v>748.68333333333328</v>
      </c>
      <c r="G32" s="36">
        <v>723.96666666666658</v>
      </c>
      <c r="H32" s="36">
        <v>817.16666666666663</v>
      </c>
      <c r="I32" s="36">
        <v>841.88333333333333</v>
      </c>
      <c r="J32" s="36">
        <v>863.76666666666665</v>
      </c>
      <c r="K32" s="31">
        <v>820</v>
      </c>
      <c r="L32" s="31">
        <v>773.4</v>
      </c>
      <c r="M32" s="31">
        <v>23.056760000000001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5186</v>
      </c>
      <c r="D33" s="36">
        <v>5166.583333333333</v>
      </c>
      <c r="E33" s="36">
        <v>5133.2666666666664</v>
      </c>
      <c r="F33" s="36">
        <v>5080.5333333333338</v>
      </c>
      <c r="G33" s="36">
        <v>5047.2166666666672</v>
      </c>
      <c r="H33" s="36">
        <v>5219.3166666666657</v>
      </c>
      <c r="I33" s="36">
        <v>5252.6333333333332</v>
      </c>
      <c r="J33" s="36">
        <v>5305.366666666665</v>
      </c>
      <c r="K33" s="31">
        <v>5199.8999999999996</v>
      </c>
      <c r="L33" s="31">
        <v>5113.8500000000004</v>
      </c>
      <c r="M33" s="31">
        <v>1.01061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2691.2</v>
      </c>
      <c r="D34" s="36">
        <v>2683.7666666666664</v>
      </c>
      <c r="E34" s="36">
        <v>2632.5333333333328</v>
      </c>
      <c r="F34" s="36">
        <v>2573.8666666666663</v>
      </c>
      <c r="G34" s="36">
        <v>2522.6333333333328</v>
      </c>
      <c r="H34" s="36">
        <v>2742.4333333333329</v>
      </c>
      <c r="I34" s="36">
        <v>2793.6666666666665</v>
      </c>
      <c r="J34" s="36">
        <v>2852.333333333333</v>
      </c>
      <c r="K34" s="31">
        <v>2735</v>
      </c>
      <c r="L34" s="31">
        <v>2625.1</v>
      </c>
      <c r="M34" s="31">
        <v>2.7479200000000001</v>
      </c>
      <c r="N34" s="1"/>
      <c r="O34" s="1"/>
    </row>
    <row r="35" spans="1:15" ht="12.75" customHeight="1">
      <c r="A35" s="33">
        <v>25</v>
      </c>
      <c r="B35" s="53" t="s">
        <v>874</v>
      </c>
      <c r="C35" s="31">
        <v>815.5</v>
      </c>
      <c r="D35" s="36">
        <v>818.9</v>
      </c>
      <c r="E35" s="36">
        <v>804</v>
      </c>
      <c r="F35" s="36">
        <v>792.5</v>
      </c>
      <c r="G35" s="36">
        <v>777.6</v>
      </c>
      <c r="H35" s="36">
        <v>830.4</v>
      </c>
      <c r="I35" s="36">
        <v>845.29999999999984</v>
      </c>
      <c r="J35" s="36">
        <v>856.8</v>
      </c>
      <c r="K35" s="31">
        <v>833.8</v>
      </c>
      <c r="L35" s="31">
        <v>807.4</v>
      </c>
      <c r="M35" s="31">
        <v>5.7938200000000002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3106.3</v>
      </c>
      <c r="D36" s="36">
        <v>3109.7666666666664</v>
      </c>
      <c r="E36" s="36">
        <v>3070.5333333333328</v>
      </c>
      <c r="F36" s="36">
        <v>3034.7666666666664</v>
      </c>
      <c r="G36" s="36">
        <v>2995.5333333333328</v>
      </c>
      <c r="H36" s="36">
        <v>3145.5333333333328</v>
      </c>
      <c r="I36" s="36">
        <v>3184.7666666666664</v>
      </c>
      <c r="J36" s="36">
        <v>3220.5333333333328</v>
      </c>
      <c r="K36" s="31">
        <v>3149</v>
      </c>
      <c r="L36" s="31">
        <v>3074</v>
      </c>
      <c r="M36" s="31">
        <v>0.35576000000000002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530.9</v>
      </c>
      <c r="D37" s="36">
        <v>528.80000000000007</v>
      </c>
      <c r="E37" s="36">
        <v>520.60000000000014</v>
      </c>
      <c r="F37" s="36">
        <v>510.30000000000007</v>
      </c>
      <c r="G37" s="36">
        <v>502.10000000000014</v>
      </c>
      <c r="H37" s="36">
        <v>539.10000000000014</v>
      </c>
      <c r="I37" s="36">
        <v>547.30000000000018</v>
      </c>
      <c r="J37" s="36">
        <v>557.60000000000014</v>
      </c>
      <c r="K37" s="31">
        <v>537</v>
      </c>
      <c r="L37" s="31">
        <v>518.5</v>
      </c>
      <c r="M37" s="31">
        <v>26.555510000000002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3535.95</v>
      </c>
      <c r="D38" s="36">
        <v>3553.7333333333336</v>
      </c>
      <c r="E38" s="36">
        <v>3465.4666666666672</v>
      </c>
      <c r="F38" s="36">
        <v>3394.9833333333336</v>
      </c>
      <c r="G38" s="36">
        <v>3306.7166666666672</v>
      </c>
      <c r="H38" s="36">
        <v>3624.2166666666672</v>
      </c>
      <c r="I38" s="36">
        <v>3712.4833333333336</v>
      </c>
      <c r="J38" s="36">
        <v>3782.9666666666672</v>
      </c>
      <c r="K38" s="31">
        <v>3642</v>
      </c>
      <c r="L38" s="31">
        <v>3483.25</v>
      </c>
      <c r="M38" s="31">
        <v>2.8662399999999999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1095.6500000000001</v>
      </c>
      <c r="D39" s="36">
        <v>1085.5</v>
      </c>
      <c r="E39" s="36">
        <v>1071.2</v>
      </c>
      <c r="F39" s="36">
        <v>1046.75</v>
      </c>
      <c r="G39" s="36">
        <v>1032.45</v>
      </c>
      <c r="H39" s="36">
        <v>1109.95</v>
      </c>
      <c r="I39" s="36">
        <v>1124.2500000000002</v>
      </c>
      <c r="J39" s="36">
        <v>1148.7</v>
      </c>
      <c r="K39" s="31">
        <v>1099.8</v>
      </c>
      <c r="L39" s="31">
        <v>1061.05</v>
      </c>
      <c r="M39" s="31">
        <v>4.1508599999999998</v>
      </c>
      <c r="N39" s="1"/>
      <c r="O39" s="1"/>
    </row>
    <row r="40" spans="1:15" ht="12.75" customHeight="1">
      <c r="A40" s="33">
        <v>30</v>
      </c>
      <c r="B40" s="53" t="s">
        <v>843</v>
      </c>
      <c r="C40" s="31">
        <v>6028.9</v>
      </c>
      <c r="D40" s="36">
        <v>5997.3166666666666</v>
      </c>
      <c r="E40" s="36">
        <v>5917.5333333333328</v>
      </c>
      <c r="F40" s="36">
        <v>5806.1666666666661</v>
      </c>
      <c r="G40" s="36">
        <v>5726.3833333333323</v>
      </c>
      <c r="H40" s="36">
        <v>6108.6833333333334</v>
      </c>
      <c r="I40" s="36">
        <v>6188.4666666666681</v>
      </c>
      <c r="J40" s="36">
        <v>6299.8333333333339</v>
      </c>
      <c r="K40" s="31">
        <v>6077.1</v>
      </c>
      <c r="L40" s="31">
        <v>5885.95</v>
      </c>
      <c r="M40" s="31">
        <v>0.89834999999999998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1504.35</v>
      </c>
      <c r="D41" s="36">
        <v>1498.6666666666667</v>
      </c>
      <c r="E41" s="36">
        <v>1472.3333333333335</v>
      </c>
      <c r="F41" s="36">
        <v>1440.3166666666668</v>
      </c>
      <c r="G41" s="36">
        <v>1413.9833333333336</v>
      </c>
      <c r="H41" s="36">
        <v>1530.6833333333334</v>
      </c>
      <c r="I41" s="36">
        <v>1557.0166666666669</v>
      </c>
      <c r="J41" s="36">
        <v>1589.0333333333333</v>
      </c>
      <c r="K41" s="31">
        <v>1525</v>
      </c>
      <c r="L41" s="31">
        <v>1466.65</v>
      </c>
      <c r="M41" s="31">
        <v>15.76938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5746.35</v>
      </c>
      <c r="D42" s="36">
        <v>5736.333333333333</v>
      </c>
      <c r="E42" s="36">
        <v>5690.0166666666664</v>
      </c>
      <c r="F42" s="36">
        <v>5633.6833333333334</v>
      </c>
      <c r="G42" s="36">
        <v>5587.3666666666668</v>
      </c>
      <c r="H42" s="36">
        <v>5792.6666666666661</v>
      </c>
      <c r="I42" s="36">
        <v>5838.9833333333336</v>
      </c>
      <c r="J42" s="36">
        <v>5895.3166666666657</v>
      </c>
      <c r="K42" s="31">
        <v>5782.65</v>
      </c>
      <c r="L42" s="31">
        <v>5680</v>
      </c>
      <c r="M42" s="31">
        <v>1.66449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456.45</v>
      </c>
      <c r="D43" s="36">
        <v>454.2166666666667</v>
      </c>
      <c r="E43" s="36">
        <v>450.48333333333341</v>
      </c>
      <c r="F43" s="36">
        <v>444.51666666666671</v>
      </c>
      <c r="G43" s="36">
        <v>440.78333333333342</v>
      </c>
      <c r="H43" s="36">
        <v>460.18333333333339</v>
      </c>
      <c r="I43" s="36">
        <v>463.91666666666674</v>
      </c>
      <c r="J43" s="36">
        <v>469.88333333333338</v>
      </c>
      <c r="K43" s="31">
        <v>457.95</v>
      </c>
      <c r="L43" s="31">
        <v>448.25</v>
      </c>
      <c r="M43" s="31">
        <v>23.596620000000001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329.25</v>
      </c>
      <c r="D44" s="36">
        <v>329.61666666666667</v>
      </c>
      <c r="E44" s="36">
        <v>324.23333333333335</v>
      </c>
      <c r="F44" s="36">
        <v>319.2166666666667</v>
      </c>
      <c r="G44" s="36">
        <v>313.83333333333337</v>
      </c>
      <c r="H44" s="36">
        <v>334.63333333333333</v>
      </c>
      <c r="I44" s="36">
        <v>340.01666666666665</v>
      </c>
      <c r="J44" s="36">
        <v>345.0333333333333</v>
      </c>
      <c r="K44" s="31">
        <v>335</v>
      </c>
      <c r="L44" s="31">
        <v>324.60000000000002</v>
      </c>
      <c r="M44" s="31">
        <v>4.5556000000000001</v>
      </c>
      <c r="N44" s="1"/>
      <c r="O44" s="1"/>
    </row>
    <row r="45" spans="1:15" ht="12.75" customHeight="1">
      <c r="A45" s="33">
        <v>35</v>
      </c>
      <c r="B45" s="53" t="s">
        <v>842</v>
      </c>
      <c r="C45" s="31">
        <v>644.75</v>
      </c>
      <c r="D45" s="36">
        <v>647.75</v>
      </c>
      <c r="E45" s="36">
        <v>635.70000000000005</v>
      </c>
      <c r="F45" s="36">
        <v>626.65000000000009</v>
      </c>
      <c r="G45" s="36">
        <v>614.60000000000014</v>
      </c>
      <c r="H45" s="36">
        <v>656.8</v>
      </c>
      <c r="I45" s="36">
        <v>668.84999999999991</v>
      </c>
      <c r="J45" s="36">
        <v>677.89999999999986</v>
      </c>
      <c r="K45" s="31">
        <v>659.8</v>
      </c>
      <c r="L45" s="31">
        <v>638.70000000000005</v>
      </c>
      <c r="M45" s="31">
        <v>4.2508100000000004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582.75</v>
      </c>
      <c r="D46" s="36">
        <v>577.29999999999995</v>
      </c>
      <c r="E46" s="36">
        <v>566.49999999999989</v>
      </c>
      <c r="F46" s="36">
        <v>550.24999999999989</v>
      </c>
      <c r="G46" s="36">
        <v>539.44999999999982</v>
      </c>
      <c r="H46" s="36">
        <v>593.54999999999995</v>
      </c>
      <c r="I46" s="36">
        <v>604.35000000000014</v>
      </c>
      <c r="J46" s="36">
        <v>620.6</v>
      </c>
      <c r="K46" s="31">
        <v>588.1</v>
      </c>
      <c r="L46" s="31">
        <v>561.04999999999995</v>
      </c>
      <c r="M46" s="31">
        <v>7.43574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180.4</v>
      </c>
      <c r="D47" s="36">
        <v>183.23333333333335</v>
      </c>
      <c r="E47" s="36">
        <v>176.8666666666667</v>
      </c>
      <c r="F47" s="36">
        <v>173.33333333333334</v>
      </c>
      <c r="G47" s="36">
        <v>166.9666666666667</v>
      </c>
      <c r="H47" s="36">
        <v>186.76666666666671</v>
      </c>
      <c r="I47" s="36">
        <v>193.13333333333338</v>
      </c>
      <c r="J47" s="36">
        <v>196.66666666666671</v>
      </c>
      <c r="K47" s="31">
        <v>189.6</v>
      </c>
      <c r="L47" s="31">
        <v>179.7</v>
      </c>
      <c r="M47" s="31">
        <v>340.44614999999999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3391.35</v>
      </c>
      <c r="D48" s="36">
        <v>3378.4166666666665</v>
      </c>
      <c r="E48" s="36">
        <v>3357.9333333333329</v>
      </c>
      <c r="F48" s="36">
        <v>3324.5166666666664</v>
      </c>
      <c r="G48" s="36">
        <v>3304.0333333333328</v>
      </c>
      <c r="H48" s="36">
        <v>3411.833333333333</v>
      </c>
      <c r="I48" s="36">
        <v>3432.3166666666666</v>
      </c>
      <c r="J48" s="36">
        <v>3465.7333333333331</v>
      </c>
      <c r="K48" s="31">
        <v>3398.9</v>
      </c>
      <c r="L48" s="31">
        <v>3345</v>
      </c>
      <c r="M48" s="31">
        <v>5.5239399999999996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403.55</v>
      </c>
      <c r="D49" s="36">
        <v>406.91666666666669</v>
      </c>
      <c r="E49" s="36">
        <v>399.93333333333339</v>
      </c>
      <c r="F49" s="36">
        <v>396.31666666666672</v>
      </c>
      <c r="G49" s="36">
        <v>389.33333333333343</v>
      </c>
      <c r="H49" s="36">
        <v>410.53333333333336</v>
      </c>
      <c r="I49" s="36">
        <v>417.51666666666659</v>
      </c>
      <c r="J49" s="36">
        <v>421.13333333333333</v>
      </c>
      <c r="K49" s="31">
        <v>413.9</v>
      </c>
      <c r="L49" s="31">
        <v>403.3</v>
      </c>
      <c r="M49" s="31">
        <v>9.7235999999999994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1899.7</v>
      </c>
      <c r="D50" s="36">
        <v>1891.5833333333333</v>
      </c>
      <c r="E50" s="36">
        <v>1876.1166666666666</v>
      </c>
      <c r="F50" s="36">
        <v>1852.5333333333333</v>
      </c>
      <c r="G50" s="36">
        <v>1837.0666666666666</v>
      </c>
      <c r="H50" s="36">
        <v>1915.1666666666665</v>
      </c>
      <c r="I50" s="36">
        <v>1930.6333333333332</v>
      </c>
      <c r="J50" s="36">
        <v>1954.2166666666665</v>
      </c>
      <c r="K50" s="31">
        <v>1907.05</v>
      </c>
      <c r="L50" s="31">
        <v>1868</v>
      </c>
      <c r="M50" s="31">
        <v>2.7946800000000001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7167.65</v>
      </c>
      <c r="D51" s="36">
        <v>7150.5666666666666</v>
      </c>
      <c r="E51" s="36">
        <v>7081.1333333333332</v>
      </c>
      <c r="F51" s="36">
        <v>6994.6166666666668</v>
      </c>
      <c r="G51" s="36">
        <v>6925.1833333333334</v>
      </c>
      <c r="H51" s="36">
        <v>7237.083333333333</v>
      </c>
      <c r="I51" s="36">
        <v>7306.5166666666655</v>
      </c>
      <c r="J51" s="36">
        <v>7393.0333333333328</v>
      </c>
      <c r="K51" s="31">
        <v>7220</v>
      </c>
      <c r="L51" s="31">
        <v>7064.05</v>
      </c>
      <c r="M51" s="31">
        <v>0.27505000000000002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766.85</v>
      </c>
      <c r="D52" s="36">
        <v>772.15</v>
      </c>
      <c r="E52" s="36">
        <v>756.3</v>
      </c>
      <c r="F52" s="36">
        <v>745.75</v>
      </c>
      <c r="G52" s="36">
        <v>729.9</v>
      </c>
      <c r="H52" s="36">
        <v>782.69999999999993</v>
      </c>
      <c r="I52" s="36">
        <v>798.55000000000007</v>
      </c>
      <c r="J52" s="36">
        <v>809.09999999999991</v>
      </c>
      <c r="K52" s="31">
        <v>788</v>
      </c>
      <c r="L52" s="31">
        <v>761.6</v>
      </c>
      <c r="M52" s="31">
        <v>22.026299999999999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1091.95</v>
      </c>
      <c r="D53" s="36">
        <v>1094.9333333333334</v>
      </c>
      <c r="E53" s="36">
        <v>1079.0666666666668</v>
      </c>
      <c r="F53" s="36">
        <v>1066.1833333333334</v>
      </c>
      <c r="G53" s="36">
        <v>1050.3166666666668</v>
      </c>
      <c r="H53" s="36">
        <v>1107.8166666666668</v>
      </c>
      <c r="I53" s="36">
        <v>1123.6833333333336</v>
      </c>
      <c r="J53" s="36">
        <v>1136.5666666666668</v>
      </c>
      <c r="K53" s="31">
        <v>1110.8</v>
      </c>
      <c r="L53" s="31">
        <v>1082.05</v>
      </c>
      <c r="M53" s="31">
        <v>33.50206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430.85</v>
      </c>
      <c r="D54" s="36">
        <v>431.68333333333334</v>
      </c>
      <c r="E54" s="36">
        <v>423.4666666666667</v>
      </c>
      <c r="F54" s="36">
        <v>416.08333333333337</v>
      </c>
      <c r="G54" s="36">
        <v>407.86666666666673</v>
      </c>
      <c r="H54" s="36">
        <v>439.06666666666666</v>
      </c>
      <c r="I54" s="36">
        <v>447.28333333333325</v>
      </c>
      <c r="J54" s="36">
        <v>454.66666666666663</v>
      </c>
      <c r="K54" s="31">
        <v>439.9</v>
      </c>
      <c r="L54" s="31">
        <v>424.3</v>
      </c>
      <c r="M54" s="31">
        <v>3.5831300000000001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4103.3500000000004</v>
      </c>
      <c r="D55" s="36">
        <v>4088.2000000000003</v>
      </c>
      <c r="E55" s="36">
        <v>4021.4000000000005</v>
      </c>
      <c r="F55" s="36">
        <v>3939.4500000000003</v>
      </c>
      <c r="G55" s="36">
        <v>3872.6500000000005</v>
      </c>
      <c r="H55" s="36">
        <v>4170.1500000000005</v>
      </c>
      <c r="I55" s="36">
        <v>4236.9500000000007</v>
      </c>
      <c r="J55" s="36">
        <v>4318.9000000000005</v>
      </c>
      <c r="K55" s="31">
        <v>4155</v>
      </c>
      <c r="L55" s="31">
        <v>4006.25</v>
      </c>
      <c r="M55" s="31">
        <v>8.4325200000000002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1093.25</v>
      </c>
      <c r="D56" s="36">
        <v>1091.6333333333332</v>
      </c>
      <c r="E56" s="36">
        <v>1083.9166666666665</v>
      </c>
      <c r="F56" s="36">
        <v>1074.5833333333333</v>
      </c>
      <c r="G56" s="36">
        <v>1066.8666666666666</v>
      </c>
      <c r="H56" s="36">
        <v>1100.9666666666665</v>
      </c>
      <c r="I56" s="36">
        <v>1108.6833333333332</v>
      </c>
      <c r="J56" s="36">
        <v>1118.0166666666664</v>
      </c>
      <c r="K56" s="31">
        <v>1099.3499999999999</v>
      </c>
      <c r="L56" s="31">
        <v>1082.3</v>
      </c>
      <c r="M56" s="31">
        <v>78.955770000000001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6665.05</v>
      </c>
      <c r="D57" s="36">
        <v>6654.2666666666664</v>
      </c>
      <c r="E57" s="36">
        <v>6571.7333333333327</v>
      </c>
      <c r="F57" s="36">
        <v>6478.4166666666661</v>
      </c>
      <c r="G57" s="36">
        <v>6395.8833333333323</v>
      </c>
      <c r="H57" s="36">
        <v>6747.583333333333</v>
      </c>
      <c r="I57" s="36">
        <v>6830.1166666666659</v>
      </c>
      <c r="J57" s="36">
        <v>6923.4333333333334</v>
      </c>
      <c r="K57" s="31">
        <v>6736.8</v>
      </c>
      <c r="L57" s="31">
        <v>6560.95</v>
      </c>
      <c r="M57" s="31">
        <v>3.6137899999999998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7430.05</v>
      </c>
      <c r="D58" s="36">
        <v>7385.0666666666666</v>
      </c>
      <c r="E58" s="36">
        <v>7325.0333333333328</v>
      </c>
      <c r="F58" s="36">
        <v>7220.0166666666664</v>
      </c>
      <c r="G58" s="36">
        <v>7159.9833333333327</v>
      </c>
      <c r="H58" s="36">
        <v>7490.083333333333</v>
      </c>
      <c r="I58" s="36">
        <v>7550.1166666666677</v>
      </c>
      <c r="J58" s="36">
        <v>7655.1333333333332</v>
      </c>
      <c r="K58" s="31">
        <v>7445.1</v>
      </c>
      <c r="L58" s="31">
        <v>7280.05</v>
      </c>
      <c r="M58" s="31">
        <v>11.129899999999999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1686.2</v>
      </c>
      <c r="D59" s="36">
        <v>1679.8333333333333</v>
      </c>
      <c r="E59" s="36">
        <v>1669.8166666666666</v>
      </c>
      <c r="F59" s="36">
        <v>1653.4333333333334</v>
      </c>
      <c r="G59" s="36">
        <v>1643.4166666666667</v>
      </c>
      <c r="H59" s="36">
        <v>1696.2166666666665</v>
      </c>
      <c r="I59" s="36">
        <v>1706.2333333333333</v>
      </c>
      <c r="J59" s="36">
        <v>1722.6166666666663</v>
      </c>
      <c r="K59" s="31">
        <v>1689.85</v>
      </c>
      <c r="L59" s="31">
        <v>1663.45</v>
      </c>
      <c r="M59" s="31">
        <v>10.999650000000001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7817.75</v>
      </c>
      <c r="D60" s="36">
        <v>7807.583333333333</v>
      </c>
      <c r="E60" s="36">
        <v>7766.2166666666662</v>
      </c>
      <c r="F60" s="36">
        <v>7714.6833333333334</v>
      </c>
      <c r="G60" s="36">
        <v>7673.3166666666666</v>
      </c>
      <c r="H60" s="36">
        <v>7859.1166666666659</v>
      </c>
      <c r="I60" s="36">
        <v>7900.4833333333327</v>
      </c>
      <c r="J60" s="36">
        <v>7952.0166666666655</v>
      </c>
      <c r="K60" s="31">
        <v>7848.95</v>
      </c>
      <c r="L60" s="31">
        <v>7756.05</v>
      </c>
      <c r="M60" s="31">
        <v>0.30786000000000002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2611.35</v>
      </c>
      <c r="D61" s="36">
        <v>2640.2833333333333</v>
      </c>
      <c r="E61" s="36">
        <v>2561.0666666666666</v>
      </c>
      <c r="F61" s="36">
        <v>2510.7833333333333</v>
      </c>
      <c r="G61" s="36">
        <v>2431.5666666666666</v>
      </c>
      <c r="H61" s="36">
        <v>2690.5666666666666</v>
      </c>
      <c r="I61" s="36">
        <v>2769.7833333333328</v>
      </c>
      <c r="J61" s="36">
        <v>2820.0666666666666</v>
      </c>
      <c r="K61" s="31">
        <v>2719.5</v>
      </c>
      <c r="L61" s="31">
        <v>2590</v>
      </c>
      <c r="M61" s="31">
        <v>2.3694899999999999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2521.75</v>
      </c>
      <c r="D62" s="36">
        <v>2543.6666666666665</v>
      </c>
      <c r="E62" s="36">
        <v>2494.333333333333</v>
      </c>
      <c r="F62" s="36">
        <v>2466.9166666666665</v>
      </c>
      <c r="G62" s="36">
        <v>2417.583333333333</v>
      </c>
      <c r="H62" s="36">
        <v>2571.083333333333</v>
      </c>
      <c r="I62" s="36">
        <v>2620.4166666666661</v>
      </c>
      <c r="J62" s="36">
        <v>2647.833333333333</v>
      </c>
      <c r="K62" s="31">
        <v>2593</v>
      </c>
      <c r="L62" s="31">
        <v>2516.25</v>
      </c>
      <c r="M62" s="31">
        <v>3.0735600000000001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405.1</v>
      </c>
      <c r="D63" s="36">
        <v>407</v>
      </c>
      <c r="E63" s="36">
        <v>400.1</v>
      </c>
      <c r="F63" s="36">
        <v>395.1</v>
      </c>
      <c r="G63" s="36">
        <v>388.20000000000005</v>
      </c>
      <c r="H63" s="36">
        <v>412</v>
      </c>
      <c r="I63" s="36">
        <v>418.9</v>
      </c>
      <c r="J63" s="36">
        <v>423.9</v>
      </c>
      <c r="K63" s="31">
        <v>413.9</v>
      </c>
      <c r="L63" s="31">
        <v>402</v>
      </c>
      <c r="M63" s="31">
        <v>27.166270000000001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242.35</v>
      </c>
      <c r="D64" s="36">
        <v>242.9666666666667</v>
      </c>
      <c r="E64" s="36">
        <v>238.93333333333339</v>
      </c>
      <c r="F64" s="36">
        <v>235.51666666666671</v>
      </c>
      <c r="G64" s="36">
        <v>231.48333333333341</v>
      </c>
      <c r="H64" s="36">
        <v>246.38333333333338</v>
      </c>
      <c r="I64" s="36">
        <v>250.41666666666669</v>
      </c>
      <c r="J64" s="36">
        <v>253.83333333333337</v>
      </c>
      <c r="K64" s="31">
        <v>247</v>
      </c>
      <c r="L64" s="31">
        <v>239.55</v>
      </c>
      <c r="M64" s="31">
        <v>85.174229999999994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230.7</v>
      </c>
      <c r="D65" s="36">
        <v>231.78333333333333</v>
      </c>
      <c r="E65" s="36">
        <v>227.76666666666665</v>
      </c>
      <c r="F65" s="36">
        <v>224.83333333333331</v>
      </c>
      <c r="G65" s="36">
        <v>220.81666666666663</v>
      </c>
      <c r="H65" s="36">
        <v>234.71666666666667</v>
      </c>
      <c r="I65" s="36">
        <v>238.73333333333338</v>
      </c>
      <c r="J65" s="36">
        <v>241.66666666666669</v>
      </c>
      <c r="K65" s="31">
        <v>235.8</v>
      </c>
      <c r="L65" s="31">
        <v>228.85</v>
      </c>
      <c r="M65" s="31">
        <v>128.03886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114.4</v>
      </c>
      <c r="D66" s="36">
        <v>113.78333333333335</v>
      </c>
      <c r="E66" s="36">
        <v>112.56666666666669</v>
      </c>
      <c r="F66" s="36">
        <v>110.73333333333335</v>
      </c>
      <c r="G66" s="36">
        <v>109.51666666666669</v>
      </c>
      <c r="H66" s="36">
        <v>115.61666666666669</v>
      </c>
      <c r="I66" s="36">
        <v>116.83333333333336</v>
      </c>
      <c r="J66" s="36">
        <v>118.66666666666669</v>
      </c>
      <c r="K66" s="31">
        <v>115</v>
      </c>
      <c r="L66" s="31">
        <v>111.95</v>
      </c>
      <c r="M66" s="31">
        <v>231.91028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45.45</v>
      </c>
      <c r="D67" s="36">
        <v>45.583333333333336</v>
      </c>
      <c r="E67" s="36">
        <v>44.966666666666669</v>
      </c>
      <c r="F67" s="36">
        <v>44.483333333333334</v>
      </c>
      <c r="G67" s="36">
        <v>43.866666666666667</v>
      </c>
      <c r="H67" s="36">
        <v>46.06666666666667</v>
      </c>
      <c r="I67" s="36">
        <v>46.68333333333333</v>
      </c>
      <c r="J67" s="36">
        <v>47.166666666666671</v>
      </c>
      <c r="K67" s="31">
        <v>46.2</v>
      </c>
      <c r="L67" s="31">
        <v>45.1</v>
      </c>
      <c r="M67" s="31">
        <v>176.28818000000001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3065.45</v>
      </c>
      <c r="D68" s="36">
        <v>3057.8666666666663</v>
      </c>
      <c r="E68" s="36">
        <v>3030.2833333333328</v>
      </c>
      <c r="F68" s="36">
        <v>2995.1166666666663</v>
      </c>
      <c r="G68" s="36">
        <v>2967.5333333333328</v>
      </c>
      <c r="H68" s="36">
        <v>3093.0333333333328</v>
      </c>
      <c r="I68" s="36">
        <v>3120.6166666666659</v>
      </c>
      <c r="J68" s="36">
        <v>3155.7833333333328</v>
      </c>
      <c r="K68" s="31">
        <v>3085.45</v>
      </c>
      <c r="L68" s="31">
        <v>3022.7</v>
      </c>
      <c r="M68" s="31">
        <v>0.13400000000000001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1596.95</v>
      </c>
      <c r="D69" s="36">
        <v>1608.6833333333332</v>
      </c>
      <c r="E69" s="36">
        <v>1580.3666666666663</v>
      </c>
      <c r="F69" s="36">
        <v>1563.7833333333331</v>
      </c>
      <c r="G69" s="36">
        <v>1535.4666666666662</v>
      </c>
      <c r="H69" s="36">
        <v>1625.2666666666664</v>
      </c>
      <c r="I69" s="36">
        <v>1653.5833333333335</v>
      </c>
      <c r="J69" s="36">
        <v>1670.1666666666665</v>
      </c>
      <c r="K69" s="31">
        <v>1637</v>
      </c>
      <c r="L69" s="31">
        <v>1592.1</v>
      </c>
      <c r="M69" s="31">
        <v>5.3799200000000003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5483.6</v>
      </c>
      <c r="D70" s="36">
        <v>5509.1500000000005</v>
      </c>
      <c r="E70" s="36">
        <v>5435.5000000000009</v>
      </c>
      <c r="F70" s="36">
        <v>5387.4000000000005</v>
      </c>
      <c r="G70" s="36">
        <v>5313.7500000000009</v>
      </c>
      <c r="H70" s="36">
        <v>5557.2500000000009</v>
      </c>
      <c r="I70" s="36">
        <v>5630.9000000000005</v>
      </c>
      <c r="J70" s="36">
        <v>5679.0000000000009</v>
      </c>
      <c r="K70" s="31">
        <v>5582.8</v>
      </c>
      <c r="L70" s="31">
        <v>5461.05</v>
      </c>
      <c r="M70" s="31">
        <v>0.22552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2783.6</v>
      </c>
      <c r="D71" s="36">
        <v>2778.5500000000006</v>
      </c>
      <c r="E71" s="36">
        <v>2708.1000000000013</v>
      </c>
      <c r="F71" s="36">
        <v>2632.6000000000008</v>
      </c>
      <c r="G71" s="36">
        <v>2562.1500000000015</v>
      </c>
      <c r="H71" s="36">
        <v>2854.0500000000011</v>
      </c>
      <c r="I71" s="36">
        <v>2924.5000000000009</v>
      </c>
      <c r="J71" s="36">
        <v>3000.0000000000009</v>
      </c>
      <c r="K71" s="31">
        <v>2849</v>
      </c>
      <c r="L71" s="31">
        <v>2703.05</v>
      </c>
      <c r="M71" s="31">
        <v>2.35182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604.35</v>
      </c>
      <c r="D72" s="36">
        <v>600.86666666666667</v>
      </c>
      <c r="E72" s="36">
        <v>596.23333333333335</v>
      </c>
      <c r="F72" s="36">
        <v>588.11666666666667</v>
      </c>
      <c r="G72" s="36">
        <v>583.48333333333335</v>
      </c>
      <c r="H72" s="36">
        <v>608.98333333333335</v>
      </c>
      <c r="I72" s="36">
        <v>613.61666666666679</v>
      </c>
      <c r="J72" s="36">
        <v>621.73333333333335</v>
      </c>
      <c r="K72" s="31">
        <v>605.5</v>
      </c>
      <c r="L72" s="31">
        <v>592.75</v>
      </c>
      <c r="M72" s="31">
        <v>6.1344200000000004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1671</v>
      </c>
      <c r="D73" s="36">
        <v>1690.9333333333334</v>
      </c>
      <c r="E73" s="36">
        <v>1645.0666666666668</v>
      </c>
      <c r="F73" s="36">
        <v>1619.1333333333334</v>
      </c>
      <c r="G73" s="36">
        <v>1573.2666666666669</v>
      </c>
      <c r="H73" s="36">
        <v>1716.8666666666668</v>
      </c>
      <c r="I73" s="36">
        <v>1762.7333333333336</v>
      </c>
      <c r="J73" s="36">
        <v>1788.6666666666667</v>
      </c>
      <c r="K73" s="31">
        <v>1736.8</v>
      </c>
      <c r="L73" s="31">
        <v>1665</v>
      </c>
      <c r="M73" s="31">
        <v>8.6978600000000004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182.15</v>
      </c>
      <c r="D74" s="36">
        <v>182.70000000000002</v>
      </c>
      <c r="E74" s="36">
        <v>179.20000000000005</v>
      </c>
      <c r="F74" s="36">
        <v>176.25000000000003</v>
      </c>
      <c r="G74" s="36">
        <v>172.75000000000006</v>
      </c>
      <c r="H74" s="36">
        <v>185.65000000000003</v>
      </c>
      <c r="I74" s="36">
        <v>189.14999999999998</v>
      </c>
      <c r="J74" s="36">
        <v>192.10000000000002</v>
      </c>
      <c r="K74" s="31">
        <v>186.2</v>
      </c>
      <c r="L74" s="31">
        <v>179.75</v>
      </c>
      <c r="M74" s="31">
        <v>227.90965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1241.4000000000001</v>
      </c>
      <c r="D75" s="36">
        <v>1241.9833333333333</v>
      </c>
      <c r="E75" s="36">
        <v>1224.9666666666667</v>
      </c>
      <c r="F75" s="36">
        <v>1208.5333333333333</v>
      </c>
      <c r="G75" s="36">
        <v>1191.5166666666667</v>
      </c>
      <c r="H75" s="36">
        <v>1258.4166666666667</v>
      </c>
      <c r="I75" s="36">
        <v>1275.4333333333336</v>
      </c>
      <c r="J75" s="36">
        <v>1291.8666666666668</v>
      </c>
      <c r="K75" s="31">
        <v>1259</v>
      </c>
      <c r="L75" s="31">
        <v>1225.55</v>
      </c>
      <c r="M75" s="31">
        <v>7.0339499999999999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202</v>
      </c>
      <c r="D76" s="36">
        <v>201.5</v>
      </c>
      <c r="E76" s="36">
        <v>198.1</v>
      </c>
      <c r="F76" s="36">
        <v>194.2</v>
      </c>
      <c r="G76" s="36">
        <v>190.79999999999998</v>
      </c>
      <c r="H76" s="36">
        <v>205.4</v>
      </c>
      <c r="I76" s="36">
        <v>208.79999999999998</v>
      </c>
      <c r="J76" s="36">
        <v>212.70000000000002</v>
      </c>
      <c r="K76" s="31">
        <v>204.9</v>
      </c>
      <c r="L76" s="31">
        <v>197.6</v>
      </c>
      <c r="M76" s="31">
        <v>727.65808000000004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456.25</v>
      </c>
      <c r="D77" s="36">
        <v>454.58333333333331</v>
      </c>
      <c r="E77" s="36">
        <v>449.76666666666665</v>
      </c>
      <c r="F77" s="36">
        <v>443.28333333333336</v>
      </c>
      <c r="G77" s="36">
        <v>438.4666666666667</v>
      </c>
      <c r="H77" s="36">
        <v>461.06666666666661</v>
      </c>
      <c r="I77" s="36">
        <v>465.88333333333333</v>
      </c>
      <c r="J77" s="36">
        <v>472.36666666666656</v>
      </c>
      <c r="K77" s="31">
        <v>459.4</v>
      </c>
      <c r="L77" s="31">
        <v>448.1</v>
      </c>
      <c r="M77" s="31">
        <v>47.294089999999997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1021.7</v>
      </c>
      <c r="D78" s="36">
        <v>1021.0500000000001</v>
      </c>
      <c r="E78" s="36">
        <v>1016.6500000000001</v>
      </c>
      <c r="F78" s="36">
        <v>1011.6</v>
      </c>
      <c r="G78" s="36">
        <v>1007.2</v>
      </c>
      <c r="H78" s="36">
        <v>1026.1000000000001</v>
      </c>
      <c r="I78" s="36">
        <v>1030.5</v>
      </c>
      <c r="J78" s="36">
        <v>1035.5500000000002</v>
      </c>
      <c r="K78" s="31">
        <v>1025.45</v>
      </c>
      <c r="L78" s="31">
        <v>1016</v>
      </c>
      <c r="M78" s="31">
        <v>68.657910000000001</v>
      </c>
      <c r="N78" s="1"/>
      <c r="O78" s="1"/>
    </row>
    <row r="79" spans="1:15" ht="12.75" customHeight="1">
      <c r="A79" s="33">
        <v>69</v>
      </c>
      <c r="B79" s="53" t="s">
        <v>844</v>
      </c>
      <c r="C79" s="31">
        <v>553.9</v>
      </c>
      <c r="D79" s="36">
        <v>552.81666666666672</v>
      </c>
      <c r="E79" s="36">
        <v>546.63333333333344</v>
      </c>
      <c r="F79" s="36">
        <v>539.36666666666667</v>
      </c>
      <c r="G79" s="36">
        <v>533.18333333333339</v>
      </c>
      <c r="H79" s="36">
        <v>560.08333333333348</v>
      </c>
      <c r="I79" s="36">
        <v>566.26666666666665</v>
      </c>
      <c r="J79" s="36">
        <v>573.53333333333353</v>
      </c>
      <c r="K79" s="31">
        <v>559</v>
      </c>
      <c r="L79" s="31">
        <v>545.54999999999995</v>
      </c>
      <c r="M79" s="31">
        <v>1.56524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266.2</v>
      </c>
      <c r="D80" s="36">
        <v>263.25</v>
      </c>
      <c r="E80" s="36">
        <v>258.8</v>
      </c>
      <c r="F80" s="36">
        <v>251.4</v>
      </c>
      <c r="G80" s="36">
        <v>246.95000000000002</v>
      </c>
      <c r="H80" s="36">
        <v>270.64999999999998</v>
      </c>
      <c r="I80" s="36">
        <v>275.10000000000002</v>
      </c>
      <c r="J80" s="36">
        <v>282.5</v>
      </c>
      <c r="K80" s="31">
        <v>267.7</v>
      </c>
      <c r="L80" s="31">
        <v>255.85</v>
      </c>
      <c r="M80" s="31">
        <v>174.94141999999999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1469.65</v>
      </c>
      <c r="D81" s="36">
        <v>1481.8666666666668</v>
      </c>
      <c r="E81" s="36">
        <v>1443.7833333333335</v>
      </c>
      <c r="F81" s="36">
        <v>1417.9166666666667</v>
      </c>
      <c r="G81" s="36">
        <v>1379.8333333333335</v>
      </c>
      <c r="H81" s="36">
        <v>1507.7333333333336</v>
      </c>
      <c r="I81" s="36">
        <v>1545.8166666666666</v>
      </c>
      <c r="J81" s="36">
        <v>1571.6833333333336</v>
      </c>
      <c r="K81" s="31">
        <v>1519.95</v>
      </c>
      <c r="L81" s="31">
        <v>1456</v>
      </c>
      <c r="M81" s="31">
        <v>0.98521999999999998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687.4</v>
      </c>
      <c r="D82" s="36">
        <v>691.9</v>
      </c>
      <c r="E82" s="36">
        <v>677.5</v>
      </c>
      <c r="F82" s="36">
        <v>667.6</v>
      </c>
      <c r="G82" s="36">
        <v>653.20000000000005</v>
      </c>
      <c r="H82" s="36">
        <v>701.8</v>
      </c>
      <c r="I82" s="36">
        <v>716.19999999999982</v>
      </c>
      <c r="J82" s="36">
        <v>726.09999999999991</v>
      </c>
      <c r="K82" s="31">
        <v>706.3</v>
      </c>
      <c r="L82" s="31">
        <v>682</v>
      </c>
      <c r="M82" s="31">
        <v>24.364180000000001</v>
      </c>
      <c r="N82" s="1"/>
      <c r="O82" s="1"/>
    </row>
    <row r="83" spans="1:15" ht="12.75" customHeight="1">
      <c r="A83" s="33">
        <v>73</v>
      </c>
      <c r="B83" s="53" t="s">
        <v>845</v>
      </c>
      <c r="C83" s="31">
        <v>321.8</v>
      </c>
      <c r="D83" s="36">
        <v>321.95</v>
      </c>
      <c r="E83" s="36">
        <v>315.89999999999998</v>
      </c>
      <c r="F83" s="36">
        <v>310</v>
      </c>
      <c r="G83" s="36">
        <v>303.95</v>
      </c>
      <c r="H83" s="36">
        <v>327.84999999999997</v>
      </c>
      <c r="I83" s="36">
        <v>333.90000000000003</v>
      </c>
      <c r="J83" s="36">
        <v>339.79999999999995</v>
      </c>
      <c r="K83" s="31">
        <v>328</v>
      </c>
      <c r="L83" s="31">
        <v>316.05</v>
      </c>
      <c r="M83" s="31">
        <v>22.175550000000001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7351.85</v>
      </c>
      <c r="D84" s="36">
        <v>7349.25</v>
      </c>
      <c r="E84" s="36">
        <v>7302.65</v>
      </c>
      <c r="F84" s="36">
        <v>7253.45</v>
      </c>
      <c r="G84" s="36">
        <v>7206.8499999999995</v>
      </c>
      <c r="H84" s="36">
        <v>7398.45</v>
      </c>
      <c r="I84" s="36">
        <v>7445.05</v>
      </c>
      <c r="J84" s="36">
        <v>7494.25</v>
      </c>
      <c r="K84" s="31">
        <v>7395.85</v>
      </c>
      <c r="L84" s="31">
        <v>7300.05</v>
      </c>
      <c r="M84" s="31">
        <v>3.977E-2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951.1</v>
      </c>
      <c r="D85" s="36">
        <v>947.54999999999984</v>
      </c>
      <c r="E85" s="36">
        <v>940.09999999999968</v>
      </c>
      <c r="F85" s="36">
        <v>929.0999999999998</v>
      </c>
      <c r="G85" s="36">
        <v>921.64999999999964</v>
      </c>
      <c r="H85" s="36">
        <v>958.54999999999973</v>
      </c>
      <c r="I85" s="36">
        <v>965.99999999999977</v>
      </c>
      <c r="J85" s="36">
        <v>976.99999999999977</v>
      </c>
      <c r="K85" s="31">
        <v>955</v>
      </c>
      <c r="L85" s="31">
        <v>936.55</v>
      </c>
      <c r="M85" s="31">
        <v>1.2573099999999999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1515.5</v>
      </c>
      <c r="D86" s="36">
        <v>1504.9666666666665</v>
      </c>
      <c r="E86" s="36">
        <v>1473.6833333333329</v>
      </c>
      <c r="F86" s="36">
        <v>1431.8666666666666</v>
      </c>
      <c r="G86" s="36">
        <v>1400.583333333333</v>
      </c>
      <c r="H86" s="36">
        <v>1546.7833333333328</v>
      </c>
      <c r="I86" s="36">
        <v>1578.0666666666662</v>
      </c>
      <c r="J86" s="36">
        <v>1619.8833333333328</v>
      </c>
      <c r="K86" s="31">
        <v>1536.25</v>
      </c>
      <c r="L86" s="31">
        <v>1463.15</v>
      </c>
      <c r="M86" s="31">
        <v>2.91892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431.6</v>
      </c>
      <c r="D87" s="36">
        <v>434.18333333333334</v>
      </c>
      <c r="E87" s="36">
        <v>426.7166666666667</v>
      </c>
      <c r="F87" s="36">
        <v>421.83333333333337</v>
      </c>
      <c r="G87" s="36">
        <v>414.36666666666673</v>
      </c>
      <c r="H87" s="36">
        <v>439.06666666666666</v>
      </c>
      <c r="I87" s="36">
        <v>446.53333333333325</v>
      </c>
      <c r="J87" s="36">
        <v>451.41666666666663</v>
      </c>
      <c r="K87" s="31">
        <v>441.65</v>
      </c>
      <c r="L87" s="31">
        <v>429.3</v>
      </c>
      <c r="M87" s="31">
        <v>2.5758399999999999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22334.35</v>
      </c>
      <c r="D88" s="36">
        <v>22301.616666666669</v>
      </c>
      <c r="E88" s="36">
        <v>22133.733333333337</v>
      </c>
      <c r="F88" s="36">
        <v>21933.116666666669</v>
      </c>
      <c r="G88" s="36">
        <v>21765.233333333337</v>
      </c>
      <c r="H88" s="36">
        <v>22502.233333333337</v>
      </c>
      <c r="I88" s="36">
        <v>22670.116666666669</v>
      </c>
      <c r="J88" s="36">
        <v>22870.733333333337</v>
      </c>
      <c r="K88" s="31">
        <v>22469.5</v>
      </c>
      <c r="L88" s="31">
        <v>22101</v>
      </c>
      <c r="M88" s="31">
        <v>0.10969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877.5</v>
      </c>
      <c r="D89" s="36">
        <v>884.83333333333337</v>
      </c>
      <c r="E89" s="36">
        <v>867.66666666666674</v>
      </c>
      <c r="F89" s="36">
        <v>857.83333333333337</v>
      </c>
      <c r="G89" s="36">
        <v>840.66666666666674</v>
      </c>
      <c r="H89" s="36">
        <v>894.66666666666674</v>
      </c>
      <c r="I89" s="36">
        <v>911.83333333333348</v>
      </c>
      <c r="J89" s="36">
        <v>921.66666666666674</v>
      </c>
      <c r="K89" s="31">
        <v>902</v>
      </c>
      <c r="L89" s="31">
        <v>875</v>
      </c>
      <c r="M89" s="31">
        <v>2.2912699999999999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19.149999999999999</v>
      </c>
      <c r="D90" s="36">
        <v>19.183333333333334</v>
      </c>
      <c r="E90" s="36">
        <v>18.966666666666669</v>
      </c>
      <c r="F90" s="36">
        <v>18.783333333333335</v>
      </c>
      <c r="G90" s="36">
        <v>18.56666666666667</v>
      </c>
      <c r="H90" s="36">
        <v>19.366666666666667</v>
      </c>
      <c r="I90" s="36">
        <v>19.583333333333329</v>
      </c>
      <c r="J90" s="36">
        <v>19.766666666666666</v>
      </c>
      <c r="K90" s="31">
        <v>19.399999999999999</v>
      </c>
      <c r="L90" s="31">
        <v>19</v>
      </c>
      <c r="M90" s="31">
        <v>111.85093000000001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5288.85</v>
      </c>
      <c r="D91" s="36">
        <v>5282.6333333333332</v>
      </c>
      <c r="E91" s="36">
        <v>5230.3166666666666</v>
      </c>
      <c r="F91" s="36">
        <v>5171.7833333333338</v>
      </c>
      <c r="G91" s="36">
        <v>5119.4666666666672</v>
      </c>
      <c r="H91" s="36">
        <v>5341.1666666666661</v>
      </c>
      <c r="I91" s="36">
        <v>5393.4833333333318</v>
      </c>
      <c r="J91" s="36">
        <v>5452.0166666666655</v>
      </c>
      <c r="K91" s="31">
        <v>5334.95</v>
      </c>
      <c r="L91" s="31">
        <v>5224.1000000000004</v>
      </c>
      <c r="M91" s="31">
        <v>1.9351700000000001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2235.9499999999998</v>
      </c>
      <c r="D92" s="36">
        <v>2245.4833333333331</v>
      </c>
      <c r="E92" s="36">
        <v>2190.9666666666662</v>
      </c>
      <c r="F92" s="36">
        <v>2145.9833333333331</v>
      </c>
      <c r="G92" s="36">
        <v>2091.4666666666662</v>
      </c>
      <c r="H92" s="36">
        <v>2290.4666666666662</v>
      </c>
      <c r="I92" s="36">
        <v>2344.9833333333336</v>
      </c>
      <c r="J92" s="36">
        <v>2389.9666666666662</v>
      </c>
      <c r="K92" s="31">
        <v>2300</v>
      </c>
      <c r="L92" s="31">
        <v>2200.5</v>
      </c>
      <c r="M92" s="31">
        <v>9.3416499999999996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1962.35</v>
      </c>
      <c r="D93" s="36">
        <v>1961</v>
      </c>
      <c r="E93" s="36">
        <v>1929.8</v>
      </c>
      <c r="F93" s="36">
        <v>1897.25</v>
      </c>
      <c r="G93" s="36">
        <v>1866.05</v>
      </c>
      <c r="H93" s="36">
        <v>1993.55</v>
      </c>
      <c r="I93" s="36">
        <v>2024.7499999999998</v>
      </c>
      <c r="J93" s="36">
        <v>2057.3000000000002</v>
      </c>
      <c r="K93" s="31">
        <v>1992.2</v>
      </c>
      <c r="L93" s="31">
        <v>1928.45</v>
      </c>
      <c r="M93" s="31">
        <v>2.8201999999999998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295.2</v>
      </c>
      <c r="D94" s="36">
        <v>292.25</v>
      </c>
      <c r="E94" s="36">
        <v>288</v>
      </c>
      <c r="F94" s="36">
        <v>280.8</v>
      </c>
      <c r="G94" s="36">
        <v>276.55</v>
      </c>
      <c r="H94" s="36">
        <v>299.45</v>
      </c>
      <c r="I94" s="36">
        <v>303.7</v>
      </c>
      <c r="J94" s="36">
        <v>310.89999999999998</v>
      </c>
      <c r="K94" s="31">
        <v>296.5</v>
      </c>
      <c r="L94" s="31">
        <v>285.05</v>
      </c>
      <c r="M94" s="31">
        <v>34.040979999999998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766.1</v>
      </c>
      <c r="D95" s="36">
        <v>770.06666666666661</v>
      </c>
      <c r="E95" s="36">
        <v>759.38333333333321</v>
      </c>
      <c r="F95" s="36">
        <v>752.66666666666663</v>
      </c>
      <c r="G95" s="36">
        <v>741.98333333333323</v>
      </c>
      <c r="H95" s="36">
        <v>776.78333333333319</v>
      </c>
      <c r="I95" s="36">
        <v>787.46666666666658</v>
      </c>
      <c r="J95" s="36">
        <v>794.18333333333317</v>
      </c>
      <c r="K95" s="31">
        <v>780.75</v>
      </c>
      <c r="L95" s="31">
        <v>763.35</v>
      </c>
      <c r="M95" s="31">
        <v>4.04115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443.95</v>
      </c>
      <c r="D96" s="36">
        <v>444.88333333333338</v>
      </c>
      <c r="E96" s="36">
        <v>439.26666666666677</v>
      </c>
      <c r="F96" s="36">
        <v>434.58333333333337</v>
      </c>
      <c r="G96" s="36">
        <v>428.96666666666675</v>
      </c>
      <c r="H96" s="36">
        <v>449.56666666666678</v>
      </c>
      <c r="I96" s="36">
        <v>455.18333333333345</v>
      </c>
      <c r="J96" s="36">
        <v>459.86666666666679</v>
      </c>
      <c r="K96" s="31">
        <v>450.5</v>
      </c>
      <c r="L96" s="31">
        <v>440.2</v>
      </c>
      <c r="M96" s="31">
        <v>66.336340000000007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771.7</v>
      </c>
      <c r="D97" s="36">
        <v>773.71666666666658</v>
      </c>
      <c r="E97" s="36">
        <v>766.28333333333319</v>
      </c>
      <c r="F97" s="36">
        <v>760.86666666666656</v>
      </c>
      <c r="G97" s="36">
        <v>753.43333333333317</v>
      </c>
      <c r="H97" s="36">
        <v>779.13333333333321</v>
      </c>
      <c r="I97" s="36">
        <v>786.56666666666661</v>
      </c>
      <c r="J97" s="36">
        <v>791.98333333333323</v>
      </c>
      <c r="K97" s="31">
        <v>781.15</v>
      </c>
      <c r="L97" s="31">
        <v>768.3</v>
      </c>
      <c r="M97" s="31">
        <v>0.49002000000000001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1116.9000000000001</v>
      </c>
      <c r="D98" s="36">
        <v>1115.6833333333334</v>
      </c>
      <c r="E98" s="36">
        <v>1106.3666666666668</v>
      </c>
      <c r="F98" s="36">
        <v>1095.8333333333335</v>
      </c>
      <c r="G98" s="36">
        <v>1086.5166666666669</v>
      </c>
      <c r="H98" s="36">
        <v>1126.2166666666667</v>
      </c>
      <c r="I98" s="36">
        <v>1135.5333333333333</v>
      </c>
      <c r="J98" s="36">
        <v>1146.0666666666666</v>
      </c>
      <c r="K98" s="31">
        <v>1125</v>
      </c>
      <c r="L98" s="31">
        <v>1105.1500000000001</v>
      </c>
      <c r="M98" s="31">
        <v>0.62433000000000005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189</v>
      </c>
      <c r="D99" s="36">
        <v>189.18333333333331</v>
      </c>
      <c r="E99" s="36">
        <v>183.96666666666661</v>
      </c>
      <c r="F99" s="36">
        <v>178.93333333333331</v>
      </c>
      <c r="G99" s="36">
        <v>173.71666666666661</v>
      </c>
      <c r="H99" s="36">
        <v>194.21666666666661</v>
      </c>
      <c r="I99" s="36">
        <v>199.43333333333331</v>
      </c>
      <c r="J99" s="36">
        <v>204.46666666666661</v>
      </c>
      <c r="K99" s="31">
        <v>194.4</v>
      </c>
      <c r="L99" s="31">
        <v>184.15</v>
      </c>
      <c r="M99" s="31">
        <v>136.13042999999999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629.85</v>
      </c>
      <c r="D100" s="36">
        <v>629.9666666666667</v>
      </c>
      <c r="E100" s="36">
        <v>623.98333333333335</v>
      </c>
      <c r="F100" s="36">
        <v>618.11666666666667</v>
      </c>
      <c r="G100" s="36">
        <v>612.13333333333333</v>
      </c>
      <c r="H100" s="36">
        <v>635.83333333333337</v>
      </c>
      <c r="I100" s="36">
        <v>641.81666666666672</v>
      </c>
      <c r="J100" s="36">
        <v>647.68333333333339</v>
      </c>
      <c r="K100" s="31">
        <v>635.95000000000005</v>
      </c>
      <c r="L100" s="31">
        <v>624.1</v>
      </c>
      <c r="M100" s="31">
        <v>1.6308199999999999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2416.4</v>
      </c>
      <c r="D101" s="36">
        <v>2415.2166666666667</v>
      </c>
      <c r="E101" s="36">
        <v>2382.1833333333334</v>
      </c>
      <c r="F101" s="36">
        <v>2347.9666666666667</v>
      </c>
      <c r="G101" s="36">
        <v>2314.9333333333334</v>
      </c>
      <c r="H101" s="36">
        <v>2449.4333333333334</v>
      </c>
      <c r="I101" s="36">
        <v>2482.4666666666672</v>
      </c>
      <c r="J101" s="36">
        <v>2516.6833333333334</v>
      </c>
      <c r="K101" s="31">
        <v>2448.25</v>
      </c>
      <c r="L101" s="31">
        <v>2381</v>
      </c>
      <c r="M101" s="31">
        <v>1.32338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51.1</v>
      </c>
      <c r="D102" s="36">
        <v>51.06666666666667</v>
      </c>
      <c r="E102" s="36">
        <v>49.933333333333337</v>
      </c>
      <c r="F102" s="36">
        <v>48.766666666666666</v>
      </c>
      <c r="G102" s="36">
        <v>47.633333333333333</v>
      </c>
      <c r="H102" s="36">
        <v>52.233333333333341</v>
      </c>
      <c r="I102" s="36">
        <v>53.366666666666681</v>
      </c>
      <c r="J102" s="36">
        <v>54.533333333333346</v>
      </c>
      <c r="K102" s="31">
        <v>52.2</v>
      </c>
      <c r="L102" s="31">
        <v>49.9</v>
      </c>
      <c r="M102" s="31">
        <v>331.88407999999998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1819.1</v>
      </c>
      <c r="D103" s="36">
        <v>1825.1333333333332</v>
      </c>
      <c r="E103" s="36">
        <v>1801.9666666666665</v>
      </c>
      <c r="F103" s="36">
        <v>1784.8333333333333</v>
      </c>
      <c r="G103" s="36">
        <v>1761.6666666666665</v>
      </c>
      <c r="H103" s="36">
        <v>1842.2666666666664</v>
      </c>
      <c r="I103" s="36">
        <v>1865.4333333333334</v>
      </c>
      <c r="J103" s="36">
        <v>1882.5666666666664</v>
      </c>
      <c r="K103" s="31">
        <v>1848.3</v>
      </c>
      <c r="L103" s="31">
        <v>1808</v>
      </c>
      <c r="M103" s="31">
        <v>5.5695600000000001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780</v>
      </c>
      <c r="D104" s="36">
        <v>785.26666666666677</v>
      </c>
      <c r="E104" s="36">
        <v>769.53333333333353</v>
      </c>
      <c r="F104" s="36">
        <v>759.06666666666672</v>
      </c>
      <c r="G104" s="36">
        <v>743.33333333333348</v>
      </c>
      <c r="H104" s="36">
        <v>795.73333333333358</v>
      </c>
      <c r="I104" s="36">
        <v>811.46666666666692</v>
      </c>
      <c r="J104" s="36">
        <v>821.93333333333362</v>
      </c>
      <c r="K104" s="31">
        <v>801</v>
      </c>
      <c r="L104" s="31">
        <v>774.8</v>
      </c>
      <c r="M104" s="31">
        <v>2.7603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1265.8</v>
      </c>
      <c r="D105" s="36">
        <v>1270.1000000000001</v>
      </c>
      <c r="E105" s="36">
        <v>1245.7500000000002</v>
      </c>
      <c r="F105" s="36">
        <v>1225.7</v>
      </c>
      <c r="G105" s="36">
        <v>1201.3500000000001</v>
      </c>
      <c r="H105" s="36">
        <v>1290.1500000000003</v>
      </c>
      <c r="I105" s="36">
        <v>1314.5000000000002</v>
      </c>
      <c r="J105" s="36">
        <v>1334.5500000000004</v>
      </c>
      <c r="K105" s="31">
        <v>1294.45</v>
      </c>
      <c r="L105" s="31">
        <v>1250.05</v>
      </c>
      <c r="M105" s="31">
        <v>1.1051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7837.95</v>
      </c>
      <c r="D106" s="36">
        <v>7835.0333333333328</v>
      </c>
      <c r="E106" s="36">
        <v>7769.0166666666655</v>
      </c>
      <c r="F106" s="36">
        <v>7700.083333333333</v>
      </c>
      <c r="G106" s="36">
        <v>7634.0666666666657</v>
      </c>
      <c r="H106" s="36">
        <v>7903.9666666666653</v>
      </c>
      <c r="I106" s="36">
        <v>7969.9833333333318</v>
      </c>
      <c r="J106" s="36">
        <v>8038.9166666666652</v>
      </c>
      <c r="K106" s="31">
        <v>7901.05</v>
      </c>
      <c r="L106" s="31">
        <v>7766.1</v>
      </c>
      <c r="M106" s="31">
        <v>0.33309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134.6</v>
      </c>
      <c r="D107" s="36">
        <v>134.51666666666665</v>
      </c>
      <c r="E107" s="36">
        <v>131.48333333333329</v>
      </c>
      <c r="F107" s="36">
        <v>128.36666666666665</v>
      </c>
      <c r="G107" s="36">
        <v>125.33333333333329</v>
      </c>
      <c r="H107" s="36">
        <v>137.6333333333333</v>
      </c>
      <c r="I107" s="36">
        <v>140.66666666666666</v>
      </c>
      <c r="J107" s="36">
        <v>143.7833333333333</v>
      </c>
      <c r="K107" s="31">
        <v>137.55000000000001</v>
      </c>
      <c r="L107" s="31">
        <v>131.4</v>
      </c>
      <c r="M107" s="31">
        <v>89.459710000000001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452.05</v>
      </c>
      <c r="D108" s="36">
        <v>450.41666666666669</v>
      </c>
      <c r="E108" s="36">
        <v>446.63333333333338</v>
      </c>
      <c r="F108" s="36">
        <v>441.2166666666667</v>
      </c>
      <c r="G108" s="36">
        <v>437.43333333333339</v>
      </c>
      <c r="H108" s="36">
        <v>455.83333333333337</v>
      </c>
      <c r="I108" s="36">
        <v>459.61666666666667</v>
      </c>
      <c r="J108" s="36">
        <v>465.03333333333336</v>
      </c>
      <c r="K108" s="31">
        <v>454.2</v>
      </c>
      <c r="L108" s="31">
        <v>445</v>
      </c>
      <c r="M108" s="31">
        <v>14.56207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677.8</v>
      </c>
      <c r="D109" s="36">
        <v>681.4666666666667</v>
      </c>
      <c r="E109" s="36">
        <v>670.33333333333337</v>
      </c>
      <c r="F109" s="36">
        <v>662.86666666666667</v>
      </c>
      <c r="G109" s="36">
        <v>651.73333333333335</v>
      </c>
      <c r="H109" s="36">
        <v>688.93333333333339</v>
      </c>
      <c r="I109" s="36">
        <v>700.06666666666661</v>
      </c>
      <c r="J109" s="36">
        <v>707.53333333333342</v>
      </c>
      <c r="K109" s="31">
        <v>692.6</v>
      </c>
      <c r="L109" s="31">
        <v>674</v>
      </c>
      <c r="M109" s="31">
        <v>2.6094599999999999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380.1</v>
      </c>
      <c r="D110" s="36">
        <v>380.08333333333331</v>
      </c>
      <c r="E110" s="36">
        <v>374.01666666666665</v>
      </c>
      <c r="F110" s="36">
        <v>367.93333333333334</v>
      </c>
      <c r="G110" s="36">
        <v>361.86666666666667</v>
      </c>
      <c r="H110" s="36">
        <v>386.16666666666663</v>
      </c>
      <c r="I110" s="36">
        <v>392.23333333333335</v>
      </c>
      <c r="J110" s="36">
        <v>398.31666666666661</v>
      </c>
      <c r="K110" s="31">
        <v>386.15</v>
      </c>
      <c r="L110" s="31">
        <v>374</v>
      </c>
      <c r="M110" s="31">
        <v>27.467790000000001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502.85</v>
      </c>
      <c r="D111" s="36">
        <v>496.26666666666665</v>
      </c>
      <c r="E111" s="36">
        <v>488.08333333333331</v>
      </c>
      <c r="F111" s="36">
        <v>473.31666666666666</v>
      </c>
      <c r="G111" s="36">
        <v>465.13333333333333</v>
      </c>
      <c r="H111" s="36">
        <v>511.0333333333333</v>
      </c>
      <c r="I111" s="36">
        <v>519.2166666666667</v>
      </c>
      <c r="J111" s="36">
        <v>533.98333333333335</v>
      </c>
      <c r="K111" s="31">
        <v>504.45</v>
      </c>
      <c r="L111" s="31">
        <v>481.5</v>
      </c>
      <c r="M111" s="31">
        <v>1.50082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1006.2</v>
      </c>
      <c r="D112" s="36">
        <v>1009.2333333333332</v>
      </c>
      <c r="E112" s="36">
        <v>999.46666666666647</v>
      </c>
      <c r="F112" s="36">
        <v>992.73333333333323</v>
      </c>
      <c r="G112" s="36">
        <v>982.96666666666647</v>
      </c>
      <c r="H112" s="36">
        <v>1015.9666666666665</v>
      </c>
      <c r="I112" s="36">
        <v>1025.7333333333331</v>
      </c>
      <c r="J112" s="36">
        <v>1032.4666666666665</v>
      </c>
      <c r="K112" s="31">
        <v>1019</v>
      </c>
      <c r="L112" s="31">
        <v>1002.5</v>
      </c>
      <c r="M112" s="31">
        <v>1.3704499999999999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1220.0999999999999</v>
      </c>
      <c r="D113" s="36">
        <v>1222.2166666666665</v>
      </c>
      <c r="E113" s="36">
        <v>1212.4333333333329</v>
      </c>
      <c r="F113" s="36">
        <v>1204.7666666666664</v>
      </c>
      <c r="G113" s="36">
        <v>1194.9833333333329</v>
      </c>
      <c r="H113" s="36">
        <v>1229.883333333333</v>
      </c>
      <c r="I113" s="36">
        <v>1239.6666666666663</v>
      </c>
      <c r="J113" s="36">
        <v>1247.333333333333</v>
      </c>
      <c r="K113" s="31">
        <v>1232</v>
      </c>
      <c r="L113" s="31">
        <v>1214.55</v>
      </c>
      <c r="M113" s="31">
        <v>22.40606</v>
      </c>
      <c r="N113" s="1"/>
      <c r="O113" s="1"/>
    </row>
    <row r="114" spans="1:15" ht="12.75" customHeight="1">
      <c r="A114" s="33">
        <v>104</v>
      </c>
      <c r="B114" s="53" t="s">
        <v>840</v>
      </c>
      <c r="C114" s="31">
        <v>489.45</v>
      </c>
      <c r="D114" s="36">
        <v>488.05</v>
      </c>
      <c r="E114" s="36">
        <v>478.75</v>
      </c>
      <c r="F114" s="36">
        <v>468.05</v>
      </c>
      <c r="G114" s="36">
        <v>458.75</v>
      </c>
      <c r="H114" s="36">
        <v>498.75</v>
      </c>
      <c r="I114" s="36">
        <v>508.05000000000007</v>
      </c>
      <c r="J114" s="36">
        <v>518.75</v>
      </c>
      <c r="K114" s="31">
        <v>497.35</v>
      </c>
      <c r="L114" s="31">
        <v>477.35</v>
      </c>
      <c r="M114" s="31">
        <v>14.242620000000001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1281.55</v>
      </c>
      <c r="D115" s="36">
        <v>1272.8833333333334</v>
      </c>
      <c r="E115" s="36">
        <v>1260.7666666666669</v>
      </c>
      <c r="F115" s="36">
        <v>1239.9833333333333</v>
      </c>
      <c r="G115" s="36">
        <v>1227.8666666666668</v>
      </c>
      <c r="H115" s="36">
        <v>1293.666666666667</v>
      </c>
      <c r="I115" s="36">
        <v>1305.7833333333333</v>
      </c>
      <c r="J115" s="36">
        <v>1326.5666666666671</v>
      </c>
      <c r="K115" s="31">
        <v>1285</v>
      </c>
      <c r="L115" s="31">
        <v>1252.0999999999999</v>
      </c>
      <c r="M115" s="31">
        <v>25.894839999999999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151.19999999999999</v>
      </c>
      <c r="D116" s="36">
        <v>151.38333333333335</v>
      </c>
      <c r="E116" s="36">
        <v>149.1166666666667</v>
      </c>
      <c r="F116" s="36">
        <v>147.03333333333336</v>
      </c>
      <c r="G116" s="36">
        <v>144.76666666666671</v>
      </c>
      <c r="H116" s="36">
        <v>153.4666666666667</v>
      </c>
      <c r="I116" s="36">
        <v>155.73333333333335</v>
      </c>
      <c r="J116" s="36">
        <v>157.81666666666669</v>
      </c>
      <c r="K116" s="31">
        <v>153.65</v>
      </c>
      <c r="L116" s="31">
        <v>149.30000000000001</v>
      </c>
      <c r="M116" s="31">
        <v>31.60012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1574.75</v>
      </c>
      <c r="D117" s="36">
        <v>1588.2333333333333</v>
      </c>
      <c r="E117" s="36">
        <v>1557.0166666666667</v>
      </c>
      <c r="F117" s="36">
        <v>1539.2833333333333</v>
      </c>
      <c r="G117" s="36">
        <v>1508.0666666666666</v>
      </c>
      <c r="H117" s="36">
        <v>1605.9666666666667</v>
      </c>
      <c r="I117" s="36">
        <v>1637.1833333333334</v>
      </c>
      <c r="J117" s="36">
        <v>1654.9166666666667</v>
      </c>
      <c r="K117" s="31">
        <v>1619.45</v>
      </c>
      <c r="L117" s="31">
        <v>1570.5</v>
      </c>
      <c r="M117" s="31">
        <v>3.2210700000000001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392.65</v>
      </c>
      <c r="D118" s="36">
        <v>390.91666666666669</v>
      </c>
      <c r="E118" s="36">
        <v>385.98333333333335</v>
      </c>
      <c r="F118" s="36">
        <v>379.31666666666666</v>
      </c>
      <c r="G118" s="36">
        <v>374.38333333333333</v>
      </c>
      <c r="H118" s="36">
        <v>397.58333333333337</v>
      </c>
      <c r="I118" s="36">
        <v>402.51666666666665</v>
      </c>
      <c r="J118" s="36">
        <v>409.18333333333339</v>
      </c>
      <c r="K118" s="31">
        <v>395.85</v>
      </c>
      <c r="L118" s="31">
        <v>384.25</v>
      </c>
      <c r="M118" s="31">
        <v>283.63846999999998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1353.75</v>
      </c>
      <c r="D119" s="36">
        <v>1348.1666666666667</v>
      </c>
      <c r="E119" s="36">
        <v>1322.3333333333335</v>
      </c>
      <c r="F119" s="36">
        <v>1290.9166666666667</v>
      </c>
      <c r="G119" s="36">
        <v>1265.0833333333335</v>
      </c>
      <c r="H119" s="36">
        <v>1379.5833333333335</v>
      </c>
      <c r="I119" s="36">
        <v>1405.416666666667</v>
      </c>
      <c r="J119" s="36">
        <v>1436.8333333333335</v>
      </c>
      <c r="K119" s="31">
        <v>1374</v>
      </c>
      <c r="L119" s="31">
        <v>1316.75</v>
      </c>
      <c r="M119" s="31">
        <v>13.847340000000001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6038.3</v>
      </c>
      <c r="D120" s="36">
        <v>6085.5666666666666</v>
      </c>
      <c r="E120" s="36">
        <v>5953.7333333333336</v>
      </c>
      <c r="F120" s="36">
        <v>5869.166666666667</v>
      </c>
      <c r="G120" s="36">
        <v>5737.3333333333339</v>
      </c>
      <c r="H120" s="36">
        <v>6170.1333333333332</v>
      </c>
      <c r="I120" s="36">
        <v>6301.9666666666672</v>
      </c>
      <c r="J120" s="36">
        <v>6386.5333333333328</v>
      </c>
      <c r="K120" s="31">
        <v>6217.4</v>
      </c>
      <c r="L120" s="31">
        <v>6001</v>
      </c>
      <c r="M120" s="31">
        <v>3.1576300000000002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2502.6</v>
      </c>
      <c r="D121" s="36">
        <v>2492.7333333333331</v>
      </c>
      <c r="E121" s="36">
        <v>2470.8666666666663</v>
      </c>
      <c r="F121" s="36">
        <v>2439.1333333333332</v>
      </c>
      <c r="G121" s="36">
        <v>2417.2666666666664</v>
      </c>
      <c r="H121" s="36">
        <v>2524.4666666666662</v>
      </c>
      <c r="I121" s="36">
        <v>2546.333333333333</v>
      </c>
      <c r="J121" s="36">
        <v>2578.0666666666662</v>
      </c>
      <c r="K121" s="31">
        <v>2514.6</v>
      </c>
      <c r="L121" s="31">
        <v>2461</v>
      </c>
      <c r="M121" s="31">
        <v>2.4458199999999999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2669.7</v>
      </c>
      <c r="D122" s="36">
        <v>2671.75</v>
      </c>
      <c r="E122" s="36">
        <v>2648.5</v>
      </c>
      <c r="F122" s="36">
        <v>2627.3</v>
      </c>
      <c r="G122" s="36">
        <v>2604.0500000000002</v>
      </c>
      <c r="H122" s="36">
        <v>2692.95</v>
      </c>
      <c r="I122" s="36">
        <v>2716.2</v>
      </c>
      <c r="J122" s="36">
        <v>2737.3999999999996</v>
      </c>
      <c r="K122" s="31">
        <v>2695</v>
      </c>
      <c r="L122" s="31">
        <v>2650.55</v>
      </c>
      <c r="M122" s="31">
        <v>1.4314100000000001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879.65</v>
      </c>
      <c r="D123" s="36">
        <v>869.11666666666667</v>
      </c>
      <c r="E123" s="36">
        <v>855.5333333333333</v>
      </c>
      <c r="F123" s="36">
        <v>831.41666666666663</v>
      </c>
      <c r="G123" s="36">
        <v>817.83333333333326</v>
      </c>
      <c r="H123" s="36">
        <v>893.23333333333335</v>
      </c>
      <c r="I123" s="36">
        <v>906.81666666666661</v>
      </c>
      <c r="J123" s="36">
        <v>930.93333333333339</v>
      </c>
      <c r="K123" s="31">
        <v>882.7</v>
      </c>
      <c r="L123" s="31">
        <v>845</v>
      </c>
      <c r="M123" s="31">
        <v>13.624790000000001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1230.8499999999999</v>
      </c>
      <c r="D124" s="36">
        <v>1238.0166666666667</v>
      </c>
      <c r="E124" s="36">
        <v>1220.3333333333333</v>
      </c>
      <c r="F124" s="36">
        <v>1209.8166666666666</v>
      </c>
      <c r="G124" s="36">
        <v>1192.1333333333332</v>
      </c>
      <c r="H124" s="36">
        <v>1248.5333333333333</v>
      </c>
      <c r="I124" s="36">
        <v>1266.2166666666667</v>
      </c>
      <c r="J124" s="36">
        <v>1276.7333333333333</v>
      </c>
      <c r="K124" s="31">
        <v>1255.7</v>
      </c>
      <c r="L124" s="31">
        <v>1227.5</v>
      </c>
      <c r="M124" s="31">
        <v>2.7663099999999998</v>
      </c>
      <c r="N124" s="1"/>
      <c r="O124" s="1"/>
    </row>
    <row r="125" spans="1:15" ht="12.75" customHeight="1">
      <c r="A125" s="33">
        <v>115</v>
      </c>
      <c r="B125" s="53" t="s">
        <v>846</v>
      </c>
      <c r="C125" s="31">
        <v>5234.55</v>
      </c>
      <c r="D125" s="36">
        <v>5267.5999999999995</v>
      </c>
      <c r="E125" s="36">
        <v>5169.1499999999987</v>
      </c>
      <c r="F125" s="36">
        <v>5103.7499999999991</v>
      </c>
      <c r="G125" s="36">
        <v>5005.2999999999984</v>
      </c>
      <c r="H125" s="36">
        <v>5332.9999999999991</v>
      </c>
      <c r="I125" s="36">
        <v>5431.45</v>
      </c>
      <c r="J125" s="36">
        <v>5496.8499999999995</v>
      </c>
      <c r="K125" s="31">
        <v>5366.05</v>
      </c>
      <c r="L125" s="31">
        <v>5202.2</v>
      </c>
      <c r="M125" s="31">
        <v>0.2089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1573.75</v>
      </c>
      <c r="D126" s="36">
        <v>1578.6333333333332</v>
      </c>
      <c r="E126" s="36">
        <v>1555.1166666666663</v>
      </c>
      <c r="F126" s="36">
        <v>1536.4833333333331</v>
      </c>
      <c r="G126" s="36">
        <v>1512.9666666666662</v>
      </c>
      <c r="H126" s="36">
        <v>1597.2666666666664</v>
      </c>
      <c r="I126" s="36">
        <v>1620.7833333333333</v>
      </c>
      <c r="J126" s="36">
        <v>1639.4166666666665</v>
      </c>
      <c r="K126" s="31">
        <v>1602.15</v>
      </c>
      <c r="L126" s="31">
        <v>1560</v>
      </c>
      <c r="M126" s="31">
        <v>2.1780499999999998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4220.1000000000004</v>
      </c>
      <c r="D127" s="36">
        <v>4240.0666666666666</v>
      </c>
      <c r="E127" s="36">
        <v>4189.1333333333332</v>
      </c>
      <c r="F127" s="36">
        <v>4158.166666666667</v>
      </c>
      <c r="G127" s="36">
        <v>4107.2333333333336</v>
      </c>
      <c r="H127" s="36">
        <v>4271.0333333333328</v>
      </c>
      <c r="I127" s="36">
        <v>4321.9666666666653</v>
      </c>
      <c r="J127" s="36">
        <v>4352.9333333333325</v>
      </c>
      <c r="K127" s="31">
        <v>4291</v>
      </c>
      <c r="L127" s="31">
        <v>4209.1000000000004</v>
      </c>
      <c r="M127" s="31">
        <v>0.15342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311.39999999999998</v>
      </c>
      <c r="D128" s="36">
        <v>311.25</v>
      </c>
      <c r="E128" s="36">
        <v>306.5</v>
      </c>
      <c r="F128" s="36">
        <v>301.60000000000002</v>
      </c>
      <c r="G128" s="36">
        <v>296.85000000000002</v>
      </c>
      <c r="H128" s="36">
        <v>316.14999999999998</v>
      </c>
      <c r="I128" s="36">
        <v>320.89999999999998</v>
      </c>
      <c r="J128" s="36">
        <v>325.79999999999995</v>
      </c>
      <c r="K128" s="31">
        <v>316</v>
      </c>
      <c r="L128" s="31">
        <v>306.35000000000002</v>
      </c>
      <c r="M128" s="31">
        <v>22.952819999999999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416.7</v>
      </c>
      <c r="D129" s="36">
        <v>416.8</v>
      </c>
      <c r="E129" s="36">
        <v>412.15000000000003</v>
      </c>
      <c r="F129" s="36">
        <v>407.6</v>
      </c>
      <c r="G129" s="36">
        <v>402.95000000000005</v>
      </c>
      <c r="H129" s="36">
        <v>421.35</v>
      </c>
      <c r="I129" s="36">
        <v>426</v>
      </c>
      <c r="J129" s="36">
        <v>430.55</v>
      </c>
      <c r="K129" s="31">
        <v>421.45</v>
      </c>
      <c r="L129" s="31">
        <v>412.25</v>
      </c>
      <c r="M129" s="31">
        <v>2.5236399999999999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1960.85</v>
      </c>
      <c r="D130" s="36">
        <v>1951.1333333333332</v>
      </c>
      <c r="E130" s="36">
        <v>1936.7166666666665</v>
      </c>
      <c r="F130" s="36">
        <v>1912.5833333333333</v>
      </c>
      <c r="G130" s="36">
        <v>1898.1666666666665</v>
      </c>
      <c r="H130" s="36">
        <v>1975.2666666666664</v>
      </c>
      <c r="I130" s="36">
        <v>1989.6833333333334</v>
      </c>
      <c r="J130" s="36">
        <v>2013.8166666666664</v>
      </c>
      <c r="K130" s="31">
        <v>1965.55</v>
      </c>
      <c r="L130" s="31">
        <v>1927</v>
      </c>
      <c r="M130" s="31">
        <v>3.8381799999999999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2308.15</v>
      </c>
      <c r="D131" s="36">
        <v>2306.6666666666665</v>
      </c>
      <c r="E131" s="36">
        <v>2263.4833333333331</v>
      </c>
      <c r="F131" s="36">
        <v>2218.8166666666666</v>
      </c>
      <c r="G131" s="36">
        <v>2175.6333333333332</v>
      </c>
      <c r="H131" s="36">
        <v>2351.333333333333</v>
      </c>
      <c r="I131" s="36">
        <v>2394.5166666666664</v>
      </c>
      <c r="J131" s="36">
        <v>2439.1833333333329</v>
      </c>
      <c r="K131" s="31">
        <v>2349.85</v>
      </c>
      <c r="L131" s="31">
        <v>2262</v>
      </c>
      <c r="M131" s="31">
        <v>1.72597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556.85</v>
      </c>
      <c r="D132" s="36">
        <v>556.85</v>
      </c>
      <c r="E132" s="36">
        <v>551.35</v>
      </c>
      <c r="F132" s="36">
        <v>545.85</v>
      </c>
      <c r="G132" s="36">
        <v>540.35</v>
      </c>
      <c r="H132" s="36">
        <v>562.35</v>
      </c>
      <c r="I132" s="36">
        <v>567.85</v>
      </c>
      <c r="J132" s="36">
        <v>573.35</v>
      </c>
      <c r="K132" s="31">
        <v>562.35</v>
      </c>
      <c r="L132" s="31">
        <v>551.35</v>
      </c>
      <c r="M132" s="31">
        <v>12.017670000000001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2320.5500000000002</v>
      </c>
      <c r="D133" s="36">
        <v>2329.2666666666669</v>
      </c>
      <c r="E133" s="36">
        <v>2280.3333333333339</v>
      </c>
      <c r="F133" s="36">
        <v>2240.1166666666672</v>
      </c>
      <c r="G133" s="36">
        <v>2191.1833333333343</v>
      </c>
      <c r="H133" s="36">
        <v>2369.4833333333336</v>
      </c>
      <c r="I133" s="36">
        <v>2418.416666666667</v>
      </c>
      <c r="J133" s="36">
        <v>2458.6333333333332</v>
      </c>
      <c r="K133" s="31">
        <v>2378.1999999999998</v>
      </c>
      <c r="L133" s="31">
        <v>2289.0500000000002</v>
      </c>
      <c r="M133" s="31">
        <v>2.9763099999999998</v>
      </c>
      <c r="N133" s="1"/>
      <c r="O133" s="1"/>
    </row>
    <row r="134" spans="1:15" ht="12.75" customHeight="1">
      <c r="A134" s="33">
        <v>124</v>
      </c>
      <c r="B134" s="53" t="s">
        <v>847</v>
      </c>
      <c r="C134" s="31">
        <v>1898.8</v>
      </c>
      <c r="D134" s="36">
        <v>1891.75</v>
      </c>
      <c r="E134" s="36">
        <v>1856.7</v>
      </c>
      <c r="F134" s="36">
        <v>1814.6000000000001</v>
      </c>
      <c r="G134" s="36">
        <v>1779.5500000000002</v>
      </c>
      <c r="H134" s="36">
        <v>1933.85</v>
      </c>
      <c r="I134" s="36">
        <v>1968.9</v>
      </c>
      <c r="J134" s="36">
        <v>2010.9999999999998</v>
      </c>
      <c r="K134" s="31">
        <v>1926.8</v>
      </c>
      <c r="L134" s="31">
        <v>1849.65</v>
      </c>
      <c r="M134" s="31">
        <v>3.6374900000000001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1039.6500000000001</v>
      </c>
      <c r="D135" s="36">
        <v>1035.0833333333333</v>
      </c>
      <c r="E135" s="36">
        <v>1025.1666666666665</v>
      </c>
      <c r="F135" s="36">
        <v>1010.6833333333333</v>
      </c>
      <c r="G135" s="36">
        <v>1000.7666666666665</v>
      </c>
      <c r="H135" s="36">
        <v>1049.5666666666666</v>
      </c>
      <c r="I135" s="36">
        <v>1059.4833333333331</v>
      </c>
      <c r="J135" s="36">
        <v>1073.9666666666665</v>
      </c>
      <c r="K135" s="31">
        <v>1045</v>
      </c>
      <c r="L135" s="31">
        <v>1020.6</v>
      </c>
      <c r="M135" s="31">
        <v>1.5552600000000001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692.25</v>
      </c>
      <c r="D136" s="36">
        <v>692.83333333333337</v>
      </c>
      <c r="E136" s="36">
        <v>680.4666666666667</v>
      </c>
      <c r="F136" s="36">
        <v>668.68333333333328</v>
      </c>
      <c r="G136" s="36">
        <v>656.31666666666661</v>
      </c>
      <c r="H136" s="36">
        <v>704.61666666666679</v>
      </c>
      <c r="I136" s="36">
        <v>716.98333333333335</v>
      </c>
      <c r="J136" s="36">
        <v>728.76666666666688</v>
      </c>
      <c r="K136" s="31">
        <v>705.2</v>
      </c>
      <c r="L136" s="31">
        <v>681.05</v>
      </c>
      <c r="M136" s="31">
        <v>11.495240000000001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2479.1999999999998</v>
      </c>
      <c r="D137" s="36">
        <v>2466.0166666666664</v>
      </c>
      <c r="E137" s="36">
        <v>2438.0333333333328</v>
      </c>
      <c r="F137" s="36">
        <v>2396.8666666666663</v>
      </c>
      <c r="G137" s="36">
        <v>2368.8833333333328</v>
      </c>
      <c r="H137" s="36">
        <v>2507.1833333333329</v>
      </c>
      <c r="I137" s="36">
        <v>2535.1666666666665</v>
      </c>
      <c r="J137" s="36">
        <v>2576.333333333333</v>
      </c>
      <c r="K137" s="31">
        <v>2494</v>
      </c>
      <c r="L137" s="31">
        <v>2424.85</v>
      </c>
      <c r="M137" s="31">
        <v>3.61687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388.55</v>
      </c>
      <c r="D138" s="36">
        <v>386.3</v>
      </c>
      <c r="E138" s="36">
        <v>383.6</v>
      </c>
      <c r="F138" s="36">
        <v>378.65000000000003</v>
      </c>
      <c r="G138" s="36">
        <v>375.95000000000005</v>
      </c>
      <c r="H138" s="36">
        <v>391.25</v>
      </c>
      <c r="I138" s="36">
        <v>393.94999999999993</v>
      </c>
      <c r="J138" s="36">
        <v>398.9</v>
      </c>
      <c r="K138" s="31">
        <v>389</v>
      </c>
      <c r="L138" s="31">
        <v>381.35</v>
      </c>
      <c r="M138" s="31">
        <v>10.00156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156.4</v>
      </c>
      <c r="D139" s="36">
        <v>155.56666666666669</v>
      </c>
      <c r="E139" s="36">
        <v>151.33333333333337</v>
      </c>
      <c r="F139" s="36">
        <v>146.26666666666668</v>
      </c>
      <c r="G139" s="36">
        <v>142.03333333333336</v>
      </c>
      <c r="H139" s="36">
        <v>160.63333333333338</v>
      </c>
      <c r="I139" s="36">
        <v>164.86666666666667</v>
      </c>
      <c r="J139" s="36">
        <v>169.93333333333339</v>
      </c>
      <c r="K139" s="31">
        <v>159.80000000000001</v>
      </c>
      <c r="L139" s="31">
        <v>150.5</v>
      </c>
      <c r="M139" s="31">
        <v>231.24544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190.05</v>
      </c>
      <c r="D140" s="36">
        <v>190.38333333333335</v>
      </c>
      <c r="E140" s="36">
        <v>188.3666666666667</v>
      </c>
      <c r="F140" s="36">
        <v>186.68333333333334</v>
      </c>
      <c r="G140" s="36">
        <v>184.66666666666669</v>
      </c>
      <c r="H140" s="36">
        <v>192.06666666666672</v>
      </c>
      <c r="I140" s="36">
        <v>194.08333333333337</v>
      </c>
      <c r="J140" s="36">
        <v>195.76666666666674</v>
      </c>
      <c r="K140" s="31">
        <v>192.4</v>
      </c>
      <c r="L140" s="31">
        <v>188.7</v>
      </c>
      <c r="M140" s="31">
        <v>9.3372499999999992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4030</v>
      </c>
      <c r="D141" s="36">
        <v>3995.7666666666664</v>
      </c>
      <c r="E141" s="36">
        <v>3939.4333333333329</v>
      </c>
      <c r="F141" s="36">
        <v>3848.8666666666663</v>
      </c>
      <c r="G141" s="36">
        <v>3792.5333333333328</v>
      </c>
      <c r="H141" s="36">
        <v>4086.333333333333</v>
      </c>
      <c r="I141" s="36">
        <v>4142.666666666667</v>
      </c>
      <c r="J141" s="36">
        <v>4233.2333333333336</v>
      </c>
      <c r="K141" s="31">
        <v>4052.1</v>
      </c>
      <c r="L141" s="31">
        <v>3905.2</v>
      </c>
      <c r="M141" s="31">
        <v>13.869590000000001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6316.5</v>
      </c>
      <c r="D142" s="36">
        <v>6347.6833333333334</v>
      </c>
      <c r="E142" s="36">
        <v>6211.9666666666672</v>
      </c>
      <c r="F142" s="36">
        <v>6107.4333333333334</v>
      </c>
      <c r="G142" s="36">
        <v>5971.7166666666672</v>
      </c>
      <c r="H142" s="36">
        <v>6452.2166666666672</v>
      </c>
      <c r="I142" s="36">
        <v>6587.9333333333325</v>
      </c>
      <c r="J142" s="36">
        <v>6692.4666666666672</v>
      </c>
      <c r="K142" s="31">
        <v>6483.4</v>
      </c>
      <c r="L142" s="31">
        <v>6243.15</v>
      </c>
      <c r="M142" s="31">
        <v>6.0454100000000004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713.85</v>
      </c>
      <c r="D143" s="36">
        <v>714.70000000000016</v>
      </c>
      <c r="E143" s="36">
        <v>703.60000000000036</v>
      </c>
      <c r="F143" s="36">
        <v>693.35000000000025</v>
      </c>
      <c r="G143" s="36">
        <v>682.25000000000045</v>
      </c>
      <c r="H143" s="36">
        <v>724.95000000000027</v>
      </c>
      <c r="I143" s="36">
        <v>736.05</v>
      </c>
      <c r="J143" s="36">
        <v>746.30000000000018</v>
      </c>
      <c r="K143" s="31">
        <v>725.8</v>
      </c>
      <c r="L143" s="31">
        <v>704.45</v>
      </c>
      <c r="M143" s="31">
        <v>23.946020000000001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2644.8</v>
      </c>
      <c r="D144" s="36">
        <v>2623.2833333333333</v>
      </c>
      <c r="E144" s="36">
        <v>2591.5666666666666</v>
      </c>
      <c r="F144" s="36">
        <v>2538.3333333333335</v>
      </c>
      <c r="G144" s="36">
        <v>2506.6166666666668</v>
      </c>
      <c r="H144" s="36">
        <v>2676.5166666666664</v>
      </c>
      <c r="I144" s="36">
        <v>2708.2333333333327</v>
      </c>
      <c r="J144" s="36">
        <v>2761.4666666666662</v>
      </c>
      <c r="K144" s="31">
        <v>2655</v>
      </c>
      <c r="L144" s="31">
        <v>2570.0500000000002</v>
      </c>
      <c r="M144" s="31">
        <v>2.8423500000000002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5926.8</v>
      </c>
      <c r="D145" s="36">
        <v>5893.8166666666657</v>
      </c>
      <c r="E145" s="36">
        <v>5838.6333333333314</v>
      </c>
      <c r="F145" s="36">
        <v>5750.4666666666653</v>
      </c>
      <c r="G145" s="36">
        <v>5695.283333333331</v>
      </c>
      <c r="H145" s="36">
        <v>5981.9833333333318</v>
      </c>
      <c r="I145" s="36">
        <v>6037.1666666666661</v>
      </c>
      <c r="J145" s="36">
        <v>6125.3333333333321</v>
      </c>
      <c r="K145" s="31">
        <v>5949</v>
      </c>
      <c r="L145" s="31">
        <v>5805.65</v>
      </c>
      <c r="M145" s="31">
        <v>5.7385599999999997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559.9</v>
      </c>
      <c r="D146" s="36">
        <v>558.55000000000007</v>
      </c>
      <c r="E146" s="36">
        <v>554.00000000000011</v>
      </c>
      <c r="F146" s="36">
        <v>548.1</v>
      </c>
      <c r="G146" s="36">
        <v>543.55000000000007</v>
      </c>
      <c r="H146" s="36">
        <v>564.45000000000016</v>
      </c>
      <c r="I146" s="36">
        <v>569.00000000000011</v>
      </c>
      <c r="J146" s="36">
        <v>574.9000000000002</v>
      </c>
      <c r="K146" s="31">
        <v>563.1</v>
      </c>
      <c r="L146" s="31">
        <v>552.65</v>
      </c>
      <c r="M146" s="31">
        <v>4.1106400000000001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40.450000000000003</v>
      </c>
      <c r="D147" s="36">
        <v>40.466666666666669</v>
      </c>
      <c r="E147" s="36">
        <v>39.683333333333337</v>
      </c>
      <c r="F147" s="36">
        <v>38.916666666666671</v>
      </c>
      <c r="G147" s="36">
        <v>38.13333333333334</v>
      </c>
      <c r="H147" s="36">
        <v>41.233333333333334</v>
      </c>
      <c r="I147" s="36">
        <v>42.016666666666666</v>
      </c>
      <c r="J147" s="36">
        <v>42.783333333333331</v>
      </c>
      <c r="K147" s="31">
        <v>41.25</v>
      </c>
      <c r="L147" s="31">
        <v>39.700000000000003</v>
      </c>
      <c r="M147" s="31">
        <v>204.04935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2505.3000000000002</v>
      </c>
      <c r="D148" s="36">
        <v>2525.7833333333333</v>
      </c>
      <c r="E148" s="36">
        <v>2463.5666666666666</v>
      </c>
      <c r="F148" s="36">
        <v>2421.8333333333335</v>
      </c>
      <c r="G148" s="36">
        <v>2359.6166666666668</v>
      </c>
      <c r="H148" s="36">
        <v>2567.5166666666664</v>
      </c>
      <c r="I148" s="36">
        <v>2629.7333333333327</v>
      </c>
      <c r="J148" s="36">
        <v>2671.4666666666662</v>
      </c>
      <c r="K148" s="31">
        <v>2588</v>
      </c>
      <c r="L148" s="31">
        <v>2484.0500000000002</v>
      </c>
      <c r="M148" s="31">
        <v>1.13297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3892.5</v>
      </c>
      <c r="D149" s="36">
        <v>3928.5333333333333</v>
      </c>
      <c r="E149" s="36">
        <v>3846.3166666666666</v>
      </c>
      <c r="F149" s="36">
        <v>3800.1333333333332</v>
      </c>
      <c r="G149" s="36">
        <v>3717.9166666666665</v>
      </c>
      <c r="H149" s="36">
        <v>3974.7166666666667</v>
      </c>
      <c r="I149" s="36">
        <v>4056.9333333333329</v>
      </c>
      <c r="J149" s="36">
        <v>4103.1166666666668</v>
      </c>
      <c r="K149" s="31">
        <v>4010.75</v>
      </c>
      <c r="L149" s="31">
        <v>3882.35</v>
      </c>
      <c r="M149" s="31">
        <v>12.21148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265.55</v>
      </c>
      <c r="D150" s="36">
        <v>261.06666666666666</v>
      </c>
      <c r="E150" s="36">
        <v>253.48333333333335</v>
      </c>
      <c r="F150" s="36">
        <v>241.41666666666669</v>
      </c>
      <c r="G150" s="36">
        <v>233.83333333333337</v>
      </c>
      <c r="H150" s="36">
        <v>273.13333333333333</v>
      </c>
      <c r="I150" s="36">
        <v>280.7166666666667</v>
      </c>
      <c r="J150" s="36">
        <v>292.7833333333333</v>
      </c>
      <c r="K150" s="31">
        <v>268.64999999999998</v>
      </c>
      <c r="L150" s="31">
        <v>249</v>
      </c>
      <c r="M150" s="31">
        <v>68.629980000000003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546.25</v>
      </c>
      <c r="D151" s="36">
        <v>543.30000000000007</v>
      </c>
      <c r="E151" s="36">
        <v>538.10000000000014</v>
      </c>
      <c r="F151" s="36">
        <v>529.95000000000005</v>
      </c>
      <c r="G151" s="36">
        <v>524.75000000000011</v>
      </c>
      <c r="H151" s="36">
        <v>551.45000000000016</v>
      </c>
      <c r="I151" s="36">
        <v>556.6500000000002</v>
      </c>
      <c r="J151" s="36">
        <v>564.80000000000018</v>
      </c>
      <c r="K151" s="31">
        <v>548.5</v>
      </c>
      <c r="L151" s="31">
        <v>535.15</v>
      </c>
      <c r="M151" s="31">
        <v>1.4396800000000001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564.20000000000005</v>
      </c>
      <c r="D152" s="36">
        <v>564.0333333333333</v>
      </c>
      <c r="E152" s="36">
        <v>553.66666666666663</v>
      </c>
      <c r="F152" s="36">
        <v>543.13333333333333</v>
      </c>
      <c r="G152" s="36">
        <v>532.76666666666665</v>
      </c>
      <c r="H152" s="36">
        <v>574.56666666666661</v>
      </c>
      <c r="I152" s="36">
        <v>584.93333333333339</v>
      </c>
      <c r="J152" s="36">
        <v>595.46666666666658</v>
      </c>
      <c r="K152" s="31">
        <v>574.4</v>
      </c>
      <c r="L152" s="31">
        <v>553.5</v>
      </c>
      <c r="M152" s="31">
        <v>9.9799399999999991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1881.7</v>
      </c>
      <c r="D153" s="36">
        <v>1893.8999999999999</v>
      </c>
      <c r="E153" s="36">
        <v>1857.7999999999997</v>
      </c>
      <c r="F153" s="36">
        <v>1833.8999999999999</v>
      </c>
      <c r="G153" s="36">
        <v>1797.7999999999997</v>
      </c>
      <c r="H153" s="36">
        <v>1917.7999999999997</v>
      </c>
      <c r="I153" s="36">
        <v>1953.8999999999996</v>
      </c>
      <c r="J153" s="36">
        <v>1977.7999999999997</v>
      </c>
      <c r="K153" s="31">
        <v>1930</v>
      </c>
      <c r="L153" s="31">
        <v>1870</v>
      </c>
      <c r="M153" s="31">
        <v>0.57594999999999996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197.2</v>
      </c>
      <c r="D154" s="36">
        <v>192.6</v>
      </c>
      <c r="E154" s="36">
        <v>180.79999999999998</v>
      </c>
      <c r="F154" s="36">
        <v>164.39999999999998</v>
      </c>
      <c r="G154" s="36">
        <v>152.59999999999997</v>
      </c>
      <c r="H154" s="36">
        <v>209</v>
      </c>
      <c r="I154" s="36">
        <v>220.8</v>
      </c>
      <c r="J154" s="36">
        <v>237.20000000000002</v>
      </c>
      <c r="K154" s="31">
        <v>204.4</v>
      </c>
      <c r="L154" s="31">
        <v>176.2</v>
      </c>
      <c r="M154" s="31">
        <v>568.55385999999999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198.1</v>
      </c>
      <c r="D155" s="36">
        <v>198.33333333333334</v>
      </c>
      <c r="E155" s="36">
        <v>195.7166666666667</v>
      </c>
      <c r="F155" s="36">
        <v>193.33333333333334</v>
      </c>
      <c r="G155" s="36">
        <v>190.7166666666667</v>
      </c>
      <c r="H155" s="36">
        <v>200.7166666666667</v>
      </c>
      <c r="I155" s="36">
        <v>203.33333333333331</v>
      </c>
      <c r="J155" s="36">
        <v>205.7166666666667</v>
      </c>
      <c r="K155" s="31">
        <v>200.95</v>
      </c>
      <c r="L155" s="31">
        <v>195.95</v>
      </c>
      <c r="M155" s="31">
        <v>5.71739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110.25</v>
      </c>
      <c r="D156" s="36">
        <v>109.85000000000001</v>
      </c>
      <c r="E156" s="36">
        <v>106.80000000000001</v>
      </c>
      <c r="F156" s="36">
        <v>103.35000000000001</v>
      </c>
      <c r="G156" s="36">
        <v>100.30000000000001</v>
      </c>
      <c r="H156" s="36">
        <v>113.30000000000001</v>
      </c>
      <c r="I156" s="36">
        <v>116.35</v>
      </c>
      <c r="J156" s="36">
        <v>119.80000000000001</v>
      </c>
      <c r="K156" s="31">
        <v>112.9</v>
      </c>
      <c r="L156" s="31">
        <v>106.4</v>
      </c>
      <c r="M156" s="31">
        <v>102.05184</v>
      </c>
      <c r="N156" s="1"/>
      <c r="O156" s="1"/>
    </row>
    <row r="157" spans="1:15" ht="12.75" customHeight="1">
      <c r="A157" s="33">
        <v>147</v>
      </c>
      <c r="B157" s="53" t="s">
        <v>848</v>
      </c>
      <c r="C157" s="31">
        <v>931.35</v>
      </c>
      <c r="D157" s="36">
        <v>922.88333333333321</v>
      </c>
      <c r="E157" s="36">
        <v>912.76666666666642</v>
      </c>
      <c r="F157" s="36">
        <v>894.18333333333317</v>
      </c>
      <c r="G157" s="36">
        <v>884.06666666666638</v>
      </c>
      <c r="H157" s="36">
        <v>941.46666666666647</v>
      </c>
      <c r="I157" s="36">
        <v>951.58333333333326</v>
      </c>
      <c r="J157" s="36">
        <v>970.16666666666652</v>
      </c>
      <c r="K157" s="31">
        <v>933</v>
      </c>
      <c r="L157" s="31">
        <v>904.3</v>
      </c>
      <c r="M157" s="31">
        <v>2.5655199999999998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2887.65</v>
      </c>
      <c r="D158" s="36">
        <v>2913.2166666666667</v>
      </c>
      <c r="E158" s="36">
        <v>2849.4333333333334</v>
      </c>
      <c r="F158" s="36">
        <v>2811.2166666666667</v>
      </c>
      <c r="G158" s="36">
        <v>2747.4333333333334</v>
      </c>
      <c r="H158" s="36">
        <v>2951.4333333333334</v>
      </c>
      <c r="I158" s="36">
        <v>3015.2166666666672</v>
      </c>
      <c r="J158" s="36">
        <v>3053.4333333333334</v>
      </c>
      <c r="K158" s="31">
        <v>2977</v>
      </c>
      <c r="L158" s="31">
        <v>2875</v>
      </c>
      <c r="M158" s="31">
        <v>3.7801999999999998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322.14999999999998</v>
      </c>
      <c r="D159" s="36">
        <v>320.8</v>
      </c>
      <c r="E159" s="36">
        <v>316.85000000000002</v>
      </c>
      <c r="F159" s="36">
        <v>311.55</v>
      </c>
      <c r="G159" s="36">
        <v>307.60000000000002</v>
      </c>
      <c r="H159" s="36">
        <v>326.10000000000002</v>
      </c>
      <c r="I159" s="36">
        <v>330.04999999999995</v>
      </c>
      <c r="J159" s="36">
        <v>335.35</v>
      </c>
      <c r="K159" s="31">
        <v>324.75</v>
      </c>
      <c r="L159" s="31">
        <v>315.5</v>
      </c>
      <c r="M159" s="31">
        <v>31.757850000000001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398.6</v>
      </c>
      <c r="D160" s="36">
        <v>396.9666666666667</v>
      </c>
      <c r="E160" s="36">
        <v>393.63333333333338</v>
      </c>
      <c r="F160" s="36">
        <v>388.66666666666669</v>
      </c>
      <c r="G160" s="36">
        <v>385.33333333333337</v>
      </c>
      <c r="H160" s="36">
        <v>401.93333333333339</v>
      </c>
      <c r="I160" s="36">
        <v>405.26666666666665</v>
      </c>
      <c r="J160" s="36">
        <v>410.23333333333341</v>
      </c>
      <c r="K160" s="31">
        <v>400.3</v>
      </c>
      <c r="L160" s="31">
        <v>392</v>
      </c>
      <c r="M160" s="31">
        <v>1.8384499999999999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151.9</v>
      </c>
      <c r="D161" s="36">
        <v>153.31666666666669</v>
      </c>
      <c r="E161" s="36">
        <v>149.68333333333339</v>
      </c>
      <c r="F161" s="36">
        <v>147.4666666666667</v>
      </c>
      <c r="G161" s="36">
        <v>143.8333333333334</v>
      </c>
      <c r="H161" s="36">
        <v>155.53333333333339</v>
      </c>
      <c r="I161" s="36">
        <v>159.16666666666666</v>
      </c>
      <c r="J161" s="36">
        <v>161.38333333333338</v>
      </c>
      <c r="K161" s="31">
        <v>156.94999999999999</v>
      </c>
      <c r="L161" s="31">
        <v>151.1</v>
      </c>
      <c r="M161" s="31">
        <v>131.82359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820.85</v>
      </c>
      <c r="D162" s="36">
        <v>827.05000000000007</v>
      </c>
      <c r="E162" s="36">
        <v>804.30000000000018</v>
      </c>
      <c r="F162" s="36">
        <v>787.75000000000011</v>
      </c>
      <c r="G162" s="36">
        <v>765.00000000000023</v>
      </c>
      <c r="H162" s="36">
        <v>843.60000000000014</v>
      </c>
      <c r="I162" s="36">
        <v>866.34999999999991</v>
      </c>
      <c r="J162" s="36">
        <v>882.90000000000009</v>
      </c>
      <c r="K162" s="31">
        <v>849.8</v>
      </c>
      <c r="L162" s="31">
        <v>810.5</v>
      </c>
      <c r="M162" s="31">
        <v>18.293340000000001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4914</v>
      </c>
      <c r="D163" s="36">
        <v>4918.9833333333336</v>
      </c>
      <c r="E163" s="36">
        <v>4848.0166666666673</v>
      </c>
      <c r="F163" s="36">
        <v>4782.0333333333338</v>
      </c>
      <c r="G163" s="36">
        <v>4711.0666666666675</v>
      </c>
      <c r="H163" s="36">
        <v>4984.9666666666672</v>
      </c>
      <c r="I163" s="36">
        <v>5055.9333333333343</v>
      </c>
      <c r="J163" s="36">
        <v>5121.916666666667</v>
      </c>
      <c r="K163" s="31">
        <v>4989.95</v>
      </c>
      <c r="L163" s="31">
        <v>4853</v>
      </c>
      <c r="M163" s="31">
        <v>0.37502000000000002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1041.3</v>
      </c>
      <c r="D164" s="36">
        <v>1045.1000000000001</v>
      </c>
      <c r="E164" s="36">
        <v>1035.2000000000003</v>
      </c>
      <c r="F164" s="36">
        <v>1029.1000000000001</v>
      </c>
      <c r="G164" s="36">
        <v>1019.2000000000003</v>
      </c>
      <c r="H164" s="36">
        <v>1051.2000000000003</v>
      </c>
      <c r="I164" s="36">
        <v>1061.1000000000004</v>
      </c>
      <c r="J164" s="36">
        <v>1067.2000000000003</v>
      </c>
      <c r="K164" s="31">
        <v>1055</v>
      </c>
      <c r="L164" s="31">
        <v>1039</v>
      </c>
      <c r="M164" s="31">
        <v>1.98769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208.85</v>
      </c>
      <c r="D165" s="36">
        <v>209.44999999999996</v>
      </c>
      <c r="E165" s="36">
        <v>207.09999999999991</v>
      </c>
      <c r="F165" s="36">
        <v>205.34999999999994</v>
      </c>
      <c r="G165" s="36">
        <v>202.99999999999989</v>
      </c>
      <c r="H165" s="36">
        <v>211.19999999999993</v>
      </c>
      <c r="I165" s="36">
        <v>213.55</v>
      </c>
      <c r="J165" s="36">
        <v>215.29999999999995</v>
      </c>
      <c r="K165" s="31">
        <v>211.8</v>
      </c>
      <c r="L165" s="31">
        <v>207.7</v>
      </c>
      <c r="M165" s="31">
        <v>4.2025399999999999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184.15</v>
      </c>
      <c r="D166" s="36">
        <v>184.08333333333334</v>
      </c>
      <c r="E166" s="36">
        <v>181.86666666666667</v>
      </c>
      <c r="F166" s="36">
        <v>179.58333333333334</v>
      </c>
      <c r="G166" s="36">
        <v>177.36666666666667</v>
      </c>
      <c r="H166" s="36">
        <v>186.36666666666667</v>
      </c>
      <c r="I166" s="36">
        <v>188.58333333333331</v>
      </c>
      <c r="J166" s="36">
        <v>190.86666666666667</v>
      </c>
      <c r="K166" s="31">
        <v>186.3</v>
      </c>
      <c r="L166" s="31">
        <v>181.8</v>
      </c>
      <c r="M166" s="31">
        <v>16.260190000000001</v>
      </c>
      <c r="N166" s="1"/>
      <c r="O166" s="1"/>
    </row>
    <row r="167" spans="1:15" ht="12.75" customHeight="1">
      <c r="A167" s="33">
        <v>157</v>
      </c>
      <c r="B167" s="53" t="s">
        <v>849</v>
      </c>
      <c r="C167" s="31">
        <v>725.3</v>
      </c>
      <c r="D167" s="36">
        <v>728.5</v>
      </c>
      <c r="E167" s="36">
        <v>719</v>
      </c>
      <c r="F167" s="36">
        <v>712.7</v>
      </c>
      <c r="G167" s="36">
        <v>703.2</v>
      </c>
      <c r="H167" s="36">
        <v>734.8</v>
      </c>
      <c r="I167" s="36">
        <v>744.3</v>
      </c>
      <c r="J167" s="36">
        <v>750.59999999999991</v>
      </c>
      <c r="K167" s="31">
        <v>738</v>
      </c>
      <c r="L167" s="31">
        <v>722.2</v>
      </c>
      <c r="M167" s="31">
        <v>2.6856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435.5</v>
      </c>
      <c r="D168" s="36">
        <v>437.5333333333333</v>
      </c>
      <c r="E168" s="36">
        <v>430.01666666666659</v>
      </c>
      <c r="F168" s="36">
        <v>424.5333333333333</v>
      </c>
      <c r="G168" s="36">
        <v>417.01666666666659</v>
      </c>
      <c r="H168" s="36">
        <v>443.01666666666659</v>
      </c>
      <c r="I168" s="36">
        <v>450.53333333333325</v>
      </c>
      <c r="J168" s="36">
        <v>456.01666666666659</v>
      </c>
      <c r="K168" s="31">
        <v>445.05</v>
      </c>
      <c r="L168" s="31">
        <v>432.05</v>
      </c>
      <c r="M168" s="31">
        <v>12.960660000000001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169.3</v>
      </c>
      <c r="D169" s="36">
        <v>170.35000000000002</v>
      </c>
      <c r="E169" s="36">
        <v>167.30000000000004</v>
      </c>
      <c r="F169" s="36">
        <v>165.3</v>
      </c>
      <c r="G169" s="36">
        <v>162.25000000000003</v>
      </c>
      <c r="H169" s="36">
        <v>172.35000000000005</v>
      </c>
      <c r="I169" s="36">
        <v>175.4</v>
      </c>
      <c r="J169" s="36">
        <v>177.40000000000006</v>
      </c>
      <c r="K169" s="31">
        <v>173.4</v>
      </c>
      <c r="L169" s="31">
        <v>168.35</v>
      </c>
      <c r="M169" s="31">
        <v>37.113430000000001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1110.5999999999999</v>
      </c>
      <c r="D170" s="36">
        <v>1128.7833333333331</v>
      </c>
      <c r="E170" s="36">
        <v>1084.2666666666662</v>
      </c>
      <c r="F170" s="36">
        <v>1057.9333333333332</v>
      </c>
      <c r="G170" s="36">
        <v>1013.4166666666663</v>
      </c>
      <c r="H170" s="36">
        <v>1155.1166666666661</v>
      </c>
      <c r="I170" s="36">
        <v>1199.633333333333</v>
      </c>
      <c r="J170" s="36">
        <v>1225.966666666666</v>
      </c>
      <c r="K170" s="31">
        <v>1173.3</v>
      </c>
      <c r="L170" s="31">
        <v>1102.45</v>
      </c>
      <c r="M170" s="31">
        <v>2.6169899999999999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164.05</v>
      </c>
      <c r="D171" s="36">
        <v>163.25</v>
      </c>
      <c r="E171" s="36">
        <v>158.9</v>
      </c>
      <c r="F171" s="36">
        <v>153.75</v>
      </c>
      <c r="G171" s="36">
        <v>149.4</v>
      </c>
      <c r="H171" s="36">
        <v>168.4</v>
      </c>
      <c r="I171" s="36">
        <v>172.75000000000003</v>
      </c>
      <c r="J171" s="36">
        <v>177.9</v>
      </c>
      <c r="K171" s="31">
        <v>167.6</v>
      </c>
      <c r="L171" s="31">
        <v>158.1</v>
      </c>
      <c r="M171" s="31">
        <v>408.01900999999998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2765.35</v>
      </c>
      <c r="D172" s="36">
        <v>2764.5499999999997</v>
      </c>
      <c r="E172" s="36">
        <v>2740.9999999999995</v>
      </c>
      <c r="F172" s="36">
        <v>2716.6499999999996</v>
      </c>
      <c r="G172" s="36">
        <v>2693.0999999999995</v>
      </c>
      <c r="H172" s="36">
        <v>2788.8999999999996</v>
      </c>
      <c r="I172" s="36">
        <v>2812.45</v>
      </c>
      <c r="J172" s="36">
        <v>2836.7999999999997</v>
      </c>
      <c r="K172" s="31">
        <v>2788.1</v>
      </c>
      <c r="L172" s="31">
        <v>2740.2</v>
      </c>
      <c r="M172" s="31">
        <v>9.6290000000000001E-2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3383.65</v>
      </c>
      <c r="D173" s="36">
        <v>3369.9166666666665</v>
      </c>
      <c r="E173" s="36">
        <v>3343.833333333333</v>
      </c>
      <c r="F173" s="36">
        <v>3304.0166666666664</v>
      </c>
      <c r="G173" s="36">
        <v>3277.9333333333329</v>
      </c>
      <c r="H173" s="36">
        <v>3409.7333333333331</v>
      </c>
      <c r="I173" s="36">
        <v>3435.8166666666662</v>
      </c>
      <c r="J173" s="36">
        <v>3475.6333333333332</v>
      </c>
      <c r="K173" s="31">
        <v>3396</v>
      </c>
      <c r="L173" s="31">
        <v>3330.1</v>
      </c>
      <c r="M173" s="31">
        <v>0.12261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309.60000000000002</v>
      </c>
      <c r="D174" s="36">
        <v>310.93333333333334</v>
      </c>
      <c r="E174" s="36">
        <v>305.9666666666667</v>
      </c>
      <c r="F174" s="36">
        <v>302.33333333333337</v>
      </c>
      <c r="G174" s="36">
        <v>297.36666666666673</v>
      </c>
      <c r="H174" s="36">
        <v>314.56666666666666</v>
      </c>
      <c r="I174" s="36">
        <v>319.53333333333325</v>
      </c>
      <c r="J174" s="36">
        <v>323.16666666666663</v>
      </c>
      <c r="K174" s="31">
        <v>315.89999999999998</v>
      </c>
      <c r="L174" s="31">
        <v>307.3</v>
      </c>
      <c r="M174" s="31">
        <v>6.61388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1977</v>
      </c>
      <c r="D175" s="36">
        <v>1959.1000000000001</v>
      </c>
      <c r="E175" s="36">
        <v>1923.2000000000003</v>
      </c>
      <c r="F175" s="36">
        <v>1869.4</v>
      </c>
      <c r="G175" s="36">
        <v>1833.5000000000002</v>
      </c>
      <c r="H175" s="36">
        <v>2012.9000000000003</v>
      </c>
      <c r="I175" s="36">
        <v>2048.8000000000002</v>
      </c>
      <c r="J175" s="36">
        <v>2102.6000000000004</v>
      </c>
      <c r="K175" s="31">
        <v>1995</v>
      </c>
      <c r="L175" s="31">
        <v>1905.3</v>
      </c>
      <c r="M175" s="31">
        <v>3.8335499999999998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2049</v>
      </c>
      <c r="D176" s="36">
        <v>2027.0166666666667</v>
      </c>
      <c r="E176" s="36">
        <v>1973.9833333333331</v>
      </c>
      <c r="F176" s="36">
        <v>1898.9666666666665</v>
      </c>
      <c r="G176" s="36">
        <v>1845.9333333333329</v>
      </c>
      <c r="H176" s="36">
        <v>2102.0333333333333</v>
      </c>
      <c r="I176" s="36">
        <v>2155.0666666666666</v>
      </c>
      <c r="J176" s="36">
        <v>2230.0833333333335</v>
      </c>
      <c r="K176" s="31">
        <v>2080.0500000000002</v>
      </c>
      <c r="L176" s="31">
        <v>1952</v>
      </c>
      <c r="M176" s="31">
        <v>10.02951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888.8</v>
      </c>
      <c r="D177" s="36">
        <v>881.76666666666677</v>
      </c>
      <c r="E177" s="36">
        <v>861.73333333333358</v>
      </c>
      <c r="F177" s="36">
        <v>834.66666666666686</v>
      </c>
      <c r="G177" s="36">
        <v>814.63333333333367</v>
      </c>
      <c r="H177" s="36">
        <v>908.83333333333348</v>
      </c>
      <c r="I177" s="36">
        <v>928.86666666666656</v>
      </c>
      <c r="J177" s="36">
        <v>955.93333333333339</v>
      </c>
      <c r="K177" s="31">
        <v>901.8</v>
      </c>
      <c r="L177" s="31">
        <v>854.7</v>
      </c>
      <c r="M177" s="31">
        <v>39.80406</v>
      </c>
      <c r="N177" s="1"/>
      <c r="O177" s="1"/>
    </row>
    <row r="178" spans="1:15" ht="12.75" customHeight="1">
      <c r="A178" s="33">
        <v>168</v>
      </c>
      <c r="B178" s="53" t="s">
        <v>854</v>
      </c>
      <c r="C178" s="31">
        <v>944.55</v>
      </c>
      <c r="D178" s="36">
        <v>947.80000000000007</v>
      </c>
      <c r="E178" s="36">
        <v>938.60000000000014</v>
      </c>
      <c r="F178" s="36">
        <v>932.65000000000009</v>
      </c>
      <c r="G178" s="36">
        <v>923.45000000000016</v>
      </c>
      <c r="H178" s="36">
        <v>953.75000000000011</v>
      </c>
      <c r="I178" s="36">
        <v>962.95000000000016</v>
      </c>
      <c r="J178" s="36">
        <v>968.90000000000009</v>
      </c>
      <c r="K178" s="31">
        <v>957</v>
      </c>
      <c r="L178" s="31">
        <v>941.85</v>
      </c>
      <c r="M178" s="31">
        <v>1.4746699999999999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1596.4</v>
      </c>
      <c r="D179" s="36">
        <v>1594.3833333333332</v>
      </c>
      <c r="E179" s="36">
        <v>1574.1666666666665</v>
      </c>
      <c r="F179" s="36">
        <v>1551.9333333333334</v>
      </c>
      <c r="G179" s="36">
        <v>1531.7166666666667</v>
      </c>
      <c r="H179" s="36">
        <v>1616.6166666666663</v>
      </c>
      <c r="I179" s="36">
        <v>1636.833333333333</v>
      </c>
      <c r="J179" s="36">
        <v>1659.0666666666662</v>
      </c>
      <c r="K179" s="31">
        <v>1614.6</v>
      </c>
      <c r="L179" s="31">
        <v>1572.15</v>
      </c>
      <c r="M179" s="31">
        <v>1.6151199999999999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79.599999999999994</v>
      </c>
      <c r="D180" s="36">
        <v>79.2</v>
      </c>
      <c r="E180" s="36">
        <v>77.650000000000006</v>
      </c>
      <c r="F180" s="36">
        <v>75.7</v>
      </c>
      <c r="G180" s="36">
        <v>74.150000000000006</v>
      </c>
      <c r="H180" s="36">
        <v>81.150000000000006</v>
      </c>
      <c r="I180" s="36">
        <v>82.699999999999989</v>
      </c>
      <c r="J180" s="36">
        <v>84.65</v>
      </c>
      <c r="K180" s="31">
        <v>80.75</v>
      </c>
      <c r="L180" s="31">
        <v>77.25</v>
      </c>
      <c r="M180" s="31">
        <v>286.25842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1221.55</v>
      </c>
      <c r="D181" s="36">
        <v>1222.55</v>
      </c>
      <c r="E181" s="36">
        <v>1208.9499999999998</v>
      </c>
      <c r="F181" s="36">
        <v>1196.3499999999999</v>
      </c>
      <c r="G181" s="36">
        <v>1182.7499999999998</v>
      </c>
      <c r="H181" s="36">
        <v>1235.1499999999999</v>
      </c>
      <c r="I181" s="36">
        <v>1248.7499999999998</v>
      </c>
      <c r="J181" s="36">
        <v>1261.3499999999999</v>
      </c>
      <c r="K181" s="31">
        <v>1236.1500000000001</v>
      </c>
      <c r="L181" s="31">
        <v>1209.95</v>
      </c>
      <c r="M181" s="31">
        <v>1.3603099999999999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2153.25</v>
      </c>
      <c r="D182" s="36">
        <v>2141.8666666666668</v>
      </c>
      <c r="E182" s="36">
        <v>2083.7333333333336</v>
      </c>
      <c r="F182" s="36">
        <v>2014.2166666666667</v>
      </c>
      <c r="G182" s="36">
        <v>1956.0833333333335</v>
      </c>
      <c r="H182" s="36">
        <v>2211.3833333333337</v>
      </c>
      <c r="I182" s="36">
        <v>2269.5166666666669</v>
      </c>
      <c r="J182" s="36">
        <v>2339.0333333333338</v>
      </c>
      <c r="K182" s="31">
        <v>2200</v>
      </c>
      <c r="L182" s="31">
        <v>2072.35</v>
      </c>
      <c r="M182" s="31">
        <v>1.7409300000000001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564</v>
      </c>
      <c r="D183" s="36">
        <v>564.43333333333339</v>
      </c>
      <c r="E183" s="36">
        <v>553.91666666666674</v>
      </c>
      <c r="F183" s="36">
        <v>543.83333333333337</v>
      </c>
      <c r="G183" s="36">
        <v>533.31666666666672</v>
      </c>
      <c r="H183" s="36">
        <v>574.51666666666677</v>
      </c>
      <c r="I183" s="36">
        <v>585.03333333333342</v>
      </c>
      <c r="J183" s="36">
        <v>595.11666666666679</v>
      </c>
      <c r="K183" s="31">
        <v>574.95000000000005</v>
      </c>
      <c r="L183" s="31">
        <v>554.35</v>
      </c>
      <c r="M183" s="31">
        <v>3.2884000000000002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1159.1500000000001</v>
      </c>
      <c r="D184" s="36">
        <v>1152.4833333333333</v>
      </c>
      <c r="E184" s="36">
        <v>1142.9666666666667</v>
      </c>
      <c r="F184" s="36">
        <v>1126.7833333333333</v>
      </c>
      <c r="G184" s="36">
        <v>1117.2666666666667</v>
      </c>
      <c r="H184" s="36">
        <v>1168.6666666666667</v>
      </c>
      <c r="I184" s="36">
        <v>1178.1833333333336</v>
      </c>
      <c r="J184" s="36">
        <v>1194.3666666666668</v>
      </c>
      <c r="K184" s="31">
        <v>1162</v>
      </c>
      <c r="L184" s="31">
        <v>1136.3</v>
      </c>
      <c r="M184" s="31">
        <v>12.01742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802.7</v>
      </c>
      <c r="D185" s="36">
        <v>798.15</v>
      </c>
      <c r="E185" s="36">
        <v>772.55</v>
      </c>
      <c r="F185" s="36">
        <v>742.4</v>
      </c>
      <c r="G185" s="36">
        <v>716.8</v>
      </c>
      <c r="H185" s="36">
        <v>828.3</v>
      </c>
      <c r="I185" s="36">
        <v>853.90000000000009</v>
      </c>
      <c r="J185" s="36">
        <v>884.05</v>
      </c>
      <c r="K185" s="31">
        <v>823.75</v>
      </c>
      <c r="L185" s="31">
        <v>768</v>
      </c>
      <c r="M185" s="31">
        <v>27.846360000000001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2016</v>
      </c>
      <c r="D186" s="36">
        <v>2008.8333333333333</v>
      </c>
      <c r="E186" s="36">
        <v>1989.6666666666665</v>
      </c>
      <c r="F186" s="36">
        <v>1963.3333333333333</v>
      </c>
      <c r="G186" s="36">
        <v>1944.1666666666665</v>
      </c>
      <c r="H186" s="36">
        <v>2035.1666666666665</v>
      </c>
      <c r="I186" s="36">
        <v>2054.333333333333</v>
      </c>
      <c r="J186" s="36">
        <v>2080.6666666666665</v>
      </c>
      <c r="K186" s="31">
        <v>2028</v>
      </c>
      <c r="L186" s="31">
        <v>1982.5</v>
      </c>
      <c r="M186" s="31">
        <v>4.0272199999999998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420.6</v>
      </c>
      <c r="D187" s="36">
        <v>419.3</v>
      </c>
      <c r="E187" s="36">
        <v>412.6</v>
      </c>
      <c r="F187" s="36">
        <v>404.6</v>
      </c>
      <c r="G187" s="36">
        <v>397.90000000000003</v>
      </c>
      <c r="H187" s="36">
        <v>427.3</v>
      </c>
      <c r="I187" s="36">
        <v>433.99999999999994</v>
      </c>
      <c r="J187" s="36">
        <v>442</v>
      </c>
      <c r="K187" s="31">
        <v>426</v>
      </c>
      <c r="L187" s="31">
        <v>411.3</v>
      </c>
      <c r="M187" s="31">
        <v>36.964770000000001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543.6</v>
      </c>
      <c r="D188" s="36">
        <v>547.15</v>
      </c>
      <c r="E188" s="36">
        <v>535.9</v>
      </c>
      <c r="F188" s="36">
        <v>528.20000000000005</v>
      </c>
      <c r="G188" s="36">
        <v>516.95000000000005</v>
      </c>
      <c r="H188" s="36">
        <v>554.84999999999991</v>
      </c>
      <c r="I188" s="36">
        <v>566.09999999999991</v>
      </c>
      <c r="J188" s="36">
        <v>573.79999999999984</v>
      </c>
      <c r="K188" s="31">
        <v>558.4</v>
      </c>
      <c r="L188" s="31">
        <v>539.45000000000005</v>
      </c>
      <c r="M188" s="31">
        <v>11.910299999999999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2101.4499999999998</v>
      </c>
      <c r="D189" s="36">
        <v>2106.6166666666668</v>
      </c>
      <c r="E189" s="36">
        <v>2082.8333333333335</v>
      </c>
      <c r="F189" s="36">
        <v>2064.2166666666667</v>
      </c>
      <c r="G189" s="36">
        <v>2040.4333333333334</v>
      </c>
      <c r="H189" s="36">
        <v>2125.2333333333336</v>
      </c>
      <c r="I189" s="36">
        <v>2149.0166666666664</v>
      </c>
      <c r="J189" s="36">
        <v>2167.6333333333337</v>
      </c>
      <c r="K189" s="31">
        <v>2130.4</v>
      </c>
      <c r="L189" s="31">
        <v>2088</v>
      </c>
      <c r="M189" s="31">
        <v>7.9676799999999997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978.35</v>
      </c>
      <c r="D190" s="36">
        <v>977.66666666666663</v>
      </c>
      <c r="E190" s="36">
        <v>962.5333333333333</v>
      </c>
      <c r="F190" s="36">
        <v>946.7166666666667</v>
      </c>
      <c r="G190" s="36">
        <v>931.58333333333337</v>
      </c>
      <c r="H190" s="36">
        <v>993.48333333333323</v>
      </c>
      <c r="I190" s="36">
        <v>1008.6166666666667</v>
      </c>
      <c r="J190" s="36">
        <v>1024.4333333333332</v>
      </c>
      <c r="K190" s="31">
        <v>992.8</v>
      </c>
      <c r="L190" s="31">
        <v>961.85</v>
      </c>
      <c r="M190" s="31">
        <v>4.0664199999999999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423.7</v>
      </c>
      <c r="D191" s="36">
        <v>419.96666666666664</v>
      </c>
      <c r="E191" s="36">
        <v>413.0333333333333</v>
      </c>
      <c r="F191" s="36">
        <v>402.36666666666667</v>
      </c>
      <c r="G191" s="36">
        <v>395.43333333333334</v>
      </c>
      <c r="H191" s="36">
        <v>430.63333333333327</v>
      </c>
      <c r="I191" s="36">
        <v>437.56666666666655</v>
      </c>
      <c r="J191" s="36">
        <v>448.23333333333323</v>
      </c>
      <c r="K191" s="31">
        <v>426.9</v>
      </c>
      <c r="L191" s="31">
        <v>409.3</v>
      </c>
      <c r="M191" s="31">
        <v>4.2440100000000003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2336</v>
      </c>
      <c r="D192" s="36">
        <v>2340.7833333333333</v>
      </c>
      <c r="E192" s="36">
        <v>2311.6666666666665</v>
      </c>
      <c r="F192" s="36">
        <v>2287.333333333333</v>
      </c>
      <c r="G192" s="36">
        <v>2258.2166666666662</v>
      </c>
      <c r="H192" s="36">
        <v>2365.1166666666668</v>
      </c>
      <c r="I192" s="36">
        <v>2394.2333333333336</v>
      </c>
      <c r="J192" s="36">
        <v>2418.5666666666671</v>
      </c>
      <c r="K192" s="31">
        <v>2369.9</v>
      </c>
      <c r="L192" s="31">
        <v>2316.4499999999998</v>
      </c>
      <c r="M192" s="31">
        <v>0.24818000000000001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815.45</v>
      </c>
      <c r="D193" s="36">
        <v>817.58333333333337</v>
      </c>
      <c r="E193" s="36">
        <v>797.86666666666679</v>
      </c>
      <c r="F193" s="36">
        <v>780.28333333333342</v>
      </c>
      <c r="G193" s="36">
        <v>760.56666666666683</v>
      </c>
      <c r="H193" s="36">
        <v>835.16666666666674</v>
      </c>
      <c r="I193" s="36">
        <v>854.88333333333321</v>
      </c>
      <c r="J193" s="36">
        <v>872.4666666666667</v>
      </c>
      <c r="K193" s="31">
        <v>837.3</v>
      </c>
      <c r="L193" s="31">
        <v>800</v>
      </c>
      <c r="M193" s="31">
        <v>8.7147400000000008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363.3</v>
      </c>
      <c r="D194" s="36">
        <v>363.43333333333334</v>
      </c>
      <c r="E194" s="36">
        <v>357.91666666666669</v>
      </c>
      <c r="F194" s="36">
        <v>352.53333333333336</v>
      </c>
      <c r="G194" s="36">
        <v>347.01666666666671</v>
      </c>
      <c r="H194" s="36">
        <v>368.81666666666666</v>
      </c>
      <c r="I194" s="36">
        <v>374.33333333333331</v>
      </c>
      <c r="J194" s="36">
        <v>379.71666666666664</v>
      </c>
      <c r="K194" s="31">
        <v>368.95</v>
      </c>
      <c r="L194" s="31">
        <v>358.05</v>
      </c>
      <c r="M194" s="31">
        <v>3.5357699999999999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3871.5</v>
      </c>
      <c r="D195" s="36">
        <v>3838.15</v>
      </c>
      <c r="E195" s="36">
        <v>3776.3500000000004</v>
      </c>
      <c r="F195" s="36">
        <v>3681.2000000000003</v>
      </c>
      <c r="G195" s="36">
        <v>3619.4000000000005</v>
      </c>
      <c r="H195" s="36">
        <v>3933.3</v>
      </c>
      <c r="I195" s="36">
        <v>3995.1000000000004</v>
      </c>
      <c r="J195" s="36">
        <v>4090.25</v>
      </c>
      <c r="K195" s="31">
        <v>3899.95</v>
      </c>
      <c r="L195" s="31">
        <v>3743</v>
      </c>
      <c r="M195" s="31">
        <v>2.3973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498.35</v>
      </c>
      <c r="D196" s="36">
        <v>494.14999999999992</v>
      </c>
      <c r="E196" s="36">
        <v>484.84999999999985</v>
      </c>
      <c r="F196" s="36">
        <v>471.34999999999991</v>
      </c>
      <c r="G196" s="36">
        <v>462.04999999999984</v>
      </c>
      <c r="H196" s="36">
        <v>507.64999999999986</v>
      </c>
      <c r="I196" s="36">
        <v>516.94999999999993</v>
      </c>
      <c r="J196" s="36">
        <v>530.44999999999982</v>
      </c>
      <c r="K196" s="31">
        <v>503.45</v>
      </c>
      <c r="L196" s="31">
        <v>480.65</v>
      </c>
      <c r="M196" s="31">
        <v>50.856250000000003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792.95</v>
      </c>
      <c r="D197" s="36">
        <v>793.96666666666658</v>
      </c>
      <c r="E197" s="36">
        <v>778.03333333333319</v>
      </c>
      <c r="F197" s="36">
        <v>763.11666666666656</v>
      </c>
      <c r="G197" s="36">
        <v>747.18333333333317</v>
      </c>
      <c r="H197" s="36">
        <v>808.88333333333321</v>
      </c>
      <c r="I197" s="36">
        <v>824.81666666666661</v>
      </c>
      <c r="J197" s="36">
        <v>839.73333333333323</v>
      </c>
      <c r="K197" s="31">
        <v>809.9</v>
      </c>
      <c r="L197" s="31">
        <v>779.05</v>
      </c>
      <c r="M197" s="31">
        <v>22.443059999999999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158.75</v>
      </c>
      <c r="D198" s="36">
        <v>157.9</v>
      </c>
      <c r="E198" s="36">
        <v>155.55000000000001</v>
      </c>
      <c r="F198" s="36">
        <v>152.35</v>
      </c>
      <c r="G198" s="36">
        <v>150</v>
      </c>
      <c r="H198" s="36">
        <v>161.10000000000002</v>
      </c>
      <c r="I198" s="36">
        <v>163.44999999999999</v>
      </c>
      <c r="J198" s="36">
        <v>166.65000000000003</v>
      </c>
      <c r="K198" s="31">
        <v>160.25</v>
      </c>
      <c r="L198" s="31">
        <v>154.69999999999999</v>
      </c>
      <c r="M198" s="31">
        <v>43.758270000000003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286.55</v>
      </c>
      <c r="D199" s="36">
        <v>283.58333333333331</v>
      </c>
      <c r="E199" s="36">
        <v>273.96666666666664</v>
      </c>
      <c r="F199" s="36">
        <v>261.38333333333333</v>
      </c>
      <c r="G199" s="36">
        <v>251.76666666666665</v>
      </c>
      <c r="H199" s="36">
        <v>296.16666666666663</v>
      </c>
      <c r="I199" s="36">
        <v>305.7833333333333</v>
      </c>
      <c r="J199" s="36">
        <v>318.36666666666662</v>
      </c>
      <c r="K199" s="31">
        <v>293.2</v>
      </c>
      <c r="L199" s="31">
        <v>271</v>
      </c>
      <c r="M199" s="31">
        <v>333.29730999999998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330.1</v>
      </c>
      <c r="D200" s="36">
        <v>328.25</v>
      </c>
      <c r="E200" s="36">
        <v>321.10000000000002</v>
      </c>
      <c r="F200" s="36">
        <v>312.10000000000002</v>
      </c>
      <c r="G200" s="36">
        <v>304.95000000000005</v>
      </c>
      <c r="H200" s="36">
        <v>337.25</v>
      </c>
      <c r="I200" s="36">
        <v>344.4</v>
      </c>
      <c r="J200" s="36">
        <v>353.4</v>
      </c>
      <c r="K200" s="31">
        <v>335.4</v>
      </c>
      <c r="L200" s="31">
        <v>319.25</v>
      </c>
      <c r="M200" s="31">
        <v>63.605609999999999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1885.75</v>
      </c>
      <c r="D201" s="36">
        <v>1898.5833333333333</v>
      </c>
      <c r="E201" s="36">
        <v>1853.7666666666664</v>
      </c>
      <c r="F201" s="36">
        <v>1821.7833333333331</v>
      </c>
      <c r="G201" s="36">
        <v>1776.9666666666662</v>
      </c>
      <c r="H201" s="36">
        <v>1930.5666666666666</v>
      </c>
      <c r="I201" s="36">
        <v>1975.3833333333337</v>
      </c>
      <c r="J201" s="36">
        <v>2007.3666666666668</v>
      </c>
      <c r="K201" s="31">
        <v>1943.4</v>
      </c>
      <c r="L201" s="31">
        <v>1866.6</v>
      </c>
      <c r="M201" s="31">
        <v>3.0804100000000001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909.5</v>
      </c>
      <c r="D202" s="36">
        <v>905.19999999999993</v>
      </c>
      <c r="E202" s="36">
        <v>895.39999999999986</v>
      </c>
      <c r="F202" s="36">
        <v>881.3</v>
      </c>
      <c r="G202" s="36">
        <v>871.49999999999989</v>
      </c>
      <c r="H202" s="36">
        <v>919.29999999999984</v>
      </c>
      <c r="I202" s="36">
        <v>929.0999999999998</v>
      </c>
      <c r="J202" s="36">
        <v>943.19999999999982</v>
      </c>
      <c r="K202" s="31">
        <v>915</v>
      </c>
      <c r="L202" s="31">
        <v>891.1</v>
      </c>
      <c r="M202" s="31">
        <v>4.0025300000000001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1380.1</v>
      </c>
      <c r="D203" s="36">
        <v>1370.0333333333335</v>
      </c>
      <c r="E203" s="36">
        <v>1356.166666666667</v>
      </c>
      <c r="F203" s="36">
        <v>1332.2333333333333</v>
      </c>
      <c r="G203" s="36">
        <v>1318.3666666666668</v>
      </c>
      <c r="H203" s="36">
        <v>1393.9666666666672</v>
      </c>
      <c r="I203" s="36">
        <v>1407.8333333333335</v>
      </c>
      <c r="J203" s="36">
        <v>1431.7666666666673</v>
      </c>
      <c r="K203" s="31">
        <v>1383.9</v>
      </c>
      <c r="L203" s="31">
        <v>1346.1</v>
      </c>
      <c r="M203" s="31">
        <v>7.3223200000000004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1469.55</v>
      </c>
      <c r="D204" s="36">
        <v>1473.2333333333333</v>
      </c>
      <c r="E204" s="36">
        <v>1457.6666666666667</v>
      </c>
      <c r="F204" s="36">
        <v>1445.7833333333333</v>
      </c>
      <c r="G204" s="36">
        <v>1430.2166666666667</v>
      </c>
      <c r="H204" s="36">
        <v>1485.1166666666668</v>
      </c>
      <c r="I204" s="36">
        <v>1500.6833333333334</v>
      </c>
      <c r="J204" s="36">
        <v>1512.5666666666668</v>
      </c>
      <c r="K204" s="31">
        <v>1488.8</v>
      </c>
      <c r="L204" s="31">
        <v>1461.35</v>
      </c>
      <c r="M204" s="31">
        <v>14.40888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3260.95</v>
      </c>
      <c r="D205" s="36">
        <v>3244.8166666666671</v>
      </c>
      <c r="E205" s="36">
        <v>3219.6333333333341</v>
      </c>
      <c r="F205" s="36">
        <v>3178.3166666666671</v>
      </c>
      <c r="G205" s="36">
        <v>3153.1333333333341</v>
      </c>
      <c r="H205" s="36">
        <v>3286.1333333333341</v>
      </c>
      <c r="I205" s="36">
        <v>3311.3166666666675</v>
      </c>
      <c r="J205" s="36">
        <v>3352.6333333333341</v>
      </c>
      <c r="K205" s="31">
        <v>3270</v>
      </c>
      <c r="L205" s="31">
        <v>3203.5</v>
      </c>
      <c r="M205" s="31">
        <v>3.7426499999999998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1699.1</v>
      </c>
      <c r="D206" s="36">
        <v>1696.8666666666666</v>
      </c>
      <c r="E206" s="36">
        <v>1690.9333333333332</v>
      </c>
      <c r="F206" s="36">
        <v>1682.7666666666667</v>
      </c>
      <c r="G206" s="36">
        <v>1676.8333333333333</v>
      </c>
      <c r="H206" s="36">
        <v>1705.0333333333331</v>
      </c>
      <c r="I206" s="36">
        <v>1710.9666666666665</v>
      </c>
      <c r="J206" s="36">
        <v>1719.133333333333</v>
      </c>
      <c r="K206" s="31">
        <v>1702.8</v>
      </c>
      <c r="L206" s="31">
        <v>1688.7</v>
      </c>
      <c r="M206" s="31">
        <v>146.21046000000001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645.5</v>
      </c>
      <c r="D207" s="36">
        <v>647.4666666666667</v>
      </c>
      <c r="E207" s="36">
        <v>640.63333333333344</v>
      </c>
      <c r="F207" s="36">
        <v>635.76666666666677</v>
      </c>
      <c r="G207" s="36">
        <v>628.93333333333351</v>
      </c>
      <c r="H207" s="36">
        <v>652.33333333333337</v>
      </c>
      <c r="I207" s="36">
        <v>659.16666666666663</v>
      </c>
      <c r="J207" s="36">
        <v>664.0333333333333</v>
      </c>
      <c r="K207" s="31">
        <v>654.29999999999995</v>
      </c>
      <c r="L207" s="31">
        <v>642.6</v>
      </c>
      <c r="M207" s="31">
        <v>30.054500000000001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4088.2</v>
      </c>
      <c r="D208" s="36">
        <v>4077.4499999999994</v>
      </c>
      <c r="E208" s="36">
        <v>4035.9499999999989</v>
      </c>
      <c r="F208" s="36">
        <v>3983.6999999999994</v>
      </c>
      <c r="G208" s="36">
        <v>3942.1999999999989</v>
      </c>
      <c r="H208" s="36">
        <v>4129.6999999999989</v>
      </c>
      <c r="I208" s="36">
        <v>4171.2</v>
      </c>
      <c r="J208" s="36">
        <v>4223.4499999999989</v>
      </c>
      <c r="K208" s="31">
        <v>4118.95</v>
      </c>
      <c r="L208" s="31">
        <v>4025.2</v>
      </c>
      <c r="M208" s="31">
        <v>5.0784799999999999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85.2</v>
      </c>
      <c r="D209" s="36">
        <v>84.666666666666671</v>
      </c>
      <c r="E209" s="36">
        <v>83.083333333333343</v>
      </c>
      <c r="F209" s="36">
        <v>80.966666666666669</v>
      </c>
      <c r="G209" s="36">
        <v>79.38333333333334</v>
      </c>
      <c r="H209" s="36">
        <v>86.783333333333346</v>
      </c>
      <c r="I209" s="36">
        <v>88.366666666666688</v>
      </c>
      <c r="J209" s="36">
        <v>90.483333333333348</v>
      </c>
      <c r="K209" s="31">
        <v>86.25</v>
      </c>
      <c r="L209" s="31">
        <v>82.55</v>
      </c>
      <c r="M209" s="31">
        <v>279.9504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306.89999999999998</v>
      </c>
      <c r="D210" s="36">
        <v>306.25</v>
      </c>
      <c r="E210" s="36">
        <v>301.64999999999998</v>
      </c>
      <c r="F210" s="36">
        <v>296.39999999999998</v>
      </c>
      <c r="G210" s="36">
        <v>291.79999999999995</v>
      </c>
      <c r="H210" s="36">
        <v>311.5</v>
      </c>
      <c r="I210" s="36">
        <v>316.10000000000002</v>
      </c>
      <c r="J210" s="36">
        <v>321.35000000000002</v>
      </c>
      <c r="K210" s="31">
        <v>310.85000000000002</v>
      </c>
      <c r="L210" s="31">
        <v>301</v>
      </c>
      <c r="M210" s="31">
        <v>4.4443400000000004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617</v>
      </c>
      <c r="D211" s="36">
        <v>614.80000000000007</v>
      </c>
      <c r="E211" s="36">
        <v>609.60000000000014</v>
      </c>
      <c r="F211" s="36">
        <v>602.20000000000005</v>
      </c>
      <c r="G211" s="36">
        <v>597.00000000000011</v>
      </c>
      <c r="H211" s="36">
        <v>622.20000000000016</v>
      </c>
      <c r="I211" s="36">
        <v>627.4000000000002</v>
      </c>
      <c r="J211" s="36">
        <v>634.80000000000018</v>
      </c>
      <c r="K211" s="31">
        <v>620</v>
      </c>
      <c r="L211" s="31">
        <v>607.4</v>
      </c>
      <c r="M211" s="31">
        <v>49.750129999999999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989.75</v>
      </c>
      <c r="D212" s="36">
        <v>991.25</v>
      </c>
      <c r="E212" s="36">
        <v>983.5</v>
      </c>
      <c r="F212" s="36">
        <v>977.25</v>
      </c>
      <c r="G212" s="36">
        <v>969.5</v>
      </c>
      <c r="H212" s="36">
        <v>997.5</v>
      </c>
      <c r="I212" s="36">
        <v>1005.25</v>
      </c>
      <c r="J212" s="36">
        <v>1011.5</v>
      </c>
      <c r="K212" s="31">
        <v>999</v>
      </c>
      <c r="L212" s="31">
        <v>985</v>
      </c>
      <c r="M212" s="31">
        <v>0.18287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2791.8</v>
      </c>
      <c r="D213" s="36">
        <v>2793</v>
      </c>
      <c r="E213" s="36">
        <v>2747.25</v>
      </c>
      <c r="F213" s="36">
        <v>2702.7</v>
      </c>
      <c r="G213" s="36">
        <v>2656.95</v>
      </c>
      <c r="H213" s="36">
        <v>2837.55</v>
      </c>
      <c r="I213" s="36">
        <v>2883.3</v>
      </c>
      <c r="J213" s="36">
        <v>2927.8500000000004</v>
      </c>
      <c r="K213" s="31">
        <v>2838.75</v>
      </c>
      <c r="L213" s="31">
        <v>2748.45</v>
      </c>
      <c r="M213" s="31">
        <v>10.47639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269.7</v>
      </c>
      <c r="D214" s="36">
        <v>270.2166666666667</v>
      </c>
      <c r="E214" s="36">
        <v>264.93333333333339</v>
      </c>
      <c r="F214" s="36">
        <v>260.16666666666669</v>
      </c>
      <c r="G214" s="36">
        <v>254.88333333333338</v>
      </c>
      <c r="H214" s="36">
        <v>274.98333333333341</v>
      </c>
      <c r="I214" s="36">
        <v>280.26666666666671</v>
      </c>
      <c r="J214" s="36">
        <v>285.03333333333342</v>
      </c>
      <c r="K214" s="31">
        <v>275.5</v>
      </c>
      <c r="L214" s="31">
        <v>265.45</v>
      </c>
      <c r="M214" s="31">
        <v>114.63428999999999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408.7</v>
      </c>
      <c r="D215" s="36">
        <v>404.26666666666671</v>
      </c>
      <c r="E215" s="36">
        <v>397.53333333333342</v>
      </c>
      <c r="F215" s="36">
        <v>386.36666666666673</v>
      </c>
      <c r="G215" s="36">
        <v>379.63333333333344</v>
      </c>
      <c r="H215" s="36">
        <v>415.43333333333339</v>
      </c>
      <c r="I215" s="36">
        <v>422.16666666666663</v>
      </c>
      <c r="J215" s="36">
        <v>433.33333333333337</v>
      </c>
      <c r="K215" s="31">
        <v>411</v>
      </c>
      <c r="L215" s="31">
        <v>393.1</v>
      </c>
      <c r="M215" s="31">
        <v>82.163679999999999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2613.8000000000002</v>
      </c>
      <c r="D216" s="36">
        <v>2624.9166666666665</v>
      </c>
      <c r="E216" s="36">
        <v>2595.8833333333332</v>
      </c>
      <c r="F216" s="36">
        <v>2577.9666666666667</v>
      </c>
      <c r="G216" s="36">
        <v>2548.9333333333334</v>
      </c>
      <c r="H216" s="36">
        <v>2642.833333333333</v>
      </c>
      <c r="I216" s="36">
        <v>2671.8666666666668</v>
      </c>
      <c r="J216" s="36">
        <v>2689.7833333333328</v>
      </c>
      <c r="K216" s="31">
        <v>2653.95</v>
      </c>
      <c r="L216" s="31">
        <v>2607</v>
      </c>
      <c r="M216" s="31">
        <v>13.10629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317.3</v>
      </c>
      <c r="D217" s="36">
        <v>316.40000000000003</v>
      </c>
      <c r="E217" s="36">
        <v>313.60000000000008</v>
      </c>
      <c r="F217" s="36">
        <v>309.90000000000003</v>
      </c>
      <c r="G217" s="36">
        <v>307.10000000000008</v>
      </c>
      <c r="H217" s="36">
        <v>320.10000000000008</v>
      </c>
      <c r="I217" s="36">
        <v>322.90000000000003</v>
      </c>
      <c r="J217" s="36">
        <v>326.60000000000008</v>
      </c>
      <c r="K217" s="31">
        <v>319.2</v>
      </c>
      <c r="L217" s="31">
        <v>312.7</v>
      </c>
      <c r="M217" s="31">
        <v>5.6689699999999998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5427.3</v>
      </c>
      <c r="D218" s="36">
        <v>5440.333333333333</v>
      </c>
      <c r="E218" s="36">
        <v>5335.6166666666659</v>
      </c>
      <c r="F218" s="36">
        <v>5243.9333333333325</v>
      </c>
      <c r="G218" s="36">
        <v>5139.2166666666653</v>
      </c>
      <c r="H218" s="36">
        <v>5532.0166666666664</v>
      </c>
      <c r="I218" s="36">
        <v>5636.7333333333336</v>
      </c>
      <c r="J218" s="36">
        <v>5728.416666666667</v>
      </c>
      <c r="K218" s="31">
        <v>5545.05</v>
      </c>
      <c r="L218" s="31">
        <v>5348.65</v>
      </c>
      <c r="M218" s="31">
        <v>0.23372000000000001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534.4</v>
      </c>
      <c r="D219" s="36">
        <v>536.56666666666672</v>
      </c>
      <c r="E219" s="36">
        <v>530.13333333333344</v>
      </c>
      <c r="F219" s="36">
        <v>525.86666666666667</v>
      </c>
      <c r="G219" s="36">
        <v>519.43333333333339</v>
      </c>
      <c r="H219" s="36">
        <v>540.83333333333348</v>
      </c>
      <c r="I219" s="36">
        <v>547.26666666666665</v>
      </c>
      <c r="J219" s="36">
        <v>551.53333333333353</v>
      </c>
      <c r="K219" s="31">
        <v>543</v>
      </c>
      <c r="L219" s="31">
        <v>532.29999999999995</v>
      </c>
      <c r="M219" s="31">
        <v>0.58625000000000005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957.8</v>
      </c>
      <c r="D220" s="36">
        <v>947.9666666666667</v>
      </c>
      <c r="E220" s="36">
        <v>930.98333333333335</v>
      </c>
      <c r="F220" s="36">
        <v>904.16666666666663</v>
      </c>
      <c r="G220" s="36">
        <v>887.18333333333328</v>
      </c>
      <c r="H220" s="36">
        <v>974.78333333333342</v>
      </c>
      <c r="I220" s="36">
        <v>991.76666666666677</v>
      </c>
      <c r="J220" s="36">
        <v>1018.5833333333335</v>
      </c>
      <c r="K220" s="31">
        <v>964.95</v>
      </c>
      <c r="L220" s="31">
        <v>921.15</v>
      </c>
      <c r="M220" s="31">
        <v>2.8001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37008.300000000003</v>
      </c>
      <c r="D221" s="36">
        <v>37211.1</v>
      </c>
      <c r="E221" s="36">
        <v>36697.199999999997</v>
      </c>
      <c r="F221" s="36">
        <v>36386.1</v>
      </c>
      <c r="G221" s="36">
        <v>35872.199999999997</v>
      </c>
      <c r="H221" s="36">
        <v>37522.199999999997</v>
      </c>
      <c r="I221" s="36">
        <v>38036.100000000006</v>
      </c>
      <c r="J221" s="36">
        <v>38347.199999999997</v>
      </c>
      <c r="K221" s="31">
        <v>37725</v>
      </c>
      <c r="L221" s="31">
        <v>36900</v>
      </c>
      <c r="M221" s="31">
        <v>3.823E-2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127.15</v>
      </c>
      <c r="D222" s="36">
        <v>127.65000000000002</v>
      </c>
      <c r="E222" s="36">
        <v>124.90000000000003</v>
      </c>
      <c r="F222" s="36">
        <v>122.65000000000002</v>
      </c>
      <c r="G222" s="36">
        <v>119.90000000000003</v>
      </c>
      <c r="H222" s="36">
        <v>129.90000000000003</v>
      </c>
      <c r="I222" s="36">
        <v>132.65</v>
      </c>
      <c r="J222" s="36">
        <v>134.90000000000003</v>
      </c>
      <c r="K222" s="31">
        <v>130.4</v>
      </c>
      <c r="L222" s="31">
        <v>125.4</v>
      </c>
      <c r="M222" s="31">
        <v>211.17215999999999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982.25</v>
      </c>
      <c r="D223" s="36">
        <v>986.7166666666667</v>
      </c>
      <c r="E223" s="36">
        <v>975.78333333333342</v>
      </c>
      <c r="F223" s="36">
        <v>969.31666666666672</v>
      </c>
      <c r="G223" s="36">
        <v>958.38333333333344</v>
      </c>
      <c r="H223" s="36">
        <v>993.18333333333339</v>
      </c>
      <c r="I223" s="36">
        <v>1004.1166666666668</v>
      </c>
      <c r="J223" s="36">
        <v>1010.5833333333334</v>
      </c>
      <c r="K223" s="31">
        <v>997.65</v>
      </c>
      <c r="L223" s="31">
        <v>980.25</v>
      </c>
      <c r="M223" s="31">
        <v>162.63825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1419.4</v>
      </c>
      <c r="D224" s="36">
        <v>1427.9666666666669</v>
      </c>
      <c r="E224" s="36">
        <v>1406.9833333333338</v>
      </c>
      <c r="F224" s="36">
        <v>1394.5666666666668</v>
      </c>
      <c r="G224" s="36">
        <v>1373.5833333333337</v>
      </c>
      <c r="H224" s="36">
        <v>1440.3833333333339</v>
      </c>
      <c r="I224" s="36">
        <v>1461.366666666667</v>
      </c>
      <c r="J224" s="36">
        <v>1473.783333333334</v>
      </c>
      <c r="K224" s="31">
        <v>1448.95</v>
      </c>
      <c r="L224" s="31">
        <v>1415.55</v>
      </c>
      <c r="M224" s="31">
        <v>4.9139499999999998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534.4</v>
      </c>
      <c r="D225" s="36">
        <v>532.83333333333337</v>
      </c>
      <c r="E225" s="36">
        <v>529.66666666666674</v>
      </c>
      <c r="F225" s="36">
        <v>524.93333333333339</v>
      </c>
      <c r="G225" s="36">
        <v>521.76666666666677</v>
      </c>
      <c r="H225" s="36">
        <v>537.56666666666672</v>
      </c>
      <c r="I225" s="36">
        <v>540.73333333333346</v>
      </c>
      <c r="J225" s="36">
        <v>545.4666666666667</v>
      </c>
      <c r="K225" s="31">
        <v>536</v>
      </c>
      <c r="L225" s="31">
        <v>528.1</v>
      </c>
      <c r="M225" s="31">
        <v>13.59923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719.95</v>
      </c>
      <c r="D226" s="36">
        <v>717.19999999999993</v>
      </c>
      <c r="E226" s="36">
        <v>711.09999999999991</v>
      </c>
      <c r="F226" s="36">
        <v>702.25</v>
      </c>
      <c r="G226" s="36">
        <v>696.15</v>
      </c>
      <c r="H226" s="36">
        <v>726.04999999999984</v>
      </c>
      <c r="I226" s="36">
        <v>732.15</v>
      </c>
      <c r="J226" s="36">
        <v>740.99999999999977</v>
      </c>
      <c r="K226" s="31">
        <v>723.3</v>
      </c>
      <c r="L226" s="31">
        <v>708.35</v>
      </c>
      <c r="M226" s="31">
        <v>1.9144300000000001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67.3</v>
      </c>
      <c r="D227" s="36">
        <v>67.399999999999991</v>
      </c>
      <c r="E227" s="36">
        <v>66.399999999999977</v>
      </c>
      <c r="F227" s="36">
        <v>65.499999999999986</v>
      </c>
      <c r="G227" s="36">
        <v>64.499999999999972</v>
      </c>
      <c r="H227" s="36">
        <v>68.299999999999983</v>
      </c>
      <c r="I227" s="36">
        <v>69.300000000000011</v>
      </c>
      <c r="J227" s="36">
        <v>70.199999999999989</v>
      </c>
      <c r="K227" s="31">
        <v>68.400000000000006</v>
      </c>
      <c r="L227" s="31">
        <v>66.5</v>
      </c>
      <c r="M227" s="31">
        <v>67.764390000000006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86.1</v>
      </c>
      <c r="D228" s="36">
        <v>86.55</v>
      </c>
      <c r="E228" s="36">
        <v>85.149999999999991</v>
      </c>
      <c r="F228" s="36">
        <v>84.199999999999989</v>
      </c>
      <c r="G228" s="36">
        <v>82.799999999999983</v>
      </c>
      <c r="H228" s="36">
        <v>87.5</v>
      </c>
      <c r="I228" s="36">
        <v>88.9</v>
      </c>
      <c r="J228" s="36">
        <v>89.850000000000009</v>
      </c>
      <c r="K228" s="31">
        <v>87.95</v>
      </c>
      <c r="L228" s="31">
        <v>85.6</v>
      </c>
      <c r="M228" s="31">
        <v>354.36795999999998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123.45</v>
      </c>
      <c r="D229" s="36">
        <v>123.96666666666668</v>
      </c>
      <c r="E229" s="36">
        <v>122.03333333333336</v>
      </c>
      <c r="F229" s="36">
        <v>120.61666666666667</v>
      </c>
      <c r="G229" s="36">
        <v>118.68333333333335</v>
      </c>
      <c r="H229" s="36">
        <v>125.38333333333337</v>
      </c>
      <c r="I229" s="36">
        <v>127.31666666666668</v>
      </c>
      <c r="J229" s="36">
        <v>128.73333333333338</v>
      </c>
      <c r="K229" s="31">
        <v>125.9</v>
      </c>
      <c r="L229" s="31">
        <v>122.55</v>
      </c>
      <c r="M229" s="31">
        <v>52.336539999999999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947.55</v>
      </c>
      <c r="D230" s="36">
        <v>947.4666666666667</v>
      </c>
      <c r="E230" s="36">
        <v>933.08333333333337</v>
      </c>
      <c r="F230" s="36">
        <v>918.61666666666667</v>
      </c>
      <c r="G230" s="36">
        <v>904.23333333333335</v>
      </c>
      <c r="H230" s="36">
        <v>961.93333333333339</v>
      </c>
      <c r="I230" s="36">
        <v>976.31666666666661</v>
      </c>
      <c r="J230" s="36">
        <v>990.78333333333342</v>
      </c>
      <c r="K230" s="31">
        <v>961.85</v>
      </c>
      <c r="L230" s="31">
        <v>933</v>
      </c>
      <c r="M230" s="31">
        <v>4.2888799999999998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615.29999999999995</v>
      </c>
      <c r="D231" s="36">
        <v>609.65</v>
      </c>
      <c r="E231" s="36">
        <v>602.09999999999991</v>
      </c>
      <c r="F231" s="36">
        <v>588.9</v>
      </c>
      <c r="G231" s="36">
        <v>581.34999999999991</v>
      </c>
      <c r="H231" s="36">
        <v>622.84999999999991</v>
      </c>
      <c r="I231" s="36">
        <v>630.39999999999986</v>
      </c>
      <c r="J231" s="36">
        <v>643.59999999999991</v>
      </c>
      <c r="K231" s="31">
        <v>617.20000000000005</v>
      </c>
      <c r="L231" s="31">
        <v>596.45000000000005</v>
      </c>
      <c r="M231" s="31">
        <v>10.47716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261.05</v>
      </c>
      <c r="D232" s="36">
        <v>260.38333333333338</v>
      </c>
      <c r="E232" s="36">
        <v>256.21666666666675</v>
      </c>
      <c r="F232" s="36">
        <v>251.38333333333338</v>
      </c>
      <c r="G232" s="36">
        <v>247.21666666666675</v>
      </c>
      <c r="H232" s="36">
        <v>265.21666666666675</v>
      </c>
      <c r="I232" s="36">
        <v>269.38333333333338</v>
      </c>
      <c r="J232" s="36">
        <v>274.21666666666675</v>
      </c>
      <c r="K232" s="31">
        <v>264.55</v>
      </c>
      <c r="L232" s="31">
        <v>255.55</v>
      </c>
      <c r="M232" s="31">
        <v>40.172539999999998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211.75</v>
      </c>
      <c r="D233" s="36">
        <v>212.71666666666667</v>
      </c>
      <c r="E233" s="36">
        <v>208.53333333333333</v>
      </c>
      <c r="F233" s="36">
        <v>205.31666666666666</v>
      </c>
      <c r="G233" s="36">
        <v>201.13333333333333</v>
      </c>
      <c r="H233" s="36">
        <v>215.93333333333334</v>
      </c>
      <c r="I233" s="36">
        <v>220.11666666666667</v>
      </c>
      <c r="J233" s="36">
        <v>223.33333333333334</v>
      </c>
      <c r="K233" s="31">
        <v>216.9</v>
      </c>
      <c r="L233" s="31">
        <v>209.5</v>
      </c>
      <c r="M233" s="31">
        <v>92.596289999999996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87.4</v>
      </c>
      <c r="D234" s="36">
        <v>87.083333333333329</v>
      </c>
      <c r="E234" s="36">
        <v>85.666666666666657</v>
      </c>
      <c r="F234" s="36">
        <v>83.933333333333323</v>
      </c>
      <c r="G234" s="36">
        <v>82.516666666666652</v>
      </c>
      <c r="H234" s="36">
        <v>88.816666666666663</v>
      </c>
      <c r="I234" s="36">
        <v>90.23333333333332</v>
      </c>
      <c r="J234" s="36">
        <v>91.966666666666669</v>
      </c>
      <c r="K234" s="31">
        <v>88.5</v>
      </c>
      <c r="L234" s="31">
        <v>85.35</v>
      </c>
      <c r="M234" s="31">
        <v>75.430059999999997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2707.95</v>
      </c>
      <c r="D235" s="36">
        <v>2706.5</v>
      </c>
      <c r="E235" s="36">
        <v>2676.45</v>
      </c>
      <c r="F235" s="36">
        <v>2644.95</v>
      </c>
      <c r="G235" s="36">
        <v>2614.8999999999996</v>
      </c>
      <c r="H235" s="36">
        <v>2738</v>
      </c>
      <c r="I235" s="36">
        <v>2768.05</v>
      </c>
      <c r="J235" s="36">
        <v>2799.55</v>
      </c>
      <c r="K235" s="31">
        <v>2736.55</v>
      </c>
      <c r="L235" s="31">
        <v>2675</v>
      </c>
      <c r="M235" s="31">
        <v>1.4009400000000001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416.3</v>
      </c>
      <c r="D236" s="36">
        <v>416.23333333333335</v>
      </c>
      <c r="E236" s="36">
        <v>408.66666666666669</v>
      </c>
      <c r="F236" s="36">
        <v>401.03333333333336</v>
      </c>
      <c r="G236" s="36">
        <v>393.4666666666667</v>
      </c>
      <c r="H236" s="36">
        <v>423.86666666666667</v>
      </c>
      <c r="I236" s="36">
        <v>431.43333333333328</v>
      </c>
      <c r="J236" s="36">
        <v>439.06666666666666</v>
      </c>
      <c r="K236" s="31">
        <v>423.8</v>
      </c>
      <c r="L236" s="31">
        <v>408.6</v>
      </c>
      <c r="M236" s="31">
        <v>32.687089999999998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165.95</v>
      </c>
      <c r="D237" s="36">
        <v>165.56666666666666</v>
      </c>
      <c r="E237" s="36">
        <v>162.43333333333334</v>
      </c>
      <c r="F237" s="36">
        <v>158.91666666666669</v>
      </c>
      <c r="G237" s="36">
        <v>155.78333333333336</v>
      </c>
      <c r="H237" s="36">
        <v>169.08333333333331</v>
      </c>
      <c r="I237" s="36">
        <v>172.21666666666664</v>
      </c>
      <c r="J237" s="36">
        <v>175.73333333333329</v>
      </c>
      <c r="K237" s="31">
        <v>168.7</v>
      </c>
      <c r="L237" s="31">
        <v>162.05000000000001</v>
      </c>
      <c r="M237" s="31">
        <v>223.28576000000001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438.2</v>
      </c>
      <c r="D238" s="36">
        <v>435.95</v>
      </c>
      <c r="E238" s="36">
        <v>431.5</v>
      </c>
      <c r="F238" s="36">
        <v>424.8</v>
      </c>
      <c r="G238" s="36">
        <v>420.35</v>
      </c>
      <c r="H238" s="36">
        <v>442.65</v>
      </c>
      <c r="I238" s="36">
        <v>447.09999999999991</v>
      </c>
      <c r="J238" s="36">
        <v>453.79999999999995</v>
      </c>
      <c r="K238" s="31">
        <v>440.4</v>
      </c>
      <c r="L238" s="31">
        <v>429.25</v>
      </c>
      <c r="M238" s="31">
        <v>28.504809999999999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130.55000000000001</v>
      </c>
      <c r="D239" s="36">
        <v>130.20000000000002</v>
      </c>
      <c r="E239" s="36">
        <v>128.95000000000005</v>
      </c>
      <c r="F239" s="36">
        <v>127.35000000000002</v>
      </c>
      <c r="G239" s="36">
        <v>126.10000000000005</v>
      </c>
      <c r="H239" s="36">
        <v>131.80000000000004</v>
      </c>
      <c r="I239" s="36">
        <v>133.04999999999998</v>
      </c>
      <c r="J239" s="36">
        <v>134.65000000000003</v>
      </c>
      <c r="K239" s="31">
        <v>131.44999999999999</v>
      </c>
      <c r="L239" s="31">
        <v>128.6</v>
      </c>
      <c r="M239" s="31">
        <v>172.71308999999999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43.45</v>
      </c>
      <c r="D240" s="36">
        <v>43.800000000000004</v>
      </c>
      <c r="E240" s="36">
        <v>42.900000000000006</v>
      </c>
      <c r="F240" s="36">
        <v>42.35</v>
      </c>
      <c r="G240" s="36">
        <v>41.45</v>
      </c>
      <c r="H240" s="36">
        <v>44.350000000000009</v>
      </c>
      <c r="I240" s="36">
        <v>45.25</v>
      </c>
      <c r="J240" s="36">
        <v>45.800000000000011</v>
      </c>
      <c r="K240" s="31">
        <v>44.7</v>
      </c>
      <c r="L240" s="31">
        <v>43.25</v>
      </c>
      <c r="M240" s="31">
        <v>188.28371000000001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886.2</v>
      </c>
      <c r="D241" s="36">
        <v>885.43333333333339</v>
      </c>
      <c r="E241" s="36">
        <v>867.56666666666683</v>
      </c>
      <c r="F241" s="36">
        <v>848.93333333333339</v>
      </c>
      <c r="G241" s="36">
        <v>831.06666666666683</v>
      </c>
      <c r="H241" s="36">
        <v>904.06666666666683</v>
      </c>
      <c r="I241" s="36">
        <v>921.93333333333339</v>
      </c>
      <c r="J241" s="36">
        <v>940.56666666666683</v>
      </c>
      <c r="K241" s="31">
        <v>903.3</v>
      </c>
      <c r="L241" s="31">
        <v>866.8</v>
      </c>
      <c r="M241" s="31">
        <v>52.423810000000003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</v>
      </c>
      <c r="D242" s="36">
        <v>99.816666666666663</v>
      </c>
      <c r="E242" s="36">
        <v>97.98333333333332</v>
      </c>
      <c r="F242" s="36">
        <v>95.966666666666654</v>
      </c>
      <c r="G242" s="36">
        <v>94.133333333333312</v>
      </c>
      <c r="H242" s="36">
        <v>101.83333333333333</v>
      </c>
      <c r="I242" s="36">
        <v>103.66666666666667</v>
      </c>
      <c r="J242" s="36">
        <v>105.68333333333334</v>
      </c>
      <c r="K242" s="31">
        <v>101.65</v>
      </c>
      <c r="L242" s="31">
        <v>97.8</v>
      </c>
      <c r="M242" s="31">
        <v>700.51081999999997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1482.15</v>
      </c>
      <c r="D243" s="36">
        <v>1486.3999999999999</v>
      </c>
      <c r="E243" s="36">
        <v>1472.5499999999997</v>
      </c>
      <c r="F243" s="36">
        <v>1462.9499999999998</v>
      </c>
      <c r="G243" s="36">
        <v>1449.0999999999997</v>
      </c>
      <c r="H243" s="36">
        <v>1495.9999999999998</v>
      </c>
      <c r="I243" s="36">
        <v>1509.8499999999997</v>
      </c>
      <c r="J243" s="36">
        <v>1519.4499999999998</v>
      </c>
      <c r="K243" s="31">
        <v>1500.25</v>
      </c>
      <c r="L243" s="31">
        <v>1476.8</v>
      </c>
      <c r="M243" s="31">
        <v>0.43153999999999998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425.9</v>
      </c>
      <c r="D244" s="36">
        <v>423.21666666666664</v>
      </c>
      <c r="E244" s="36">
        <v>418.73333333333329</v>
      </c>
      <c r="F244" s="36">
        <v>411.56666666666666</v>
      </c>
      <c r="G244" s="36">
        <v>407.08333333333331</v>
      </c>
      <c r="H244" s="36">
        <v>430.38333333333327</v>
      </c>
      <c r="I244" s="36">
        <v>434.86666666666662</v>
      </c>
      <c r="J244" s="36">
        <v>442.03333333333325</v>
      </c>
      <c r="K244" s="31">
        <v>427.7</v>
      </c>
      <c r="L244" s="31">
        <v>416.05</v>
      </c>
      <c r="M244" s="31">
        <v>27.171970000000002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202.15</v>
      </c>
      <c r="D245" s="36">
        <v>202.79999999999998</v>
      </c>
      <c r="E245" s="36">
        <v>196.59999999999997</v>
      </c>
      <c r="F245" s="36">
        <v>191.04999999999998</v>
      </c>
      <c r="G245" s="36">
        <v>184.84999999999997</v>
      </c>
      <c r="H245" s="36">
        <v>208.34999999999997</v>
      </c>
      <c r="I245" s="36">
        <v>214.54999999999995</v>
      </c>
      <c r="J245" s="36">
        <v>220.09999999999997</v>
      </c>
      <c r="K245" s="31">
        <v>209</v>
      </c>
      <c r="L245" s="31">
        <v>197.25</v>
      </c>
      <c r="M245" s="31">
        <v>205.81788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1575.6</v>
      </c>
      <c r="D246" s="36">
        <v>1581.2833333333335</v>
      </c>
      <c r="E246" s="36">
        <v>1564.3166666666671</v>
      </c>
      <c r="F246" s="36">
        <v>1553.0333333333335</v>
      </c>
      <c r="G246" s="36">
        <v>1536.0666666666671</v>
      </c>
      <c r="H246" s="36">
        <v>1592.5666666666671</v>
      </c>
      <c r="I246" s="36">
        <v>1609.5333333333338</v>
      </c>
      <c r="J246" s="36">
        <v>1620.8166666666671</v>
      </c>
      <c r="K246" s="31">
        <v>1598.25</v>
      </c>
      <c r="L246" s="31">
        <v>1570</v>
      </c>
      <c r="M246" s="31">
        <v>12.271929999999999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21.95</v>
      </c>
      <c r="D247" s="36">
        <v>21.866666666666664</v>
      </c>
      <c r="E247" s="36">
        <v>21.533333333333328</v>
      </c>
      <c r="F247" s="36">
        <v>21.116666666666664</v>
      </c>
      <c r="G247" s="36">
        <v>20.783333333333328</v>
      </c>
      <c r="H247" s="36">
        <v>22.283333333333328</v>
      </c>
      <c r="I247" s="36">
        <v>22.616666666666664</v>
      </c>
      <c r="J247" s="36">
        <v>23.033333333333328</v>
      </c>
      <c r="K247" s="31">
        <v>22.2</v>
      </c>
      <c r="L247" s="31">
        <v>21.45</v>
      </c>
      <c r="M247" s="31">
        <v>209.7903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5126.2</v>
      </c>
      <c r="D248" s="36">
        <v>5120.0333333333338</v>
      </c>
      <c r="E248" s="36">
        <v>5065.0666666666675</v>
      </c>
      <c r="F248" s="36">
        <v>5003.9333333333334</v>
      </c>
      <c r="G248" s="36">
        <v>4948.9666666666672</v>
      </c>
      <c r="H248" s="36">
        <v>5181.1666666666679</v>
      </c>
      <c r="I248" s="36">
        <v>5236.1333333333332</v>
      </c>
      <c r="J248" s="36">
        <v>5297.2666666666682</v>
      </c>
      <c r="K248" s="31">
        <v>5175</v>
      </c>
      <c r="L248" s="31">
        <v>5058.8999999999996</v>
      </c>
      <c r="M248" s="31">
        <v>2.8760699999999999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1534.4</v>
      </c>
      <c r="D249" s="36">
        <v>1535.5166666666667</v>
      </c>
      <c r="E249" s="36">
        <v>1521.8833333333332</v>
      </c>
      <c r="F249" s="36">
        <v>1509.3666666666666</v>
      </c>
      <c r="G249" s="36">
        <v>1495.7333333333331</v>
      </c>
      <c r="H249" s="36">
        <v>1548.0333333333333</v>
      </c>
      <c r="I249" s="36">
        <v>1561.666666666667</v>
      </c>
      <c r="J249" s="36">
        <v>1574.1833333333334</v>
      </c>
      <c r="K249" s="31">
        <v>1549.15</v>
      </c>
      <c r="L249" s="31">
        <v>1523</v>
      </c>
      <c r="M249" s="31">
        <v>53.96313</v>
      </c>
      <c r="N249" s="1"/>
      <c r="O249" s="1"/>
    </row>
    <row r="250" spans="1:15" ht="12.75" customHeight="1">
      <c r="A250" s="33">
        <v>240</v>
      </c>
      <c r="B250" s="53" t="s">
        <v>850</v>
      </c>
      <c r="C250" s="31">
        <v>3101.3</v>
      </c>
      <c r="D250" s="36">
        <v>3099.9500000000003</v>
      </c>
      <c r="E250" s="36">
        <v>3088.0000000000005</v>
      </c>
      <c r="F250" s="36">
        <v>3074.7000000000003</v>
      </c>
      <c r="G250" s="36">
        <v>3062.7500000000005</v>
      </c>
      <c r="H250" s="36">
        <v>3113.2500000000005</v>
      </c>
      <c r="I250" s="36">
        <v>3125.2000000000003</v>
      </c>
      <c r="J250" s="36">
        <v>3138.5000000000005</v>
      </c>
      <c r="K250" s="31">
        <v>3111.9</v>
      </c>
      <c r="L250" s="31">
        <v>3086.65</v>
      </c>
      <c r="M250" s="31">
        <v>0.11667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819.15</v>
      </c>
      <c r="D251" s="36">
        <v>819.83333333333337</v>
      </c>
      <c r="E251" s="36">
        <v>798.61666666666679</v>
      </c>
      <c r="F251" s="36">
        <v>778.08333333333337</v>
      </c>
      <c r="G251" s="36">
        <v>756.86666666666679</v>
      </c>
      <c r="H251" s="36">
        <v>840.36666666666679</v>
      </c>
      <c r="I251" s="36">
        <v>861.58333333333326</v>
      </c>
      <c r="J251" s="36">
        <v>882.11666666666679</v>
      </c>
      <c r="K251" s="31">
        <v>841.05</v>
      </c>
      <c r="L251" s="31">
        <v>799.3</v>
      </c>
      <c r="M251" s="31">
        <v>7.3241100000000001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2925.7</v>
      </c>
      <c r="D252" s="36">
        <v>2944.7333333333336</v>
      </c>
      <c r="E252" s="36">
        <v>2899.5666666666671</v>
      </c>
      <c r="F252" s="36">
        <v>2873.4333333333334</v>
      </c>
      <c r="G252" s="36">
        <v>2828.2666666666669</v>
      </c>
      <c r="H252" s="36">
        <v>2970.8666666666672</v>
      </c>
      <c r="I252" s="36">
        <v>3016.0333333333333</v>
      </c>
      <c r="J252" s="36">
        <v>3042.1666666666674</v>
      </c>
      <c r="K252" s="31">
        <v>2989.9</v>
      </c>
      <c r="L252" s="31">
        <v>2918.6</v>
      </c>
      <c r="M252" s="31">
        <v>4.3988899999999997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1113.3499999999999</v>
      </c>
      <c r="D253" s="36">
        <v>1122.1000000000001</v>
      </c>
      <c r="E253" s="36">
        <v>1101.3000000000002</v>
      </c>
      <c r="F253" s="36">
        <v>1089.25</v>
      </c>
      <c r="G253" s="36">
        <v>1068.45</v>
      </c>
      <c r="H253" s="36">
        <v>1134.1500000000003</v>
      </c>
      <c r="I253" s="36">
        <v>1154.95</v>
      </c>
      <c r="J253" s="36">
        <v>1167.0000000000005</v>
      </c>
      <c r="K253" s="31">
        <v>1142.9000000000001</v>
      </c>
      <c r="L253" s="31">
        <v>1110.05</v>
      </c>
      <c r="M253" s="31">
        <v>4.4389500000000002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41.3</v>
      </c>
      <c r="D254" s="36">
        <v>41.466666666666669</v>
      </c>
      <c r="E254" s="36">
        <v>40.933333333333337</v>
      </c>
      <c r="F254" s="36">
        <v>40.56666666666667</v>
      </c>
      <c r="G254" s="36">
        <v>40.033333333333339</v>
      </c>
      <c r="H254" s="36">
        <v>41.833333333333336</v>
      </c>
      <c r="I254" s="36">
        <v>42.366666666666667</v>
      </c>
      <c r="J254" s="36">
        <v>42.733333333333334</v>
      </c>
      <c r="K254" s="31">
        <v>42</v>
      </c>
      <c r="L254" s="31">
        <v>41.1</v>
      </c>
      <c r="M254" s="31">
        <v>134.07529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470.35</v>
      </c>
      <c r="D255" s="36">
        <v>468.43333333333339</v>
      </c>
      <c r="E255" s="36">
        <v>465.51666666666677</v>
      </c>
      <c r="F255" s="36">
        <v>460.68333333333339</v>
      </c>
      <c r="G255" s="36">
        <v>457.76666666666677</v>
      </c>
      <c r="H255" s="36">
        <v>473.26666666666677</v>
      </c>
      <c r="I255" s="36">
        <v>476.18333333333339</v>
      </c>
      <c r="J255" s="36">
        <v>481.01666666666677</v>
      </c>
      <c r="K255" s="31">
        <v>471.35</v>
      </c>
      <c r="L255" s="31">
        <v>463.6</v>
      </c>
      <c r="M255" s="31">
        <v>105.19771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311.2</v>
      </c>
      <c r="D256" s="36">
        <v>313.13333333333333</v>
      </c>
      <c r="E256" s="36">
        <v>303.66666666666663</v>
      </c>
      <c r="F256" s="36">
        <v>296.13333333333333</v>
      </c>
      <c r="G256" s="36">
        <v>286.66666666666663</v>
      </c>
      <c r="H256" s="36">
        <v>320.66666666666663</v>
      </c>
      <c r="I256" s="36">
        <v>330.13333333333333</v>
      </c>
      <c r="J256" s="36">
        <v>337.66666666666663</v>
      </c>
      <c r="K256" s="31">
        <v>322.60000000000002</v>
      </c>
      <c r="L256" s="31">
        <v>305.60000000000002</v>
      </c>
      <c r="M256" s="31">
        <v>59.608449999999998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1640.7</v>
      </c>
      <c r="D257" s="36">
        <v>1643.7833333333335</v>
      </c>
      <c r="E257" s="36">
        <v>1608.7666666666671</v>
      </c>
      <c r="F257" s="36">
        <v>1576.8333333333335</v>
      </c>
      <c r="G257" s="36">
        <v>1541.8166666666671</v>
      </c>
      <c r="H257" s="36">
        <v>1675.7166666666672</v>
      </c>
      <c r="I257" s="36">
        <v>1710.7333333333336</v>
      </c>
      <c r="J257" s="36">
        <v>1742.6666666666672</v>
      </c>
      <c r="K257" s="31">
        <v>1678.8</v>
      </c>
      <c r="L257" s="31">
        <v>1611.85</v>
      </c>
      <c r="M257" s="31">
        <v>2.4696899999999999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3851.4</v>
      </c>
      <c r="D258" s="36">
        <v>3818.7833333333333</v>
      </c>
      <c r="E258" s="36">
        <v>3772.6166666666668</v>
      </c>
      <c r="F258" s="36">
        <v>3693.8333333333335</v>
      </c>
      <c r="G258" s="36">
        <v>3647.666666666667</v>
      </c>
      <c r="H258" s="36">
        <v>3897.5666666666666</v>
      </c>
      <c r="I258" s="36">
        <v>3943.7333333333336</v>
      </c>
      <c r="J258" s="36">
        <v>4022.5166666666664</v>
      </c>
      <c r="K258" s="31">
        <v>3864.95</v>
      </c>
      <c r="L258" s="31">
        <v>3740</v>
      </c>
      <c r="M258" s="31">
        <v>0.96592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109.85</v>
      </c>
      <c r="D259" s="36">
        <v>110.34999999999998</v>
      </c>
      <c r="E259" s="36">
        <v>108.39999999999996</v>
      </c>
      <c r="F259" s="36">
        <v>106.94999999999999</v>
      </c>
      <c r="G259" s="36">
        <v>104.99999999999997</v>
      </c>
      <c r="H259" s="36">
        <v>111.79999999999995</v>
      </c>
      <c r="I259" s="36">
        <v>113.74999999999997</v>
      </c>
      <c r="J259" s="36">
        <v>115.19999999999995</v>
      </c>
      <c r="K259" s="31">
        <v>112.3</v>
      </c>
      <c r="L259" s="31">
        <v>108.9</v>
      </c>
      <c r="M259" s="31">
        <v>22.847999999999999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1721.5</v>
      </c>
      <c r="D260" s="36">
        <v>1695.1833333333334</v>
      </c>
      <c r="E260" s="36">
        <v>1655.3666666666668</v>
      </c>
      <c r="F260" s="36">
        <v>1589.2333333333333</v>
      </c>
      <c r="G260" s="36">
        <v>1549.4166666666667</v>
      </c>
      <c r="H260" s="36">
        <v>1761.3166666666668</v>
      </c>
      <c r="I260" s="36">
        <v>1801.1333333333334</v>
      </c>
      <c r="J260" s="36">
        <v>1867.2666666666669</v>
      </c>
      <c r="K260" s="31">
        <v>1735</v>
      </c>
      <c r="L260" s="31">
        <v>1629.05</v>
      </c>
      <c r="M260" s="31">
        <v>7.4132199999999999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596.29999999999995</v>
      </c>
      <c r="D261" s="36">
        <v>589.93333333333328</v>
      </c>
      <c r="E261" s="36">
        <v>579.86666666666656</v>
      </c>
      <c r="F261" s="36">
        <v>563.43333333333328</v>
      </c>
      <c r="G261" s="36">
        <v>553.36666666666656</v>
      </c>
      <c r="H261" s="36">
        <v>606.36666666666656</v>
      </c>
      <c r="I261" s="36">
        <v>616.43333333333339</v>
      </c>
      <c r="J261" s="36">
        <v>632.86666666666656</v>
      </c>
      <c r="K261" s="31">
        <v>600</v>
      </c>
      <c r="L261" s="31">
        <v>573.5</v>
      </c>
      <c r="M261" s="31">
        <v>30.606860000000001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743.2</v>
      </c>
      <c r="D262" s="36">
        <v>740.35</v>
      </c>
      <c r="E262" s="36">
        <v>732.85</v>
      </c>
      <c r="F262" s="36">
        <v>722.5</v>
      </c>
      <c r="G262" s="36">
        <v>715</v>
      </c>
      <c r="H262" s="36">
        <v>750.7</v>
      </c>
      <c r="I262" s="36">
        <v>758.2</v>
      </c>
      <c r="J262" s="36">
        <v>768.55000000000007</v>
      </c>
      <c r="K262" s="31">
        <v>747.85</v>
      </c>
      <c r="L262" s="31">
        <v>730</v>
      </c>
      <c r="M262" s="31">
        <v>8.4465599999999998</v>
      </c>
      <c r="N262" s="1"/>
      <c r="O262" s="1"/>
    </row>
    <row r="263" spans="1:15" ht="12.75" customHeight="1">
      <c r="A263" s="33">
        <v>253</v>
      </c>
      <c r="B263" s="53" t="s">
        <v>851</v>
      </c>
      <c r="C263" s="31">
        <v>308.2</v>
      </c>
      <c r="D263" s="36">
        <v>309.55</v>
      </c>
      <c r="E263" s="36">
        <v>303.65000000000003</v>
      </c>
      <c r="F263" s="36">
        <v>299.10000000000002</v>
      </c>
      <c r="G263" s="36">
        <v>293.20000000000005</v>
      </c>
      <c r="H263" s="36">
        <v>314.10000000000002</v>
      </c>
      <c r="I263" s="36">
        <v>320</v>
      </c>
      <c r="J263" s="36">
        <v>324.55</v>
      </c>
      <c r="K263" s="31">
        <v>315.45</v>
      </c>
      <c r="L263" s="31">
        <v>305</v>
      </c>
      <c r="M263" s="31">
        <v>0.23027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890.7</v>
      </c>
      <c r="D264" s="36">
        <v>889.91666666666663</v>
      </c>
      <c r="E264" s="36">
        <v>877.83333333333326</v>
      </c>
      <c r="F264" s="36">
        <v>864.96666666666658</v>
      </c>
      <c r="G264" s="36">
        <v>852.88333333333321</v>
      </c>
      <c r="H264" s="36">
        <v>902.7833333333333</v>
      </c>
      <c r="I264" s="36">
        <v>914.86666666666656</v>
      </c>
      <c r="J264" s="36">
        <v>927.73333333333335</v>
      </c>
      <c r="K264" s="31">
        <v>902</v>
      </c>
      <c r="L264" s="31">
        <v>877.05</v>
      </c>
      <c r="M264" s="31">
        <v>1.0348900000000001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397.6</v>
      </c>
      <c r="D265" s="36">
        <v>399.55</v>
      </c>
      <c r="E265" s="36">
        <v>392.20000000000005</v>
      </c>
      <c r="F265" s="36">
        <v>386.8</v>
      </c>
      <c r="G265" s="36">
        <v>379.45000000000005</v>
      </c>
      <c r="H265" s="36">
        <v>404.95000000000005</v>
      </c>
      <c r="I265" s="36">
        <v>412.30000000000007</v>
      </c>
      <c r="J265" s="36">
        <v>417.70000000000005</v>
      </c>
      <c r="K265" s="31">
        <v>406.9</v>
      </c>
      <c r="L265" s="31">
        <v>394.15</v>
      </c>
      <c r="M265" s="31">
        <v>7.5523800000000003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99.9</v>
      </c>
      <c r="D266" s="36">
        <v>100.36666666666667</v>
      </c>
      <c r="E266" s="36">
        <v>98.433333333333351</v>
      </c>
      <c r="F266" s="36">
        <v>96.966666666666683</v>
      </c>
      <c r="G266" s="36">
        <v>95.03333333333336</v>
      </c>
      <c r="H266" s="36">
        <v>101.83333333333334</v>
      </c>
      <c r="I266" s="36">
        <v>103.76666666666668</v>
      </c>
      <c r="J266" s="36">
        <v>105.23333333333333</v>
      </c>
      <c r="K266" s="31">
        <v>102.3</v>
      </c>
      <c r="L266" s="31">
        <v>98.9</v>
      </c>
      <c r="M266" s="31">
        <v>64.000559999999993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408.95</v>
      </c>
      <c r="D267" s="36">
        <v>409.0333333333333</v>
      </c>
      <c r="E267" s="36">
        <v>404.06666666666661</v>
      </c>
      <c r="F267" s="36">
        <v>399.18333333333328</v>
      </c>
      <c r="G267" s="36">
        <v>394.21666666666658</v>
      </c>
      <c r="H267" s="36">
        <v>413.91666666666663</v>
      </c>
      <c r="I267" s="36">
        <v>418.88333333333333</v>
      </c>
      <c r="J267" s="36">
        <v>423.76666666666665</v>
      </c>
      <c r="K267" s="31">
        <v>414</v>
      </c>
      <c r="L267" s="31">
        <v>404.15</v>
      </c>
      <c r="M267" s="31">
        <v>18.358149999999998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870.2</v>
      </c>
      <c r="D268" s="36">
        <v>871.05000000000007</v>
      </c>
      <c r="E268" s="36">
        <v>858.25000000000011</v>
      </c>
      <c r="F268" s="36">
        <v>846.30000000000007</v>
      </c>
      <c r="G268" s="36">
        <v>833.50000000000011</v>
      </c>
      <c r="H268" s="36">
        <v>883.00000000000011</v>
      </c>
      <c r="I268" s="36">
        <v>895.80000000000007</v>
      </c>
      <c r="J268" s="36">
        <v>907.75000000000011</v>
      </c>
      <c r="K268" s="31">
        <v>883.85</v>
      </c>
      <c r="L268" s="31">
        <v>859.1</v>
      </c>
      <c r="M268" s="31">
        <v>16.155149999999999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558.6</v>
      </c>
      <c r="D269" s="36">
        <v>558.75</v>
      </c>
      <c r="E269" s="36">
        <v>554.85</v>
      </c>
      <c r="F269" s="36">
        <v>551.1</v>
      </c>
      <c r="G269" s="36">
        <v>547.20000000000005</v>
      </c>
      <c r="H269" s="36">
        <v>562.5</v>
      </c>
      <c r="I269" s="36">
        <v>566.40000000000009</v>
      </c>
      <c r="J269" s="36">
        <v>570.15</v>
      </c>
      <c r="K269" s="31">
        <v>562.65</v>
      </c>
      <c r="L269" s="31">
        <v>555</v>
      </c>
      <c r="M269" s="31">
        <v>26.117039999999999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496.95</v>
      </c>
      <c r="D270" s="36">
        <v>499.66666666666669</v>
      </c>
      <c r="E270" s="36">
        <v>488.53333333333336</v>
      </c>
      <c r="F270" s="36">
        <v>480.11666666666667</v>
      </c>
      <c r="G270" s="36">
        <v>468.98333333333335</v>
      </c>
      <c r="H270" s="36">
        <v>508.08333333333337</v>
      </c>
      <c r="I270" s="36">
        <v>519.2166666666667</v>
      </c>
      <c r="J270" s="36">
        <v>527.63333333333344</v>
      </c>
      <c r="K270" s="31">
        <v>510.8</v>
      </c>
      <c r="L270" s="31">
        <v>491.25</v>
      </c>
      <c r="M270" s="31">
        <v>3.2664200000000001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577.95000000000005</v>
      </c>
      <c r="D271" s="36">
        <v>578.86666666666667</v>
      </c>
      <c r="E271" s="36">
        <v>570.5333333333333</v>
      </c>
      <c r="F271" s="36">
        <v>563.11666666666667</v>
      </c>
      <c r="G271" s="36">
        <v>554.7833333333333</v>
      </c>
      <c r="H271" s="36">
        <v>586.2833333333333</v>
      </c>
      <c r="I271" s="36">
        <v>594.61666666666656</v>
      </c>
      <c r="J271" s="36">
        <v>602.0333333333333</v>
      </c>
      <c r="K271" s="31">
        <v>587.20000000000005</v>
      </c>
      <c r="L271" s="31">
        <v>571.45000000000005</v>
      </c>
      <c r="M271" s="31">
        <v>6.7311399999999999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804.55</v>
      </c>
      <c r="D272" s="36">
        <v>808.56666666666661</v>
      </c>
      <c r="E272" s="36">
        <v>797.18333333333317</v>
      </c>
      <c r="F272" s="36">
        <v>789.81666666666661</v>
      </c>
      <c r="G272" s="36">
        <v>778.43333333333317</v>
      </c>
      <c r="H272" s="36">
        <v>815.93333333333317</v>
      </c>
      <c r="I272" s="36">
        <v>827.31666666666661</v>
      </c>
      <c r="J272" s="36">
        <v>834.68333333333317</v>
      </c>
      <c r="K272" s="31">
        <v>819.95</v>
      </c>
      <c r="L272" s="31">
        <v>801.2</v>
      </c>
      <c r="M272" s="31">
        <v>3.3188399999999998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484</v>
      </c>
      <c r="D273" s="36">
        <v>486.73333333333335</v>
      </c>
      <c r="E273" s="36">
        <v>474.4666666666667</v>
      </c>
      <c r="F273" s="36">
        <v>464.93333333333334</v>
      </c>
      <c r="G273" s="36">
        <v>452.66666666666669</v>
      </c>
      <c r="H273" s="36">
        <v>496.26666666666671</v>
      </c>
      <c r="I273" s="36">
        <v>508.53333333333336</v>
      </c>
      <c r="J273" s="36">
        <v>518.06666666666672</v>
      </c>
      <c r="K273" s="31">
        <v>499</v>
      </c>
      <c r="L273" s="31">
        <v>477.2</v>
      </c>
      <c r="M273" s="31">
        <v>7.7073600000000004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791.8</v>
      </c>
      <c r="D274" s="36">
        <v>799.61666666666667</v>
      </c>
      <c r="E274" s="36">
        <v>782.43333333333339</v>
      </c>
      <c r="F274" s="36">
        <v>773.06666666666672</v>
      </c>
      <c r="G274" s="36">
        <v>755.88333333333344</v>
      </c>
      <c r="H274" s="36">
        <v>808.98333333333335</v>
      </c>
      <c r="I274" s="36">
        <v>826.16666666666652</v>
      </c>
      <c r="J274" s="36">
        <v>835.5333333333333</v>
      </c>
      <c r="K274" s="31">
        <v>816.8</v>
      </c>
      <c r="L274" s="31">
        <v>790.25</v>
      </c>
      <c r="M274" s="31">
        <v>4.9032400000000003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1297.45</v>
      </c>
      <c r="D275" s="36">
        <v>1298.3333333333333</v>
      </c>
      <c r="E275" s="36">
        <v>1281.6666666666665</v>
      </c>
      <c r="F275" s="36">
        <v>1265.8833333333332</v>
      </c>
      <c r="G275" s="36">
        <v>1249.2166666666665</v>
      </c>
      <c r="H275" s="36">
        <v>1314.1166666666666</v>
      </c>
      <c r="I275" s="36">
        <v>1330.7833333333331</v>
      </c>
      <c r="J275" s="36">
        <v>1346.5666666666666</v>
      </c>
      <c r="K275" s="31">
        <v>1315</v>
      </c>
      <c r="L275" s="31">
        <v>1282.55</v>
      </c>
      <c r="M275" s="31">
        <v>6.5520100000000001</v>
      </c>
      <c r="N275" s="1"/>
      <c r="O275" s="1"/>
    </row>
    <row r="276" spans="1:15" ht="12.75" customHeight="1">
      <c r="A276" s="33">
        <v>266</v>
      </c>
      <c r="B276" s="53" t="s">
        <v>839</v>
      </c>
      <c r="C276" s="31">
        <v>700.75</v>
      </c>
      <c r="D276" s="36">
        <v>706.05000000000007</v>
      </c>
      <c r="E276" s="36">
        <v>690.90000000000009</v>
      </c>
      <c r="F276" s="36">
        <v>681.05000000000007</v>
      </c>
      <c r="G276" s="36">
        <v>665.90000000000009</v>
      </c>
      <c r="H276" s="36">
        <v>715.90000000000009</v>
      </c>
      <c r="I276" s="36">
        <v>731.05</v>
      </c>
      <c r="J276" s="36">
        <v>740.90000000000009</v>
      </c>
      <c r="K276" s="31">
        <v>721.2</v>
      </c>
      <c r="L276" s="31">
        <v>696.2</v>
      </c>
      <c r="M276" s="31">
        <v>2.1939000000000002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362.7</v>
      </c>
      <c r="D277" s="36">
        <v>361.38333333333338</v>
      </c>
      <c r="E277" s="36">
        <v>352.76666666666677</v>
      </c>
      <c r="F277" s="36">
        <v>342.83333333333337</v>
      </c>
      <c r="G277" s="36">
        <v>334.21666666666675</v>
      </c>
      <c r="H277" s="36">
        <v>371.31666666666678</v>
      </c>
      <c r="I277" s="36">
        <v>379.93333333333345</v>
      </c>
      <c r="J277" s="36">
        <v>389.86666666666679</v>
      </c>
      <c r="K277" s="31">
        <v>370</v>
      </c>
      <c r="L277" s="31">
        <v>351.45</v>
      </c>
      <c r="M277" s="31">
        <v>48.53351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337.1</v>
      </c>
      <c r="D278" s="36">
        <v>335.63333333333333</v>
      </c>
      <c r="E278" s="36">
        <v>332.11666666666667</v>
      </c>
      <c r="F278" s="36">
        <v>327.13333333333333</v>
      </c>
      <c r="G278" s="36">
        <v>323.61666666666667</v>
      </c>
      <c r="H278" s="36">
        <v>340.61666666666667</v>
      </c>
      <c r="I278" s="36">
        <v>344.13333333333333</v>
      </c>
      <c r="J278" s="36">
        <v>349.11666666666667</v>
      </c>
      <c r="K278" s="31">
        <v>339.15</v>
      </c>
      <c r="L278" s="31">
        <v>330.65</v>
      </c>
      <c r="M278" s="31">
        <v>5.1204499999999999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168</v>
      </c>
      <c r="D279" s="36">
        <v>168.79999999999998</v>
      </c>
      <c r="E279" s="36">
        <v>165.69999999999996</v>
      </c>
      <c r="F279" s="36">
        <v>163.39999999999998</v>
      </c>
      <c r="G279" s="36">
        <v>160.29999999999995</v>
      </c>
      <c r="H279" s="36">
        <v>171.09999999999997</v>
      </c>
      <c r="I279" s="36">
        <v>174.2</v>
      </c>
      <c r="J279" s="36">
        <v>176.49999999999997</v>
      </c>
      <c r="K279" s="31">
        <v>171.9</v>
      </c>
      <c r="L279" s="31">
        <v>166.5</v>
      </c>
      <c r="M279" s="31">
        <v>19.242170000000002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601.5</v>
      </c>
      <c r="D280" s="36">
        <v>601.65</v>
      </c>
      <c r="E280" s="36">
        <v>596.04999999999995</v>
      </c>
      <c r="F280" s="36">
        <v>590.6</v>
      </c>
      <c r="G280" s="36">
        <v>585</v>
      </c>
      <c r="H280" s="36">
        <v>607.09999999999991</v>
      </c>
      <c r="I280" s="36">
        <v>612.70000000000005</v>
      </c>
      <c r="J280" s="36">
        <v>618.14999999999986</v>
      </c>
      <c r="K280" s="31">
        <v>607.25</v>
      </c>
      <c r="L280" s="31">
        <v>596.20000000000005</v>
      </c>
      <c r="M280" s="31">
        <v>1.8625499999999999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3183.3</v>
      </c>
      <c r="D281" s="36">
        <v>3174.1166666666668</v>
      </c>
      <c r="E281" s="36">
        <v>3123.2333333333336</v>
      </c>
      <c r="F281" s="36">
        <v>3063.166666666667</v>
      </c>
      <c r="G281" s="36">
        <v>3012.2833333333338</v>
      </c>
      <c r="H281" s="36">
        <v>3234.1833333333334</v>
      </c>
      <c r="I281" s="36">
        <v>3285.0666666666666</v>
      </c>
      <c r="J281" s="36">
        <v>3345.1333333333332</v>
      </c>
      <c r="K281" s="31">
        <v>3225</v>
      </c>
      <c r="L281" s="31">
        <v>3114.05</v>
      </c>
      <c r="M281" s="31">
        <v>1.73926</v>
      </c>
      <c r="N281" s="1"/>
      <c r="O281" s="1"/>
    </row>
    <row r="282" spans="1:15" ht="12.75" customHeight="1">
      <c r="A282" s="33">
        <v>272</v>
      </c>
      <c r="B282" s="53" t="s">
        <v>856</v>
      </c>
      <c r="C282" s="31">
        <v>659.4</v>
      </c>
      <c r="D282" s="36">
        <v>659.33333333333337</v>
      </c>
      <c r="E282" s="36">
        <v>634.76666666666677</v>
      </c>
      <c r="F282" s="36">
        <v>610.13333333333344</v>
      </c>
      <c r="G282" s="36">
        <v>585.56666666666683</v>
      </c>
      <c r="H282" s="36">
        <v>683.9666666666667</v>
      </c>
      <c r="I282" s="36">
        <v>708.5333333333333</v>
      </c>
      <c r="J282" s="36">
        <v>733.16666666666663</v>
      </c>
      <c r="K282" s="31">
        <v>683.9</v>
      </c>
      <c r="L282" s="31">
        <v>634.70000000000005</v>
      </c>
      <c r="M282" s="31">
        <v>1.22604</v>
      </c>
      <c r="N282" s="1"/>
      <c r="O282" s="1"/>
    </row>
    <row r="283" spans="1:15" ht="12.75" customHeight="1">
      <c r="A283" s="33">
        <v>273</v>
      </c>
      <c r="B283" s="53" t="s">
        <v>852</v>
      </c>
      <c r="C283" s="31">
        <v>481.5</v>
      </c>
      <c r="D283" s="36">
        <v>483.4666666666667</v>
      </c>
      <c r="E283" s="36">
        <v>477.23333333333341</v>
      </c>
      <c r="F283" s="36">
        <v>472.9666666666667</v>
      </c>
      <c r="G283" s="36">
        <v>466.73333333333341</v>
      </c>
      <c r="H283" s="36">
        <v>487.73333333333341</v>
      </c>
      <c r="I283" s="36">
        <v>493.96666666666675</v>
      </c>
      <c r="J283" s="36">
        <v>498.23333333333341</v>
      </c>
      <c r="K283" s="31">
        <v>489.7</v>
      </c>
      <c r="L283" s="31">
        <v>479.2</v>
      </c>
      <c r="M283" s="31">
        <v>6.6924599999999996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262</v>
      </c>
      <c r="D284" s="36">
        <v>261.09999999999997</v>
      </c>
      <c r="E284" s="36">
        <v>258.09999999999991</v>
      </c>
      <c r="F284" s="36">
        <v>254.19999999999993</v>
      </c>
      <c r="G284" s="36">
        <v>251.19999999999987</v>
      </c>
      <c r="H284" s="36">
        <v>264.99999999999994</v>
      </c>
      <c r="I284" s="36">
        <v>268.00000000000006</v>
      </c>
      <c r="J284" s="36">
        <v>271.89999999999998</v>
      </c>
      <c r="K284" s="31">
        <v>264.10000000000002</v>
      </c>
      <c r="L284" s="31">
        <v>257.2</v>
      </c>
      <c r="M284" s="31">
        <v>19.12219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1865.05</v>
      </c>
      <c r="D285" s="36">
        <v>1877.7166666666665</v>
      </c>
      <c r="E285" s="36">
        <v>1847.4333333333329</v>
      </c>
      <c r="F285" s="36">
        <v>1829.8166666666664</v>
      </c>
      <c r="G285" s="36">
        <v>1799.5333333333328</v>
      </c>
      <c r="H285" s="36">
        <v>1895.333333333333</v>
      </c>
      <c r="I285" s="36">
        <v>1925.6166666666663</v>
      </c>
      <c r="J285" s="36">
        <v>1943.2333333333331</v>
      </c>
      <c r="K285" s="31">
        <v>1908</v>
      </c>
      <c r="L285" s="31">
        <v>1860.1</v>
      </c>
      <c r="M285" s="31">
        <v>51.20796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1467.85</v>
      </c>
      <c r="D286" s="36">
        <v>1474.9833333333333</v>
      </c>
      <c r="E286" s="36">
        <v>1451.4666666666667</v>
      </c>
      <c r="F286" s="36">
        <v>1435.0833333333333</v>
      </c>
      <c r="G286" s="36">
        <v>1411.5666666666666</v>
      </c>
      <c r="H286" s="36">
        <v>1491.3666666666668</v>
      </c>
      <c r="I286" s="36">
        <v>1514.8833333333337</v>
      </c>
      <c r="J286" s="36">
        <v>1531.2666666666669</v>
      </c>
      <c r="K286" s="31">
        <v>1498.5</v>
      </c>
      <c r="L286" s="31">
        <v>1458.6</v>
      </c>
      <c r="M286" s="31">
        <v>9.1241199999999996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373.95</v>
      </c>
      <c r="D287" s="36">
        <v>373.75</v>
      </c>
      <c r="E287" s="36">
        <v>368.9</v>
      </c>
      <c r="F287" s="36">
        <v>363.84999999999997</v>
      </c>
      <c r="G287" s="36">
        <v>358.99999999999994</v>
      </c>
      <c r="H287" s="36">
        <v>378.8</v>
      </c>
      <c r="I287" s="36">
        <v>383.65000000000003</v>
      </c>
      <c r="J287" s="36">
        <v>388.70000000000005</v>
      </c>
      <c r="K287" s="31">
        <v>378.6</v>
      </c>
      <c r="L287" s="31">
        <v>368.7</v>
      </c>
      <c r="M287" s="31">
        <v>2.8422100000000001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1943.7</v>
      </c>
      <c r="D288" s="36">
        <v>1957.2166666666665</v>
      </c>
      <c r="E288" s="36">
        <v>1924.4833333333329</v>
      </c>
      <c r="F288" s="36">
        <v>1905.2666666666664</v>
      </c>
      <c r="G288" s="36">
        <v>1872.5333333333328</v>
      </c>
      <c r="H288" s="36">
        <v>1976.4333333333329</v>
      </c>
      <c r="I288" s="36">
        <v>2009.1666666666665</v>
      </c>
      <c r="J288" s="36">
        <v>2028.383333333333</v>
      </c>
      <c r="K288" s="31">
        <v>1989.95</v>
      </c>
      <c r="L288" s="31">
        <v>1938</v>
      </c>
      <c r="M288" s="31">
        <v>0.48936000000000002</v>
      </c>
      <c r="N288" s="1"/>
      <c r="O288" s="1"/>
    </row>
    <row r="289" spans="1:15" ht="12.75" customHeight="1">
      <c r="A289" s="33">
        <v>279</v>
      </c>
      <c r="B289" s="53" t="s">
        <v>853</v>
      </c>
      <c r="C289" s="31">
        <v>3500.85</v>
      </c>
      <c r="D289" s="36">
        <v>3484.0500000000006</v>
      </c>
      <c r="E289" s="36">
        <v>3452.1000000000013</v>
      </c>
      <c r="F289" s="36">
        <v>3403.3500000000008</v>
      </c>
      <c r="G289" s="36">
        <v>3371.4000000000015</v>
      </c>
      <c r="H289" s="36">
        <v>3532.8000000000011</v>
      </c>
      <c r="I289" s="36">
        <v>3564.7500000000009</v>
      </c>
      <c r="J289" s="36">
        <v>3613.5000000000009</v>
      </c>
      <c r="K289" s="31">
        <v>3516</v>
      </c>
      <c r="L289" s="31">
        <v>3435.3</v>
      </c>
      <c r="M289" s="31">
        <v>0.19491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162.35</v>
      </c>
      <c r="D290" s="36">
        <v>162.15</v>
      </c>
      <c r="E290" s="36">
        <v>159.80000000000001</v>
      </c>
      <c r="F290" s="36">
        <v>157.25</v>
      </c>
      <c r="G290" s="36">
        <v>154.9</v>
      </c>
      <c r="H290" s="36">
        <v>164.70000000000002</v>
      </c>
      <c r="I290" s="36">
        <v>167.04999999999998</v>
      </c>
      <c r="J290" s="36">
        <v>169.60000000000002</v>
      </c>
      <c r="K290" s="31">
        <v>164.5</v>
      </c>
      <c r="L290" s="31">
        <v>159.6</v>
      </c>
      <c r="M290" s="31">
        <v>59.155990000000003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5183.5</v>
      </c>
      <c r="D291" s="36">
        <v>5169.0333333333338</v>
      </c>
      <c r="E291" s="36">
        <v>5128.2166666666672</v>
      </c>
      <c r="F291" s="36">
        <v>5072.9333333333334</v>
      </c>
      <c r="G291" s="36">
        <v>5032.1166666666668</v>
      </c>
      <c r="H291" s="36">
        <v>5224.3166666666675</v>
      </c>
      <c r="I291" s="36">
        <v>5265.133333333335</v>
      </c>
      <c r="J291" s="36">
        <v>5320.4166666666679</v>
      </c>
      <c r="K291" s="31">
        <v>5209.8500000000004</v>
      </c>
      <c r="L291" s="31">
        <v>5113.75</v>
      </c>
      <c r="M291" s="31">
        <v>1.5994999999999999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13563.9</v>
      </c>
      <c r="D292" s="36">
        <v>13619.9</v>
      </c>
      <c r="E292" s="36">
        <v>13444.05</v>
      </c>
      <c r="F292" s="36">
        <v>13324.199999999999</v>
      </c>
      <c r="G292" s="36">
        <v>13148.349999999999</v>
      </c>
      <c r="H292" s="36">
        <v>13739.75</v>
      </c>
      <c r="I292" s="36">
        <v>13915.600000000002</v>
      </c>
      <c r="J292" s="36">
        <v>14035.45</v>
      </c>
      <c r="K292" s="31">
        <v>13795.75</v>
      </c>
      <c r="L292" s="31">
        <v>13500.05</v>
      </c>
      <c r="M292" s="31">
        <v>2.3230000000000001E-2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3438.1</v>
      </c>
      <c r="D293" s="36">
        <v>3465.1833333333329</v>
      </c>
      <c r="E293" s="36">
        <v>3404.9166666666661</v>
      </c>
      <c r="F293" s="36">
        <v>3371.7333333333331</v>
      </c>
      <c r="G293" s="36">
        <v>3311.4666666666662</v>
      </c>
      <c r="H293" s="36">
        <v>3498.3666666666659</v>
      </c>
      <c r="I293" s="36">
        <v>3558.6333333333332</v>
      </c>
      <c r="J293" s="36">
        <v>3591.8166666666657</v>
      </c>
      <c r="K293" s="31">
        <v>3525.45</v>
      </c>
      <c r="L293" s="31">
        <v>3432</v>
      </c>
      <c r="M293" s="31">
        <v>15.11464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454.7</v>
      </c>
      <c r="D294" s="36">
        <v>452.55</v>
      </c>
      <c r="E294" s="36">
        <v>448.15000000000003</v>
      </c>
      <c r="F294" s="36">
        <v>441.6</v>
      </c>
      <c r="G294" s="36">
        <v>437.20000000000005</v>
      </c>
      <c r="H294" s="36">
        <v>459.1</v>
      </c>
      <c r="I294" s="36">
        <v>463.5</v>
      </c>
      <c r="J294" s="36">
        <v>470.05</v>
      </c>
      <c r="K294" s="31">
        <v>456.95</v>
      </c>
      <c r="L294" s="31">
        <v>446</v>
      </c>
      <c r="M294" s="31">
        <v>4.4905099999999996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435.65</v>
      </c>
      <c r="D295" s="36">
        <v>437.14999999999992</v>
      </c>
      <c r="E295" s="36">
        <v>429.59999999999985</v>
      </c>
      <c r="F295" s="36">
        <v>423.54999999999995</v>
      </c>
      <c r="G295" s="36">
        <v>415.99999999999989</v>
      </c>
      <c r="H295" s="36">
        <v>443.19999999999982</v>
      </c>
      <c r="I295" s="36">
        <v>450.74999999999989</v>
      </c>
      <c r="J295" s="36">
        <v>456.79999999999978</v>
      </c>
      <c r="K295" s="31">
        <v>444.7</v>
      </c>
      <c r="L295" s="31">
        <v>431.1</v>
      </c>
      <c r="M295" s="31">
        <v>33.709269999999997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288.25</v>
      </c>
      <c r="D296" s="36">
        <v>289.38333333333333</v>
      </c>
      <c r="E296" s="36">
        <v>283.51666666666665</v>
      </c>
      <c r="F296" s="36">
        <v>278.7833333333333</v>
      </c>
      <c r="G296" s="36">
        <v>272.91666666666663</v>
      </c>
      <c r="H296" s="36">
        <v>294.11666666666667</v>
      </c>
      <c r="I296" s="36">
        <v>299.98333333333335</v>
      </c>
      <c r="J296" s="36">
        <v>304.7166666666667</v>
      </c>
      <c r="K296" s="31">
        <v>295.25</v>
      </c>
      <c r="L296" s="31">
        <v>284.64999999999998</v>
      </c>
      <c r="M296" s="31">
        <v>10.861599999999999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129.85</v>
      </c>
      <c r="D297" s="36">
        <v>128.18333333333331</v>
      </c>
      <c r="E297" s="36">
        <v>122.66666666666663</v>
      </c>
      <c r="F297" s="36">
        <v>115.48333333333332</v>
      </c>
      <c r="G297" s="36">
        <v>109.96666666666664</v>
      </c>
      <c r="H297" s="36">
        <v>135.36666666666662</v>
      </c>
      <c r="I297" s="36">
        <v>140.88333333333333</v>
      </c>
      <c r="J297" s="36">
        <v>148.06666666666661</v>
      </c>
      <c r="K297" s="31">
        <v>133.69999999999999</v>
      </c>
      <c r="L297" s="31">
        <v>121</v>
      </c>
      <c r="M297" s="31">
        <v>801.74680999999998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559.6</v>
      </c>
      <c r="D298" s="36">
        <v>560.41666666666663</v>
      </c>
      <c r="E298" s="36">
        <v>552.43333333333328</v>
      </c>
      <c r="F298" s="36">
        <v>545.26666666666665</v>
      </c>
      <c r="G298" s="36">
        <v>537.2833333333333</v>
      </c>
      <c r="H298" s="36">
        <v>567.58333333333326</v>
      </c>
      <c r="I298" s="36">
        <v>575.56666666666661</v>
      </c>
      <c r="J298" s="36">
        <v>582.73333333333323</v>
      </c>
      <c r="K298" s="31">
        <v>568.4</v>
      </c>
      <c r="L298" s="31">
        <v>553.25</v>
      </c>
      <c r="M298" s="31">
        <v>26.597549999999998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837.7</v>
      </c>
      <c r="D299" s="36">
        <v>843.5333333333333</v>
      </c>
      <c r="E299" s="36">
        <v>830.16666666666663</v>
      </c>
      <c r="F299" s="36">
        <v>822.63333333333333</v>
      </c>
      <c r="G299" s="36">
        <v>809.26666666666665</v>
      </c>
      <c r="H299" s="36">
        <v>851.06666666666661</v>
      </c>
      <c r="I299" s="36">
        <v>864.43333333333339</v>
      </c>
      <c r="J299" s="36">
        <v>871.96666666666658</v>
      </c>
      <c r="K299" s="31">
        <v>856.9</v>
      </c>
      <c r="L299" s="31">
        <v>836</v>
      </c>
      <c r="M299" s="31">
        <v>36.7256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5597.35</v>
      </c>
      <c r="D300" s="36">
        <v>5618.3</v>
      </c>
      <c r="E300" s="36">
        <v>5556.6</v>
      </c>
      <c r="F300" s="36">
        <v>5515.85</v>
      </c>
      <c r="G300" s="36">
        <v>5454.1500000000005</v>
      </c>
      <c r="H300" s="36">
        <v>5659.05</v>
      </c>
      <c r="I300" s="36">
        <v>5720.7499999999991</v>
      </c>
      <c r="J300" s="36">
        <v>5761.5</v>
      </c>
      <c r="K300" s="31">
        <v>5680</v>
      </c>
      <c r="L300" s="31">
        <v>5577.55</v>
      </c>
      <c r="M300" s="31">
        <v>0.30235000000000001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6144</v>
      </c>
      <c r="D301" s="36">
        <v>6183.8166666666666</v>
      </c>
      <c r="E301" s="36">
        <v>6083.6333333333332</v>
      </c>
      <c r="F301" s="36">
        <v>6023.2666666666664</v>
      </c>
      <c r="G301" s="36">
        <v>5923.083333333333</v>
      </c>
      <c r="H301" s="36">
        <v>6244.1833333333334</v>
      </c>
      <c r="I301" s="36">
        <v>6344.3666666666659</v>
      </c>
      <c r="J301" s="36">
        <v>6404.7333333333336</v>
      </c>
      <c r="K301" s="31">
        <v>6284</v>
      </c>
      <c r="L301" s="31">
        <v>6123.45</v>
      </c>
      <c r="M301" s="31">
        <v>4.7514900000000004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1394.35</v>
      </c>
      <c r="D302" s="36">
        <v>1377.0166666666667</v>
      </c>
      <c r="E302" s="36">
        <v>1349.3333333333333</v>
      </c>
      <c r="F302" s="36">
        <v>1304.3166666666666</v>
      </c>
      <c r="G302" s="36">
        <v>1276.6333333333332</v>
      </c>
      <c r="H302" s="36">
        <v>1422.0333333333333</v>
      </c>
      <c r="I302" s="36">
        <v>1449.7166666666667</v>
      </c>
      <c r="J302" s="36">
        <v>1494.7333333333333</v>
      </c>
      <c r="K302" s="31">
        <v>1404.7</v>
      </c>
      <c r="L302" s="31">
        <v>1332</v>
      </c>
      <c r="M302" s="31">
        <v>71.207849999999993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1292.8499999999999</v>
      </c>
      <c r="D303" s="36">
        <v>1297.3833333333334</v>
      </c>
      <c r="E303" s="36">
        <v>1282.8166666666668</v>
      </c>
      <c r="F303" s="36">
        <v>1272.7833333333333</v>
      </c>
      <c r="G303" s="36">
        <v>1258.2166666666667</v>
      </c>
      <c r="H303" s="36">
        <v>1307.416666666667</v>
      </c>
      <c r="I303" s="36">
        <v>1321.9833333333336</v>
      </c>
      <c r="J303" s="36">
        <v>1332.0166666666671</v>
      </c>
      <c r="K303" s="31">
        <v>1311.95</v>
      </c>
      <c r="L303" s="31">
        <v>1287.3499999999999</v>
      </c>
      <c r="M303" s="31">
        <v>0.88700999999999997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1014.5</v>
      </c>
      <c r="D304" s="36">
        <v>1026.6666666666667</v>
      </c>
      <c r="E304" s="36">
        <v>990.03333333333353</v>
      </c>
      <c r="F304" s="36">
        <v>965.56666666666683</v>
      </c>
      <c r="G304" s="36">
        <v>928.93333333333362</v>
      </c>
      <c r="H304" s="36">
        <v>1051.1333333333334</v>
      </c>
      <c r="I304" s="36">
        <v>1087.7666666666667</v>
      </c>
      <c r="J304" s="36">
        <v>1112.2333333333333</v>
      </c>
      <c r="K304" s="31">
        <v>1063.3</v>
      </c>
      <c r="L304" s="31">
        <v>1002.2</v>
      </c>
      <c r="M304" s="31">
        <v>9.1475600000000004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1215.9000000000001</v>
      </c>
      <c r="D305" s="36">
        <v>1212.45</v>
      </c>
      <c r="E305" s="36">
        <v>1191.4000000000001</v>
      </c>
      <c r="F305" s="36">
        <v>1166.9000000000001</v>
      </c>
      <c r="G305" s="36">
        <v>1145.8500000000001</v>
      </c>
      <c r="H305" s="36">
        <v>1236.95</v>
      </c>
      <c r="I305" s="36">
        <v>1257.9999999999998</v>
      </c>
      <c r="J305" s="36">
        <v>1282.5</v>
      </c>
      <c r="K305" s="31">
        <v>1233.5</v>
      </c>
      <c r="L305" s="31">
        <v>1187.95</v>
      </c>
      <c r="M305" s="31">
        <v>4.8963799999999997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274.7</v>
      </c>
      <c r="D306" s="36">
        <v>273.76666666666671</v>
      </c>
      <c r="E306" s="36">
        <v>269.53333333333342</v>
      </c>
      <c r="F306" s="36">
        <v>264.36666666666673</v>
      </c>
      <c r="G306" s="36">
        <v>260.13333333333344</v>
      </c>
      <c r="H306" s="36">
        <v>278.93333333333339</v>
      </c>
      <c r="I306" s="36">
        <v>283.16666666666663</v>
      </c>
      <c r="J306" s="36">
        <v>288.33333333333337</v>
      </c>
      <c r="K306" s="31">
        <v>278</v>
      </c>
      <c r="L306" s="31">
        <v>268.60000000000002</v>
      </c>
      <c r="M306" s="31">
        <v>49.864649999999997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1656.2</v>
      </c>
      <c r="D307" s="36">
        <v>1670.2166666666665</v>
      </c>
      <c r="E307" s="36">
        <v>1635.4333333333329</v>
      </c>
      <c r="F307" s="36">
        <v>1614.6666666666665</v>
      </c>
      <c r="G307" s="36">
        <v>1579.883333333333</v>
      </c>
      <c r="H307" s="36">
        <v>1690.9833333333329</v>
      </c>
      <c r="I307" s="36">
        <v>1725.7666666666662</v>
      </c>
      <c r="J307" s="36">
        <v>1746.5333333333328</v>
      </c>
      <c r="K307" s="31">
        <v>1705</v>
      </c>
      <c r="L307" s="31">
        <v>1649.45</v>
      </c>
      <c r="M307" s="31">
        <v>28.573340000000002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390.1</v>
      </c>
      <c r="D308" s="36">
        <v>387.33333333333331</v>
      </c>
      <c r="E308" s="36">
        <v>382.71666666666664</v>
      </c>
      <c r="F308" s="36">
        <v>375.33333333333331</v>
      </c>
      <c r="G308" s="36">
        <v>370.71666666666664</v>
      </c>
      <c r="H308" s="36">
        <v>394.71666666666664</v>
      </c>
      <c r="I308" s="36">
        <v>399.33333333333331</v>
      </c>
      <c r="J308" s="36">
        <v>406.71666666666664</v>
      </c>
      <c r="K308" s="31">
        <v>391.95</v>
      </c>
      <c r="L308" s="31">
        <v>379.95</v>
      </c>
      <c r="M308" s="31">
        <v>1.9283399999999999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546.70000000000005</v>
      </c>
      <c r="D309" s="36">
        <v>544.6</v>
      </c>
      <c r="E309" s="36">
        <v>542.20000000000005</v>
      </c>
      <c r="F309" s="36">
        <v>537.70000000000005</v>
      </c>
      <c r="G309" s="36">
        <v>535.30000000000007</v>
      </c>
      <c r="H309" s="36">
        <v>549.1</v>
      </c>
      <c r="I309" s="36">
        <v>551.49999999999989</v>
      </c>
      <c r="J309" s="36">
        <v>556</v>
      </c>
      <c r="K309" s="31">
        <v>547</v>
      </c>
      <c r="L309" s="31">
        <v>540.1</v>
      </c>
      <c r="M309" s="31">
        <v>1.9184300000000001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433.45</v>
      </c>
      <c r="D310" s="36">
        <v>421.60000000000008</v>
      </c>
      <c r="E310" s="36">
        <v>404.20000000000016</v>
      </c>
      <c r="F310" s="36">
        <v>374.9500000000001</v>
      </c>
      <c r="G310" s="36">
        <v>357.55000000000018</v>
      </c>
      <c r="H310" s="36">
        <v>450.85000000000014</v>
      </c>
      <c r="I310" s="36">
        <v>468.25000000000011</v>
      </c>
      <c r="J310" s="36">
        <v>497.50000000000011</v>
      </c>
      <c r="K310" s="31">
        <v>439</v>
      </c>
      <c r="L310" s="31">
        <v>392.35</v>
      </c>
      <c r="M310" s="31">
        <v>36.822870000000002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168.5</v>
      </c>
      <c r="D311" s="36">
        <v>170</v>
      </c>
      <c r="E311" s="36">
        <v>166.6</v>
      </c>
      <c r="F311" s="36">
        <v>164.7</v>
      </c>
      <c r="G311" s="36">
        <v>161.29999999999998</v>
      </c>
      <c r="H311" s="36">
        <v>171.9</v>
      </c>
      <c r="I311" s="36">
        <v>175.29999999999998</v>
      </c>
      <c r="J311" s="36">
        <v>177.20000000000002</v>
      </c>
      <c r="K311" s="31">
        <v>173.4</v>
      </c>
      <c r="L311" s="31">
        <v>168.1</v>
      </c>
      <c r="M311" s="31">
        <v>59.5426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129.55000000000001</v>
      </c>
      <c r="D312" s="36">
        <v>130.25</v>
      </c>
      <c r="E312" s="36">
        <v>127.30000000000001</v>
      </c>
      <c r="F312" s="36">
        <v>125.05000000000001</v>
      </c>
      <c r="G312" s="36">
        <v>122.10000000000002</v>
      </c>
      <c r="H312" s="36">
        <v>132.5</v>
      </c>
      <c r="I312" s="36">
        <v>135.44999999999999</v>
      </c>
      <c r="J312" s="36">
        <v>137.69999999999999</v>
      </c>
      <c r="K312" s="31">
        <v>133.19999999999999</v>
      </c>
      <c r="L312" s="31">
        <v>128</v>
      </c>
      <c r="M312" s="31">
        <v>28.368410000000001</v>
      </c>
      <c r="N312" s="1"/>
      <c r="O312" s="1"/>
    </row>
    <row r="313" spans="1:15" ht="12.75" customHeight="1">
      <c r="A313" s="33">
        <v>303</v>
      </c>
      <c r="B313" s="53" t="s">
        <v>860</v>
      </c>
      <c r="C313" s="31">
        <v>2107.1999999999998</v>
      </c>
      <c r="D313" s="36">
        <v>2085.0666666666666</v>
      </c>
      <c r="E313" s="36">
        <v>2005.333333333333</v>
      </c>
      <c r="F313" s="36">
        <v>1903.4666666666665</v>
      </c>
      <c r="G313" s="36">
        <v>1823.7333333333329</v>
      </c>
      <c r="H313" s="36">
        <v>2186.9333333333334</v>
      </c>
      <c r="I313" s="36">
        <v>2266.666666666667</v>
      </c>
      <c r="J313" s="36">
        <v>2368.5333333333333</v>
      </c>
      <c r="K313" s="31">
        <v>2164.8000000000002</v>
      </c>
      <c r="L313" s="31">
        <v>1983.2</v>
      </c>
      <c r="M313" s="31">
        <v>13.1372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547</v>
      </c>
      <c r="D314" s="36">
        <v>544.05000000000007</v>
      </c>
      <c r="E314" s="36">
        <v>540.35000000000014</v>
      </c>
      <c r="F314" s="36">
        <v>533.70000000000005</v>
      </c>
      <c r="G314" s="36">
        <v>530.00000000000011</v>
      </c>
      <c r="H314" s="36">
        <v>550.70000000000016</v>
      </c>
      <c r="I314" s="36">
        <v>554.4000000000002</v>
      </c>
      <c r="J314" s="36">
        <v>561.05000000000018</v>
      </c>
      <c r="K314" s="31">
        <v>547.75</v>
      </c>
      <c r="L314" s="31">
        <v>537.4</v>
      </c>
      <c r="M314" s="31">
        <v>12.438969999999999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10197.75</v>
      </c>
      <c r="D315" s="36">
        <v>10214.5</v>
      </c>
      <c r="E315" s="36">
        <v>10134.299999999999</v>
      </c>
      <c r="F315" s="36">
        <v>10070.849999999999</v>
      </c>
      <c r="G315" s="36">
        <v>9990.6499999999978</v>
      </c>
      <c r="H315" s="36">
        <v>10277.950000000001</v>
      </c>
      <c r="I315" s="36">
        <v>10358.150000000001</v>
      </c>
      <c r="J315" s="36">
        <v>10421.600000000002</v>
      </c>
      <c r="K315" s="31">
        <v>10294.700000000001</v>
      </c>
      <c r="L315" s="31">
        <v>10151.049999999999</v>
      </c>
      <c r="M315" s="31">
        <v>7.76837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2716.25</v>
      </c>
      <c r="D316" s="36">
        <v>2727.2333333333331</v>
      </c>
      <c r="E316" s="36">
        <v>2668.5166666666664</v>
      </c>
      <c r="F316" s="36">
        <v>2620.7833333333333</v>
      </c>
      <c r="G316" s="36">
        <v>2562.0666666666666</v>
      </c>
      <c r="H316" s="36">
        <v>2774.9666666666662</v>
      </c>
      <c r="I316" s="36">
        <v>2833.6833333333325</v>
      </c>
      <c r="J316" s="36">
        <v>2881.4166666666661</v>
      </c>
      <c r="K316" s="31">
        <v>2785.95</v>
      </c>
      <c r="L316" s="31">
        <v>2679.5</v>
      </c>
      <c r="M316" s="31">
        <v>1.0217400000000001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932.2</v>
      </c>
      <c r="D317" s="36">
        <v>940.53333333333342</v>
      </c>
      <c r="E317" s="36">
        <v>921.11666666666679</v>
      </c>
      <c r="F317" s="36">
        <v>910.03333333333342</v>
      </c>
      <c r="G317" s="36">
        <v>890.61666666666679</v>
      </c>
      <c r="H317" s="36">
        <v>951.61666666666679</v>
      </c>
      <c r="I317" s="36">
        <v>971.03333333333353</v>
      </c>
      <c r="J317" s="36">
        <v>982.11666666666679</v>
      </c>
      <c r="K317" s="31">
        <v>959.95</v>
      </c>
      <c r="L317" s="31">
        <v>929.45</v>
      </c>
      <c r="M317" s="31">
        <v>5.5409600000000001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677.85</v>
      </c>
      <c r="D318" s="36">
        <v>681.46666666666658</v>
      </c>
      <c r="E318" s="36">
        <v>668.93333333333317</v>
      </c>
      <c r="F318" s="36">
        <v>660.01666666666654</v>
      </c>
      <c r="G318" s="36">
        <v>647.48333333333312</v>
      </c>
      <c r="H318" s="36">
        <v>690.38333333333321</v>
      </c>
      <c r="I318" s="36">
        <v>702.91666666666674</v>
      </c>
      <c r="J318" s="36">
        <v>711.83333333333326</v>
      </c>
      <c r="K318" s="31">
        <v>694</v>
      </c>
      <c r="L318" s="31">
        <v>672.55</v>
      </c>
      <c r="M318" s="31">
        <v>6.3795599999999997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2246.9499999999998</v>
      </c>
      <c r="D319" s="36">
        <v>2251.8666666666668</v>
      </c>
      <c r="E319" s="36">
        <v>2203.5833333333335</v>
      </c>
      <c r="F319" s="36">
        <v>2160.2166666666667</v>
      </c>
      <c r="G319" s="36">
        <v>2111.9333333333334</v>
      </c>
      <c r="H319" s="36">
        <v>2295.2333333333336</v>
      </c>
      <c r="I319" s="36">
        <v>2343.5166666666664</v>
      </c>
      <c r="J319" s="36">
        <v>2386.8833333333337</v>
      </c>
      <c r="K319" s="31">
        <v>2300.15</v>
      </c>
      <c r="L319" s="31">
        <v>2208.5</v>
      </c>
      <c r="M319" s="31">
        <v>9.9635999999999996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745.85</v>
      </c>
      <c r="D320" s="36">
        <v>744.08333333333337</v>
      </c>
      <c r="E320" s="36">
        <v>737.86666666666679</v>
      </c>
      <c r="F320" s="36">
        <v>729.88333333333344</v>
      </c>
      <c r="G320" s="36">
        <v>723.66666666666686</v>
      </c>
      <c r="H320" s="36">
        <v>752.06666666666672</v>
      </c>
      <c r="I320" s="36">
        <v>758.28333333333319</v>
      </c>
      <c r="J320" s="36">
        <v>766.26666666666665</v>
      </c>
      <c r="K320" s="31">
        <v>750.3</v>
      </c>
      <c r="L320" s="31">
        <v>736.1</v>
      </c>
      <c r="M320" s="31">
        <v>1.0417799999999999</v>
      </c>
      <c r="N320" s="1"/>
      <c r="O320" s="1"/>
    </row>
    <row r="321" spans="1:15" ht="12.75" customHeight="1">
      <c r="A321" s="33">
        <v>311</v>
      </c>
      <c r="B321" s="53" t="s">
        <v>868</v>
      </c>
      <c r="C321" s="31">
        <v>1051.0999999999999</v>
      </c>
      <c r="D321" s="36">
        <v>1030.9333333333334</v>
      </c>
      <c r="E321" s="36">
        <v>995.16666666666674</v>
      </c>
      <c r="F321" s="36">
        <v>939.23333333333335</v>
      </c>
      <c r="G321" s="36">
        <v>903.4666666666667</v>
      </c>
      <c r="H321" s="36">
        <v>1086.8666666666668</v>
      </c>
      <c r="I321" s="36">
        <v>1122.6333333333332</v>
      </c>
      <c r="J321" s="36">
        <v>1178.5666666666668</v>
      </c>
      <c r="K321" s="31">
        <v>1066.7</v>
      </c>
      <c r="L321" s="31">
        <v>975</v>
      </c>
      <c r="M321" s="31">
        <v>4.75535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1242.75</v>
      </c>
      <c r="D322" s="36">
        <v>1250.7833333333333</v>
      </c>
      <c r="E322" s="36">
        <v>1231.9666666666667</v>
      </c>
      <c r="F322" s="36">
        <v>1221.1833333333334</v>
      </c>
      <c r="G322" s="36">
        <v>1202.3666666666668</v>
      </c>
      <c r="H322" s="36">
        <v>1261.5666666666666</v>
      </c>
      <c r="I322" s="36">
        <v>1280.3833333333332</v>
      </c>
      <c r="J322" s="36">
        <v>1291.1666666666665</v>
      </c>
      <c r="K322" s="31">
        <v>1269.5999999999999</v>
      </c>
      <c r="L322" s="31">
        <v>1240</v>
      </c>
      <c r="M322" s="31">
        <v>0.75224999999999997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1720.2</v>
      </c>
      <c r="D323" s="36">
        <v>1704.9666666666665</v>
      </c>
      <c r="E323" s="36">
        <v>1681.9333333333329</v>
      </c>
      <c r="F323" s="36">
        <v>1643.6666666666665</v>
      </c>
      <c r="G323" s="36">
        <v>1620.633333333333</v>
      </c>
      <c r="H323" s="36">
        <v>1743.2333333333329</v>
      </c>
      <c r="I323" s="36">
        <v>1766.2666666666662</v>
      </c>
      <c r="J323" s="36">
        <v>1804.5333333333328</v>
      </c>
      <c r="K323" s="31">
        <v>1728</v>
      </c>
      <c r="L323" s="31">
        <v>1666.7</v>
      </c>
      <c r="M323" s="31">
        <v>4.1567100000000003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</v>
      </c>
      <c r="D324" s="36">
        <v>59.85</v>
      </c>
      <c r="E324" s="36">
        <v>58.95</v>
      </c>
      <c r="F324" s="36">
        <v>57.9</v>
      </c>
      <c r="G324" s="36">
        <v>57</v>
      </c>
      <c r="H324" s="36">
        <v>60.900000000000006</v>
      </c>
      <c r="I324" s="36">
        <v>61.8</v>
      </c>
      <c r="J324" s="36">
        <v>62.850000000000009</v>
      </c>
      <c r="K324" s="31">
        <v>60.75</v>
      </c>
      <c r="L324" s="31">
        <v>58.8</v>
      </c>
      <c r="M324" s="31">
        <v>31.891079999999999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61.55</v>
      </c>
      <c r="D325" s="36">
        <v>61.933333333333337</v>
      </c>
      <c r="E325" s="36">
        <v>60.816666666666677</v>
      </c>
      <c r="F325" s="36">
        <v>60.083333333333343</v>
      </c>
      <c r="G325" s="36">
        <v>58.966666666666683</v>
      </c>
      <c r="H325" s="36">
        <v>62.666666666666671</v>
      </c>
      <c r="I325" s="36">
        <v>63.783333333333331</v>
      </c>
      <c r="J325" s="36">
        <v>64.516666666666666</v>
      </c>
      <c r="K325" s="31">
        <v>63.05</v>
      </c>
      <c r="L325" s="31">
        <v>61.2</v>
      </c>
      <c r="M325" s="31">
        <v>122.9562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1239.8</v>
      </c>
      <c r="D326" s="36">
        <v>1244.05</v>
      </c>
      <c r="E326" s="36">
        <v>1221.75</v>
      </c>
      <c r="F326" s="36">
        <v>1203.7</v>
      </c>
      <c r="G326" s="36">
        <v>1181.4000000000001</v>
      </c>
      <c r="H326" s="36">
        <v>1262.0999999999999</v>
      </c>
      <c r="I326" s="36">
        <v>1284.3999999999996</v>
      </c>
      <c r="J326" s="36">
        <v>1302.4499999999998</v>
      </c>
      <c r="K326" s="31">
        <v>1266.3499999999999</v>
      </c>
      <c r="L326" s="31">
        <v>1226</v>
      </c>
      <c r="M326" s="31">
        <v>1.6071200000000001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2673.35</v>
      </c>
      <c r="D327" s="36">
        <v>2692.6333333333332</v>
      </c>
      <c r="E327" s="36">
        <v>2634.5666666666666</v>
      </c>
      <c r="F327" s="36">
        <v>2595.7833333333333</v>
      </c>
      <c r="G327" s="36">
        <v>2537.7166666666667</v>
      </c>
      <c r="H327" s="36">
        <v>2731.4166666666665</v>
      </c>
      <c r="I327" s="36">
        <v>2789.4833333333331</v>
      </c>
      <c r="J327" s="36">
        <v>2828.2666666666664</v>
      </c>
      <c r="K327" s="31">
        <v>2750.7</v>
      </c>
      <c r="L327" s="31">
        <v>2653.85</v>
      </c>
      <c r="M327" s="31">
        <v>3.5563799999999999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129992.3</v>
      </c>
      <c r="D328" s="36">
        <v>129173</v>
      </c>
      <c r="E328" s="36">
        <v>128076.4</v>
      </c>
      <c r="F328" s="36">
        <v>126160.5</v>
      </c>
      <c r="G328" s="36">
        <v>125063.9</v>
      </c>
      <c r="H328" s="36">
        <v>131088.9</v>
      </c>
      <c r="I328" s="36">
        <v>132185.5</v>
      </c>
      <c r="J328" s="36">
        <v>134101.4</v>
      </c>
      <c r="K328" s="31">
        <v>130269.6</v>
      </c>
      <c r="L328" s="31">
        <v>127257.1</v>
      </c>
      <c r="M328" s="31">
        <v>8.8459999999999997E-2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2180.1</v>
      </c>
      <c r="D329" s="36">
        <v>2189.6333333333332</v>
      </c>
      <c r="E329" s="36">
        <v>2160.4666666666662</v>
      </c>
      <c r="F329" s="36">
        <v>2140.833333333333</v>
      </c>
      <c r="G329" s="36">
        <v>2111.6666666666661</v>
      </c>
      <c r="H329" s="36">
        <v>2209.2666666666664</v>
      </c>
      <c r="I329" s="36">
        <v>2238.4333333333334</v>
      </c>
      <c r="J329" s="36">
        <v>2258.0666666666666</v>
      </c>
      <c r="K329" s="31">
        <v>2218.8000000000002</v>
      </c>
      <c r="L329" s="31">
        <v>2170</v>
      </c>
      <c r="M329" s="31">
        <v>1.7430099999999999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3178.05</v>
      </c>
      <c r="D330" s="36">
        <v>3173.3166666666671</v>
      </c>
      <c r="E330" s="36">
        <v>3114.733333333334</v>
      </c>
      <c r="F330" s="36">
        <v>3051.416666666667</v>
      </c>
      <c r="G330" s="36">
        <v>2992.8333333333339</v>
      </c>
      <c r="H330" s="36">
        <v>3236.6333333333341</v>
      </c>
      <c r="I330" s="36">
        <v>3295.2166666666672</v>
      </c>
      <c r="J330" s="36">
        <v>3358.5333333333342</v>
      </c>
      <c r="K330" s="31">
        <v>3231.9</v>
      </c>
      <c r="L330" s="31">
        <v>3110</v>
      </c>
      <c r="M330" s="31">
        <v>6.3818999999999999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1454.7</v>
      </c>
      <c r="D331" s="36">
        <v>1455.95</v>
      </c>
      <c r="E331" s="36">
        <v>1439.3500000000001</v>
      </c>
      <c r="F331" s="36">
        <v>1424</v>
      </c>
      <c r="G331" s="36">
        <v>1407.4</v>
      </c>
      <c r="H331" s="36">
        <v>1471.3000000000002</v>
      </c>
      <c r="I331" s="36">
        <v>1487.9</v>
      </c>
      <c r="J331" s="36">
        <v>1503.2500000000002</v>
      </c>
      <c r="K331" s="31">
        <v>1472.55</v>
      </c>
      <c r="L331" s="31">
        <v>1440.6</v>
      </c>
      <c r="M331" s="31">
        <v>3.8561399999999999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1192.8</v>
      </c>
      <c r="D332" s="36">
        <v>1198.5666666666666</v>
      </c>
      <c r="E332" s="36">
        <v>1184.2333333333331</v>
      </c>
      <c r="F332" s="36">
        <v>1175.6666666666665</v>
      </c>
      <c r="G332" s="36">
        <v>1161.333333333333</v>
      </c>
      <c r="H332" s="36">
        <v>1207.1333333333332</v>
      </c>
      <c r="I332" s="36">
        <v>1221.4666666666667</v>
      </c>
      <c r="J332" s="36">
        <v>1230.0333333333333</v>
      </c>
      <c r="K332" s="31">
        <v>1212.9000000000001</v>
      </c>
      <c r="L332" s="31">
        <v>1190</v>
      </c>
      <c r="M332" s="31">
        <v>1.5392999999999999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820.85</v>
      </c>
      <c r="D333" s="36">
        <v>821.66666666666663</v>
      </c>
      <c r="E333" s="36">
        <v>808.5333333333333</v>
      </c>
      <c r="F333" s="36">
        <v>796.2166666666667</v>
      </c>
      <c r="G333" s="36">
        <v>783.08333333333337</v>
      </c>
      <c r="H333" s="36">
        <v>833.98333333333323</v>
      </c>
      <c r="I333" s="36">
        <v>847.11666666666667</v>
      </c>
      <c r="J333" s="36">
        <v>859.43333333333317</v>
      </c>
      <c r="K333" s="31">
        <v>834.8</v>
      </c>
      <c r="L333" s="31">
        <v>809.35</v>
      </c>
      <c r="M333" s="31">
        <v>9.7591599999999996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139.05000000000001</v>
      </c>
      <c r="D334" s="36">
        <v>136.9</v>
      </c>
      <c r="E334" s="36">
        <v>133.95000000000002</v>
      </c>
      <c r="F334" s="36">
        <v>128.85000000000002</v>
      </c>
      <c r="G334" s="36">
        <v>125.90000000000003</v>
      </c>
      <c r="H334" s="36">
        <v>142</v>
      </c>
      <c r="I334" s="36">
        <v>144.94999999999999</v>
      </c>
      <c r="J334" s="36">
        <v>150.04999999999998</v>
      </c>
      <c r="K334" s="31">
        <v>139.85</v>
      </c>
      <c r="L334" s="31">
        <v>131.80000000000001</v>
      </c>
      <c r="M334" s="31">
        <v>518.57420000000002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3856.85</v>
      </c>
      <c r="D335" s="36">
        <v>3855.1666666666665</v>
      </c>
      <c r="E335" s="36">
        <v>3812.9333333333329</v>
      </c>
      <c r="F335" s="36">
        <v>3769.0166666666664</v>
      </c>
      <c r="G335" s="36">
        <v>3726.7833333333328</v>
      </c>
      <c r="H335" s="36">
        <v>3899.083333333333</v>
      </c>
      <c r="I335" s="36">
        <v>3941.3166666666666</v>
      </c>
      <c r="J335" s="36">
        <v>3985.2333333333331</v>
      </c>
      <c r="K335" s="31">
        <v>3897.4</v>
      </c>
      <c r="L335" s="31">
        <v>3811.25</v>
      </c>
      <c r="M335" s="31">
        <v>0.90310999999999997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848.75</v>
      </c>
      <c r="D336" s="36">
        <v>851.06666666666661</v>
      </c>
      <c r="E336" s="36">
        <v>837.73333333333323</v>
      </c>
      <c r="F336" s="36">
        <v>826.71666666666658</v>
      </c>
      <c r="G336" s="36">
        <v>813.38333333333321</v>
      </c>
      <c r="H336" s="36">
        <v>862.08333333333326</v>
      </c>
      <c r="I336" s="36">
        <v>875.41666666666674</v>
      </c>
      <c r="J336" s="36">
        <v>886.43333333333328</v>
      </c>
      <c r="K336" s="31">
        <v>864.4</v>
      </c>
      <c r="L336" s="31">
        <v>840.05</v>
      </c>
      <c r="M336" s="31">
        <v>1.5243100000000001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80.599999999999994</v>
      </c>
      <c r="D337" s="36">
        <v>80.600000000000009</v>
      </c>
      <c r="E337" s="36">
        <v>79.000000000000014</v>
      </c>
      <c r="F337" s="36">
        <v>77.400000000000006</v>
      </c>
      <c r="G337" s="36">
        <v>75.800000000000011</v>
      </c>
      <c r="H337" s="36">
        <v>82.200000000000017</v>
      </c>
      <c r="I337" s="36">
        <v>83.800000000000011</v>
      </c>
      <c r="J337" s="36">
        <v>85.40000000000002</v>
      </c>
      <c r="K337" s="31">
        <v>82.2</v>
      </c>
      <c r="L337" s="31">
        <v>79</v>
      </c>
      <c r="M337" s="31">
        <v>138.66797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166.9</v>
      </c>
      <c r="D338" s="36">
        <v>166.60000000000002</v>
      </c>
      <c r="E338" s="36">
        <v>164.90000000000003</v>
      </c>
      <c r="F338" s="36">
        <v>162.9</v>
      </c>
      <c r="G338" s="36">
        <v>161.20000000000002</v>
      </c>
      <c r="H338" s="36">
        <v>168.60000000000005</v>
      </c>
      <c r="I338" s="36">
        <v>170.30000000000004</v>
      </c>
      <c r="J338" s="36">
        <v>172.30000000000007</v>
      </c>
      <c r="K338" s="31">
        <v>168.3</v>
      </c>
      <c r="L338" s="31">
        <v>164.6</v>
      </c>
      <c r="M338" s="31">
        <v>25.60716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27223.15</v>
      </c>
      <c r="D339" s="36">
        <v>27313.399999999998</v>
      </c>
      <c r="E339" s="36">
        <v>26933.799999999996</v>
      </c>
      <c r="F339" s="36">
        <v>26644.449999999997</v>
      </c>
      <c r="G339" s="36">
        <v>26264.849999999995</v>
      </c>
      <c r="H339" s="36">
        <v>27602.749999999996</v>
      </c>
      <c r="I339" s="36">
        <v>27982.349999999995</v>
      </c>
      <c r="J339" s="36">
        <v>28271.699999999997</v>
      </c>
      <c r="K339" s="31">
        <v>27693</v>
      </c>
      <c r="L339" s="31">
        <v>27024.05</v>
      </c>
      <c r="M339" s="31">
        <v>1.41577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89.55</v>
      </c>
      <c r="D340" s="36">
        <v>89.183333333333337</v>
      </c>
      <c r="E340" s="36">
        <v>87.416666666666671</v>
      </c>
      <c r="F340" s="36">
        <v>85.283333333333331</v>
      </c>
      <c r="G340" s="36">
        <v>83.516666666666666</v>
      </c>
      <c r="H340" s="36">
        <v>91.316666666666677</v>
      </c>
      <c r="I340" s="36">
        <v>93.083333333333329</v>
      </c>
      <c r="J340" s="36">
        <v>95.216666666666683</v>
      </c>
      <c r="K340" s="31">
        <v>90.95</v>
      </c>
      <c r="L340" s="31">
        <v>87.05</v>
      </c>
      <c r="M340" s="31">
        <v>48.463929999999998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68</v>
      </c>
      <c r="D341" s="36">
        <v>67.13333333333334</v>
      </c>
      <c r="E341" s="36">
        <v>65.51666666666668</v>
      </c>
      <c r="F341" s="36">
        <v>63.033333333333346</v>
      </c>
      <c r="G341" s="36">
        <v>61.416666666666686</v>
      </c>
      <c r="H341" s="36">
        <v>69.616666666666674</v>
      </c>
      <c r="I341" s="36">
        <v>71.23333333333332</v>
      </c>
      <c r="J341" s="36">
        <v>73.716666666666669</v>
      </c>
      <c r="K341" s="31">
        <v>68.75</v>
      </c>
      <c r="L341" s="31">
        <v>64.650000000000006</v>
      </c>
      <c r="M341" s="31">
        <v>412.10903000000002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466.8</v>
      </c>
      <c r="D342" s="36">
        <v>464.16666666666669</v>
      </c>
      <c r="E342" s="36">
        <v>456.63333333333338</v>
      </c>
      <c r="F342" s="36">
        <v>446.4666666666667</v>
      </c>
      <c r="G342" s="36">
        <v>438.93333333333339</v>
      </c>
      <c r="H342" s="36">
        <v>474.33333333333337</v>
      </c>
      <c r="I342" s="36">
        <v>481.86666666666667</v>
      </c>
      <c r="J342" s="36">
        <v>492.03333333333336</v>
      </c>
      <c r="K342" s="31">
        <v>471.7</v>
      </c>
      <c r="L342" s="31">
        <v>454</v>
      </c>
      <c r="M342" s="31">
        <v>12.69708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239.85</v>
      </c>
      <c r="D343" s="36">
        <v>243.30000000000004</v>
      </c>
      <c r="E343" s="36">
        <v>235.10000000000008</v>
      </c>
      <c r="F343" s="36">
        <v>230.35000000000005</v>
      </c>
      <c r="G343" s="36">
        <v>222.15000000000009</v>
      </c>
      <c r="H343" s="36">
        <v>248.05000000000007</v>
      </c>
      <c r="I343" s="36">
        <v>256.25000000000006</v>
      </c>
      <c r="J343" s="36">
        <v>261.00000000000006</v>
      </c>
      <c r="K343" s="31">
        <v>251.5</v>
      </c>
      <c r="L343" s="31">
        <v>238.55</v>
      </c>
      <c r="M343" s="31">
        <v>61.511980000000001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217.75</v>
      </c>
      <c r="D344" s="36">
        <v>216.1</v>
      </c>
      <c r="E344" s="36">
        <v>212.2</v>
      </c>
      <c r="F344" s="36">
        <v>206.65</v>
      </c>
      <c r="G344" s="36">
        <v>202.75</v>
      </c>
      <c r="H344" s="36">
        <v>221.64999999999998</v>
      </c>
      <c r="I344" s="36">
        <v>225.55</v>
      </c>
      <c r="J344" s="36">
        <v>231.09999999999997</v>
      </c>
      <c r="K344" s="31">
        <v>220</v>
      </c>
      <c r="L344" s="31">
        <v>210.55</v>
      </c>
      <c r="M344" s="31">
        <v>354.38177999999999</v>
      </c>
      <c r="N344" s="1"/>
      <c r="O344" s="1"/>
    </row>
    <row r="345" spans="1:15" ht="12.75" customHeight="1">
      <c r="A345" s="33">
        <v>335</v>
      </c>
      <c r="B345" s="53" t="s">
        <v>855</v>
      </c>
      <c r="C345" s="31">
        <v>50.75</v>
      </c>
      <c r="D345" s="36">
        <v>50.833333333333336</v>
      </c>
      <c r="E345" s="36">
        <v>49.916666666666671</v>
      </c>
      <c r="F345" s="36">
        <v>49.083333333333336</v>
      </c>
      <c r="G345" s="36">
        <v>48.166666666666671</v>
      </c>
      <c r="H345" s="36">
        <v>51.666666666666671</v>
      </c>
      <c r="I345" s="36">
        <v>52.583333333333343</v>
      </c>
      <c r="J345" s="36">
        <v>53.416666666666671</v>
      </c>
      <c r="K345" s="31">
        <v>51.75</v>
      </c>
      <c r="L345" s="31">
        <v>50</v>
      </c>
      <c r="M345" s="31">
        <v>81.358980000000003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282.89999999999998</v>
      </c>
      <c r="D346" s="36">
        <v>278.86666666666662</v>
      </c>
      <c r="E346" s="36">
        <v>272.28333333333325</v>
      </c>
      <c r="F346" s="36">
        <v>261.66666666666663</v>
      </c>
      <c r="G346" s="36">
        <v>255.08333333333326</v>
      </c>
      <c r="H346" s="36">
        <v>289.48333333333323</v>
      </c>
      <c r="I346" s="36">
        <v>296.06666666666661</v>
      </c>
      <c r="J346" s="36">
        <v>306.68333333333322</v>
      </c>
      <c r="K346" s="31">
        <v>285.45</v>
      </c>
      <c r="L346" s="31">
        <v>268.25</v>
      </c>
      <c r="M346" s="31">
        <v>46.165120000000002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306</v>
      </c>
      <c r="D347" s="36">
        <v>306.2833333333333</v>
      </c>
      <c r="E347" s="36">
        <v>301.76666666666659</v>
      </c>
      <c r="F347" s="36">
        <v>297.5333333333333</v>
      </c>
      <c r="G347" s="36">
        <v>293.01666666666659</v>
      </c>
      <c r="H347" s="36">
        <v>310.51666666666659</v>
      </c>
      <c r="I347" s="36">
        <v>315.03333333333325</v>
      </c>
      <c r="J347" s="36">
        <v>319.26666666666659</v>
      </c>
      <c r="K347" s="31">
        <v>310.8</v>
      </c>
      <c r="L347" s="31">
        <v>302.05</v>
      </c>
      <c r="M347" s="31">
        <v>135.06039999999999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372.25</v>
      </c>
      <c r="D348" s="36">
        <v>374.36666666666662</v>
      </c>
      <c r="E348" s="36">
        <v>368.88333333333321</v>
      </c>
      <c r="F348" s="36">
        <v>365.51666666666659</v>
      </c>
      <c r="G348" s="36">
        <v>360.03333333333319</v>
      </c>
      <c r="H348" s="36">
        <v>377.73333333333323</v>
      </c>
      <c r="I348" s="36">
        <v>383.2166666666667</v>
      </c>
      <c r="J348" s="36">
        <v>386.58333333333326</v>
      </c>
      <c r="K348" s="31">
        <v>379.85</v>
      </c>
      <c r="L348" s="31">
        <v>371</v>
      </c>
      <c r="M348" s="31">
        <v>2.5360800000000001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1439.6</v>
      </c>
      <c r="D349" s="36">
        <v>1444.3166666666666</v>
      </c>
      <c r="E349" s="36">
        <v>1427.4833333333331</v>
      </c>
      <c r="F349" s="36">
        <v>1415.3666666666666</v>
      </c>
      <c r="G349" s="36">
        <v>1398.5333333333331</v>
      </c>
      <c r="H349" s="36">
        <v>1456.4333333333332</v>
      </c>
      <c r="I349" s="36">
        <v>1473.2666666666667</v>
      </c>
      <c r="J349" s="36">
        <v>1485.3833333333332</v>
      </c>
      <c r="K349" s="31">
        <v>1461.15</v>
      </c>
      <c r="L349" s="31">
        <v>1432.2</v>
      </c>
      <c r="M349" s="31">
        <v>3.0415399999999999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207.05</v>
      </c>
      <c r="D350" s="36">
        <v>207.15</v>
      </c>
      <c r="E350" s="36">
        <v>203.55</v>
      </c>
      <c r="F350" s="36">
        <v>200.05</v>
      </c>
      <c r="G350" s="36">
        <v>196.45000000000002</v>
      </c>
      <c r="H350" s="36">
        <v>210.65</v>
      </c>
      <c r="I350" s="36">
        <v>214.24999999999997</v>
      </c>
      <c r="J350" s="36">
        <v>217.75</v>
      </c>
      <c r="K350" s="31">
        <v>210.75</v>
      </c>
      <c r="L350" s="31">
        <v>203.65</v>
      </c>
      <c r="M350" s="31">
        <v>211.41219000000001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383.3</v>
      </c>
      <c r="D351" s="36">
        <v>382.18333333333334</v>
      </c>
      <c r="E351" s="36">
        <v>375.36666666666667</v>
      </c>
      <c r="F351" s="36">
        <v>367.43333333333334</v>
      </c>
      <c r="G351" s="36">
        <v>360.61666666666667</v>
      </c>
      <c r="H351" s="36">
        <v>390.11666666666667</v>
      </c>
      <c r="I351" s="36">
        <v>396.93333333333339</v>
      </c>
      <c r="J351" s="36">
        <v>404.86666666666667</v>
      </c>
      <c r="K351" s="31">
        <v>389</v>
      </c>
      <c r="L351" s="31">
        <v>374.25</v>
      </c>
      <c r="M351" s="31">
        <v>44.654130000000002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1356.45</v>
      </c>
      <c r="D352" s="36">
        <v>1360.8833333333334</v>
      </c>
      <c r="E352" s="36">
        <v>1322.9666666666669</v>
      </c>
      <c r="F352" s="36">
        <v>1289.4833333333336</v>
      </c>
      <c r="G352" s="36">
        <v>1251.5666666666671</v>
      </c>
      <c r="H352" s="36">
        <v>1394.3666666666668</v>
      </c>
      <c r="I352" s="36">
        <v>1432.2833333333333</v>
      </c>
      <c r="J352" s="36">
        <v>1465.7666666666667</v>
      </c>
      <c r="K352" s="31">
        <v>1398.8</v>
      </c>
      <c r="L352" s="31">
        <v>1327.4</v>
      </c>
      <c r="M352" s="31">
        <v>21.432739999999999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651.1</v>
      </c>
      <c r="D353" s="36">
        <v>648.73333333333323</v>
      </c>
      <c r="E353" s="36">
        <v>643.46666666666647</v>
      </c>
      <c r="F353" s="36">
        <v>635.83333333333326</v>
      </c>
      <c r="G353" s="36">
        <v>630.56666666666649</v>
      </c>
      <c r="H353" s="36">
        <v>656.36666666666645</v>
      </c>
      <c r="I353" s="36">
        <v>661.6333333333331</v>
      </c>
      <c r="J353" s="36">
        <v>669.26666666666642</v>
      </c>
      <c r="K353" s="31">
        <v>654</v>
      </c>
      <c r="L353" s="31">
        <v>641.1</v>
      </c>
      <c r="M353" s="31">
        <v>31.292660000000001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4466.55</v>
      </c>
      <c r="D354" s="36">
        <v>4438.1833333333334</v>
      </c>
      <c r="E354" s="36">
        <v>4368.3666666666668</v>
      </c>
      <c r="F354" s="36">
        <v>4270.1833333333334</v>
      </c>
      <c r="G354" s="36">
        <v>4200.3666666666668</v>
      </c>
      <c r="H354" s="36">
        <v>4536.3666666666668</v>
      </c>
      <c r="I354" s="36">
        <v>4606.1833333333343</v>
      </c>
      <c r="J354" s="36">
        <v>4704.3666666666668</v>
      </c>
      <c r="K354" s="31">
        <v>4508</v>
      </c>
      <c r="L354" s="31">
        <v>4340</v>
      </c>
      <c r="M354" s="31">
        <v>3.39737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228.65</v>
      </c>
      <c r="D355" s="36">
        <v>228.4666666666667</v>
      </c>
      <c r="E355" s="36">
        <v>225.73333333333341</v>
      </c>
      <c r="F355" s="36">
        <v>222.81666666666672</v>
      </c>
      <c r="G355" s="36">
        <v>220.08333333333343</v>
      </c>
      <c r="H355" s="36">
        <v>231.38333333333338</v>
      </c>
      <c r="I355" s="36">
        <v>234.11666666666667</v>
      </c>
      <c r="J355" s="36">
        <v>237.03333333333336</v>
      </c>
      <c r="K355" s="31">
        <v>231.2</v>
      </c>
      <c r="L355" s="31">
        <v>225.55</v>
      </c>
      <c r="M355" s="31">
        <v>3.84084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39189.199999999997</v>
      </c>
      <c r="D356" s="36">
        <v>38848.85</v>
      </c>
      <c r="E356" s="36">
        <v>38451.35</v>
      </c>
      <c r="F356" s="36">
        <v>37713.5</v>
      </c>
      <c r="G356" s="36">
        <v>37316</v>
      </c>
      <c r="H356" s="36">
        <v>39586.699999999997</v>
      </c>
      <c r="I356" s="36">
        <v>39984.199999999997</v>
      </c>
      <c r="J356" s="36">
        <v>40722.049999999996</v>
      </c>
      <c r="K356" s="31">
        <v>39246.35</v>
      </c>
      <c r="L356" s="31">
        <v>38111</v>
      </c>
      <c r="M356" s="31">
        <v>0.27374999999999999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1563.4</v>
      </c>
      <c r="D357" s="36">
        <v>1557.9833333333333</v>
      </c>
      <c r="E357" s="36">
        <v>1540.4166666666667</v>
      </c>
      <c r="F357" s="36">
        <v>1517.4333333333334</v>
      </c>
      <c r="G357" s="36">
        <v>1499.8666666666668</v>
      </c>
      <c r="H357" s="36">
        <v>1580.9666666666667</v>
      </c>
      <c r="I357" s="36">
        <v>1598.5333333333333</v>
      </c>
      <c r="J357" s="36">
        <v>1621.5166666666667</v>
      </c>
      <c r="K357" s="31">
        <v>1575.55</v>
      </c>
      <c r="L357" s="31">
        <v>1535</v>
      </c>
      <c r="M357" s="31">
        <v>3.0064899999999999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788.6</v>
      </c>
      <c r="D358" s="36">
        <v>792.16666666666663</v>
      </c>
      <c r="E358" s="36">
        <v>779.43333333333328</v>
      </c>
      <c r="F358" s="36">
        <v>770.26666666666665</v>
      </c>
      <c r="G358" s="36">
        <v>757.5333333333333</v>
      </c>
      <c r="H358" s="36">
        <v>801.33333333333326</v>
      </c>
      <c r="I358" s="36">
        <v>814.06666666666661</v>
      </c>
      <c r="J358" s="36">
        <v>823.23333333333323</v>
      </c>
      <c r="K358" s="31">
        <v>804.9</v>
      </c>
      <c r="L358" s="31">
        <v>783</v>
      </c>
      <c r="M358" s="31">
        <v>8.54345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256.8</v>
      </c>
      <c r="D359" s="36">
        <v>257.03333333333336</v>
      </c>
      <c r="E359" s="36">
        <v>252.36666666666673</v>
      </c>
      <c r="F359" s="36">
        <v>247.93333333333337</v>
      </c>
      <c r="G359" s="36">
        <v>243.26666666666674</v>
      </c>
      <c r="H359" s="36">
        <v>261.4666666666667</v>
      </c>
      <c r="I359" s="36">
        <v>266.13333333333333</v>
      </c>
      <c r="J359" s="36">
        <v>270.56666666666672</v>
      </c>
      <c r="K359" s="31">
        <v>261.7</v>
      </c>
      <c r="L359" s="31">
        <v>252.6</v>
      </c>
      <c r="M359" s="31">
        <v>17.338740000000001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7329.05</v>
      </c>
      <c r="D360" s="36">
        <v>7312.5666666666666</v>
      </c>
      <c r="E360" s="36">
        <v>7261.1833333333334</v>
      </c>
      <c r="F360" s="36">
        <v>7193.3166666666666</v>
      </c>
      <c r="G360" s="36">
        <v>7141.9333333333334</v>
      </c>
      <c r="H360" s="36">
        <v>7380.4333333333334</v>
      </c>
      <c r="I360" s="36">
        <v>7431.8166666666666</v>
      </c>
      <c r="J360" s="36">
        <v>7499.6833333333334</v>
      </c>
      <c r="K360" s="31">
        <v>7363.95</v>
      </c>
      <c r="L360" s="31">
        <v>7244.7</v>
      </c>
      <c r="M360" s="31">
        <v>1.9514400000000001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226.65</v>
      </c>
      <c r="D361" s="36">
        <v>226.76666666666665</v>
      </c>
      <c r="E361" s="36">
        <v>223.5333333333333</v>
      </c>
      <c r="F361" s="36">
        <v>220.41666666666666</v>
      </c>
      <c r="G361" s="36">
        <v>217.18333333333331</v>
      </c>
      <c r="H361" s="36">
        <v>229.8833333333333</v>
      </c>
      <c r="I361" s="36">
        <v>233.11666666666665</v>
      </c>
      <c r="J361" s="36">
        <v>236.23333333333329</v>
      </c>
      <c r="K361" s="31">
        <v>230</v>
      </c>
      <c r="L361" s="31">
        <v>223.65</v>
      </c>
      <c r="M361" s="31">
        <v>47.799309999999998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4290.6499999999996</v>
      </c>
      <c r="D362" s="36">
        <v>4281.9666666666662</v>
      </c>
      <c r="E362" s="36">
        <v>4263.9333333333325</v>
      </c>
      <c r="F362" s="36">
        <v>4237.2166666666662</v>
      </c>
      <c r="G362" s="36">
        <v>4219.1833333333325</v>
      </c>
      <c r="H362" s="36">
        <v>4308.6833333333325</v>
      </c>
      <c r="I362" s="36">
        <v>4326.7166666666672</v>
      </c>
      <c r="J362" s="36">
        <v>4353.4333333333325</v>
      </c>
      <c r="K362" s="31">
        <v>4300</v>
      </c>
      <c r="L362" s="31">
        <v>4255.25</v>
      </c>
      <c r="M362" s="31">
        <v>0.1338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2235.35</v>
      </c>
      <c r="D363" s="36">
        <v>2247.75</v>
      </c>
      <c r="E363" s="36">
        <v>2215.6</v>
      </c>
      <c r="F363" s="36">
        <v>2195.85</v>
      </c>
      <c r="G363" s="36">
        <v>2163.6999999999998</v>
      </c>
      <c r="H363" s="36">
        <v>2267.5</v>
      </c>
      <c r="I363" s="36">
        <v>2299.6499999999996</v>
      </c>
      <c r="J363" s="36">
        <v>2319.4</v>
      </c>
      <c r="K363" s="31">
        <v>2279.9</v>
      </c>
      <c r="L363" s="31">
        <v>2228</v>
      </c>
      <c r="M363" s="31">
        <v>1.24152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3486.05</v>
      </c>
      <c r="D364" s="36">
        <v>3476.9500000000003</v>
      </c>
      <c r="E364" s="36">
        <v>3448.9000000000005</v>
      </c>
      <c r="F364" s="36">
        <v>3411.7500000000005</v>
      </c>
      <c r="G364" s="36">
        <v>3383.7000000000007</v>
      </c>
      <c r="H364" s="36">
        <v>3514.1000000000004</v>
      </c>
      <c r="I364" s="36">
        <v>3542.1500000000005</v>
      </c>
      <c r="J364" s="36">
        <v>3579.3</v>
      </c>
      <c r="K364" s="31">
        <v>3505</v>
      </c>
      <c r="L364" s="31">
        <v>3439.8</v>
      </c>
      <c r="M364" s="31">
        <v>2.29908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2737.7</v>
      </c>
      <c r="D365" s="36">
        <v>2716.0666666666666</v>
      </c>
      <c r="E365" s="36">
        <v>2683.1333333333332</v>
      </c>
      <c r="F365" s="36">
        <v>2628.5666666666666</v>
      </c>
      <c r="G365" s="36">
        <v>2595.6333333333332</v>
      </c>
      <c r="H365" s="36">
        <v>2770.6333333333332</v>
      </c>
      <c r="I365" s="36">
        <v>2803.5666666666666</v>
      </c>
      <c r="J365" s="36">
        <v>2858.1333333333332</v>
      </c>
      <c r="K365" s="31">
        <v>2749</v>
      </c>
      <c r="L365" s="31">
        <v>2661.5</v>
      </c>
      <c r="M365" s="31">
        <v>2.6783199999999998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935.2</v>
      </c>
      <c r="D366" s="36">
        <v>931.86666666666667</v>
      </c>
      <c r="E366" s="36">
        <v>921.93333333333339</v>
      </c>
      <c r="F366" s="36">
        <v>908.66666666666674</v>
      </c>
      <c r="G366" s="36">
        <v>898.73333333333346</v>
      </c>
      <c r="H366" s="36">
        <v>945.13333333333333</v>
      </c>
      <c r="I366" s="36">
        <v>955.06666666666649</v>
      </c>
      <c r="J366" s="36">
        <v>968.33333333333326</v>
      </c>
      <c r="K366" s="31">
        <v>941.8</v>
      </c>
      <c r="L366" s="31">
        <v>918.6</v>
      </c>
      <c r="M366" s="31">
        <v>10.278090000000001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140.5</v>
      </c>
      <c r="D367" s="36">
        <v>140.86666666666667</v>
      </c>
      <c r="E367" s="36">
        <v>137.93333333333334</v>
      </c>
      <c r="F367" s="36">
        <v>135.36666666666667</v>
      </c>
      <c r="G367" s="36">
        <v>132.43333333333334</v>
      </c>
      <c r="H367" s="36">
        <v>143.43333333333334</v>
      </c>
      <c r="I367" s="36">
        <v>146.36666666666667</v>
      </c>
      <c r="J367" s="36">
        <v>148.93333333333334</v>
      </c>
      <c r="K367" s="31">
        <v>143.80000000000001</v>
      </c>
      <c r="L367" s="31">
        <v>138.30000000000001</v>
      </c>
      <c r="M367" s="31">
        <v>125.77983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778.5</v>
      </c>
      <c r="D368" s="36">
        <v>782.4666666666667</v>
      </c>
      <c r="E368" s="36">
        <v>772.03333333333342</v>
      </c>
      <c r="F368" s="36">
        <v>765.56666666666672</v>
      </c>
      <c r="G368" s="36">
        <v>755.13333333333344</v>
      </c>
      <c r="H368" s="36">
        <v>788.93333333333339</v>
      </c>
      <c r="I368" s="36">
        <v>799.36666666666679</v>
      </c>
      <c r="J368" s="36">
        <v>805.83333333333337</v>
      </c>
      <c r="K368" s="31">
        <v>792.9</v>
      </c>
      <c r="L368" s="31">
        <v>776</v>
      </c>
      <c r="M368" s="31">
        <v>2.23333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349.2</v>
      </c>
      <c r="D369" s="36">
        <v>348.65000000000003</v>
      </c>
      <c r="E369" s="36">
        <v>344.85000000000008</v>
      </c>
      <c r="F369" s="36">
        <v>340.50000000000006</v>
      </c>
      <c r="G369" s="36">
        <v>336.7000000000001</v>
      </c>
      <c r="H369" s="36">
        <v>353.00000000000006</v>
      </c>
      <c r="I369" s="36">
        <v>356.8</v>
      </c>
      <c r="J369" s="36">
        <v>361.15000000000003</v>
      </c>
      <c r="K369" s="31">
        <v>352.45</v>
      </c>
      <c r="L369" s="31">
        <v>344.3</v>
      </c>
      <c r="M369" s="31">
        <v>2.2101899999999999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1438.65</v>
      </c>
      <c r="D370" s="36">
        <v>1450.7</v>
      </c>
      <c r="E370" s="36">
        <v>1422.95</v>
      </c>
      <c r="F370" s="36">
        <v>1407.25</v>
      </c>
      <c r="G370" s="36">
        <v>1379.5</v>
      </c>
      <c r="H370" s="36">
        <v>1466.4</v>
      </c>
      <c r="I370" s="36">
        <v>1494.15</v>
      </c>
      <c r="J370" s="36">
        <v>1509.8500000000001</v>
      </c>
      <c r="K370" s="31">
        <v>1478.45</v>
      </c>
      <c r="L370" s="31">
        <v>1435</v>
      </c>
      <c r="M370" s="31">
        <v>0.53891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5346.6</v>
      </c>
      <c r="D371" s="36">
        <v>5382.2</v>
      </c>
      <c r="E371" s="36">
        <v>5294.4</v>
      </c>
      <c r="F371" s="36">
        <v>5242.2</v>
      </c>
      <c r="G371" s="36">
        <v>5154.3999999999996</v>
      </c>
      <c r="H371" s="36">
        <v>5434.4</v>
      </c>
      <c r="I371" s="36">
        <v>5522.2000000000007</v>
      </c>
      <c r="J371" s="36">
        <v>5574.4</v>
      </c>
      <c r="K371" s="31">
        <v>5470</v>
      </c>
      <c r="L371" s="31">
        <v>5330</v>
      </c>
      <c r="M371" s="31">
        <v>2.8163499999999999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1110.95</v>
      </c>
      <c r="D372" s="36">
        <v>1097.6499999999999</v>
      </c>
      <c r="E372" s="36">
        <v>1075.2999999999997</v>
      </c>
      <c r="F372" s="36">
        <v>1039.6499999999999</v>
      </c>
      <c r="G372" s="36">
        <v>1017.2999999999997</v>
      </c>
      <c r="H372" s="36">
        <v>1133.2999999999997</v>
      </c>
      <c r="I372" s="36">
        <v>1155.6499999999996</v>
      </c>
      <c r="J372" s="36">
        <v>1191.2999999999997</v>
      </c>
      <c r="K372" s="31">
        <v>1120</v>
      </c>
      <c r="L372" s="31">
        <v>1062</v>
      </c>
      <c r="M372" s="31">
        <v>4.7292399999999999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431</v>
      </c>
      <c r="D373" s="36">
        <v>433.0333333333333</v>
      </c>
      <c r="E373" s="36">
        <v>427.06666666666661</v>
      </c>
      <c r="F373" s="36">
        <v>423.13333333333333</v>
      </c>
      <c r="G373" s="36">
        <v>417.16666666666663</v>
      </c>
      <c r="H373" s="36">
        <v>436.96666666666658</v>
      </c>
      <c r="I373" s="36">
        <v>442.93333333333328</v>
      </c>
      <c r="J373" s="36">
        <v>446.86666666666656</v>
      </c>
      <c r="K373" s="31">
        <v>439</v>
      </c>
      <c r="L373" s="31">
        <v>429.1</v>
      </c>
      <c r="M373" s="31">
        <v>7.2016799999999996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389.65</v>
      </c>
      <c r="D374" s="36">
        <v>389.2166666666667</v>
      </c>
      <c r="E374" s="36">
        <v>383.18333333333339</v>
      </c>
      <c r="F374" s="36">
        <v>376.7166666666667</v>
      </c>
      <c r="G374" s="36">
        <v>370.68333333333339</v>
      </c>
      <c r="H374" s="36">
        <v>395.68333333333339</v>
      </c>
      <c r="I374" s="36">
        <v>401.7166666666667</v>
      </c>
      <c r="J374" s="36">
        <v>408.18333333333339</v>
      </c>
      <c r="K374" s="31">
        <v>395.25</v>
      </c>
      <c r="L374" s="31">
        <v>382.75</v>
      </c>
      <c r="M374" s="31">
        <v>117.99148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237.85</v>
      </c>
      <c r="D375" s="36">
        <v>238.03333333333333</v>
      </c>
      <c r="E375" s="36">
        <v>235.96666666666667</v>
      </c>
      <c r="F375" s="36">
        <v>234.08333333333334</v>
      </c>
      <c r="G375" s="36">
        <v>232.01666666666668</v>
      </c>
      <c r="H375" s="36">
        <v>239.91666666666666</v>
      </c>
      <c r="I375" s="36">
        <v>241.98333333333332</v>
      </c>
      <c r="J375" s="36">
        <v>243.86666666666665</v>
      </c>
      <c r="K375" s="31">
        <v>240.1</v>
      </c>
      <c r="L375" s="31">
        <v>236.15</v>
      </c>
      <c r="M375" s="31">
        <v>91.285129999999995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547.9</v>
      </c>
      <c r="D376" s="36">
        <v>550.7833333333333</v>
      </c>
      <c r="E376" s="36">
        <v>541.96666666666658</v>
      </c>
      <c r="F376" s="36">
        <v>536.0333333333333</v>
      </c>
      <c r="G376" s="36">
        <v>527.21666666666658</v>
      </c>
      <c r="H376" s="36">
        <v>556.71666666666658</v>
      </c>
      <c r="I376" s="36">
        <v>565.53333333333319</v>
      </c>
      <c r="J376" s="36">
        <v>571.46666666666658</v>
      </c>
      <c r="K376" s="31">
        <v>559.6</v>
      </c>
      <c r="L376" s="31">
        <v>544.85</v>
      </c>
      <c r="M376" s="31">
        <v>7.9789700000000003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1201.5999999999999</v>
      </c>
      <c r="D377" s="36">
        <v>1197.55</v>
      </c>
      <c r="E377" s="36">
        <v>1175.4499999999998</v>
      </c>
      <c r="F377" s="36">
        <v>1149.3</v>
      </c>
      <c r="G377" s="36">
        <v>1127.1999999999998</v>
      </c>
      <c r="H377" s="36">
        <v>1223.6999999999998</v>
      </c>
      <c r="I377" s="36">
        <v>1245.7999999999997</v>
      </c>
      <c r="J377" s="36">
        <v>1271.9499999999998</v>
      </c>
      <c r="K377" s="31">
        <v>1219.6500000000001</v>
      </c>
      <c r="L377" s="31">
        <v>1171.4000000000001</v>
      </c>
      <c r="M377" s="31">
        <v>5.4730299999999996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750.4</v>
      </c>
      <c r="D378" s="36">
        <v>748.86666666666667</v>
      </c>
      <c r="E378" s="36">
        <v>741.5333333333333</v>
      </c>
      <c r="F378" s="36">
        <v>732.66666666666663</v>
      </c>
      <c r="G378" s="36">
        <v>725.33333333333326</v>
      </c>
      <c r="H378" s="36">
        <v>757.73333333333335</v>
      </c>
      <c r="I378" s="36">
        <v>765.06666666666661</v>
      </c>
      <c r="J378" s="36">
        <v>773.93333333333339</v>
      </c>
      <c r="K378" s="31">
        <v>756.2</v>
      </c>
      <c r="L378" s="31">
        <v>740</v>
      </c>
      <c r="M378" s="31">
        <v>2.0393599999999998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182.25</v>
      </c>
      <c r="D379" s="36">
        <v>183.23333333333335</v>
      </c>
      <c r="E379" s="36">
        <v>180.51666666666671</v>
      </c>
      <c r="F379" s="36">
        <v>178.78333333333336</v>
      </c>
      <c r="G379" s="36">
        <v>176.06666666666672</v>
      </c>
      <c r="H379" s="36">
        <v>184.9666666666667</v>
      </c>
      <c r="I379" s="36">
        <v>187.68333333333334</v>
      </c>
      <c r="J379" s="36">
        <v>189.41666666666669</v>
      </c>
      <c r="K379" s="31">
        <v>185.95</v>
      </c>
      <c r="L379" s="31">
        <v>181.5</v>
      </c>
      <c r="M379" s="31">
        <v>2.02407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17368.8</v>
      </c>
      <c r="D380" s="36">
        <v>17312.933333333331</v>
      </c>
      <c r="E380" s="36">
        <v>17210.96666666666</v>
      </c>
      <c r="F380" s="36">
        <v>17053.133333333328</v>
      </c>
      <c r="G380" s="36">
        <v>16951.166666666657</v>
      </c>
      <c r="H380" s="36">
        <v>17470.766666666663</v>
      </c>
      <c r="I380" s="36">
        <v>17572.73333333333</v>
      </c>
      <c r="J380" s="36">
        <v>17730.566666666666</v>
      </c>
      <c r="K380" s="31">
        <v>17414.900000000001</v>
      </c>
      <c r="L380" s="31">
        <v>17155.099999999999</v>
      </c>
      <c r="M380" s="31">
        <v>3.8359999999999998E-2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</v>
      </c>
      <c r="D381" s="36">
        <v>97.333333333333329</v>
      </c>
      <c r="E381" s="36">
        <v>95.766666666666652</v>
      </c>
      <c r="F381" s="36">
        <v>94.533333333333317</v>
      </c>
      <c r="G381" s="36">
        <v>92.96666666666664</v>
      </c>
      <c r="H381" s="36">
        <v>98.566666666666663</v>
      </c>
      <c r="I381" s="36">
        <v>100.13333333333335</v>
      </c>
      <c r="J381" s="36">
        <v>101.36666666666667</v>
      </c>
      <c r="K381" s="31">
        <v>98.9</v>
      </c>
      <c r="L381" s="31">
        <v>96.1</v>
      </c>
      <c r="M381" s="31">
        <v>507.41669999999999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1667.8</v>
      </c>
      <c r="D382" s="36">
        <v>1663.5833333333333</v>
      </c>
      <c r="E382" s="36">
        <v>1652.1666666666665</v>
      </c>
      <c r="F382" s="36">
        <v>1636.5333333333333</v>
      </c>
      <c r="G382" s="36">
        <v>1625.1166666666666</v>
      </c>
      <c r="H382" s="36">
        <v>1679.2166666666665</v>
      </c>
      <c r="I382" s="36">
        <v>1690.633333333333</v>
      </c>
      <c r="J382" s="36">
        <v>1706.2666666666664</v>
      </c>
      <c r="K382" s="31">
        <v>1675</v>
      </c>
      <c r="L382" s="31">
        <v>1647.95</v>
      </c>
      <c r="M382" s="31">
        <v>3.69868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506.85</v>
      </c>
      <c r="D383" s="36">
        <v>511.36666666666662</v>
      </c>
      <c r="E383" s="36">
        <v>499.83333333333326</v>
      </c>
      <c r="F383" s="36">
        <v>492.81666666666666</v>
      </c>
      <c r="G383" s="36">
        <v>481.2833333333333</v>
      </c>
      <c r="H383" s="36">
        <v>518.38333333333321</v>
      </c>
      <c r="I383" s="36">
        <v>529.91666666666663</v>
      </c>
      <c r="J383" s="36">
        <v>536.93333333333317</v>
      </c>
      <c r="K383" s="31">
        <v>522.9</v>
      </c>
      <c r="L383" s="31">
        <v>504.35</v>
      </c>
      <c r="M383" s="31">
        <v>6.9376600000000002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1656.1</v>
      </c>
      <c r="D384" s="36">
        <v>1670.6833333333334</v>
      </c>
      <c r="E384" s="36">
        <v>1638.3666666666668</v>
      </c>
      <c r="F384" s="36">
        <v>1620.6333333333334</v>
      </c>
      <c r="G384" s="36">
        <v>1588.3166666666668</v>
      </c>
      <c r="H384" s="36">
        <v>1688.4166666666667</v>
      </c>
      <c r="I384" s="36">
        <v>1720.7333333333333</v>
      </c>
      <c r="J384" s="36">
        <v>1738.4666666666667</v>
      </c>
      <c r="K384" s="31">
        <v>1703</v>
      </c>
      <c r="L384" s="31">
        <v>1652.95</v>
      </c>
      <c r="M384" s="31">
        <v>1.30216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180.8</v>
      </c>
      <c r="D385" s="36">
        <v>180.56666666666669</v>
      </c>
      <c r="E385" s="36">
        <v>177.73333333333338</v>
      </c>
      <c r="F385" s="36">
        <v>174.66666666666669</v>
      </c>
      <c r="G385" s="36">
        <v>171.83333333333337</v>
      </c>
      <c r="H385" s="36">
        <v>183.63333333333338</v>
      </c>
      <c r="I385" s="36">
        <v>186.4666666666667</v>
      </c>
      <c r="J385" s="36">
        <v>189.53333333333339</v>
      </c>
      <c r="K385" s="31">
        <v>183.4</v>
      </c>
      <c r="L385" s="31">
        <v>177.5</v>
      </c>
      <c r="M385" s="31">
        <v>79.097740000000002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154.5</v>
      </c>
      <c r="D386" s="36">
        <v>153.5</v>
      </c>
      <c r="E386" s="36">
        <v>152.1</v>
      </c>
      <c r="F386" s="36">
        <v>149.69999999999999</v>
      </c>
      <c r="G386" s="36">
        <v>148.29999999999998</v>
      </c>
      <c r="H386" s="36">
        <v>155.9</v>
      </c>
      <c r="I386" s="36">
        <v>157.29999999999998</v>
      </c>
      <c r="J386" s="36">
        <v>159.70000000000002</v>
      </c>
      <c r="K386" s="31">
        <v>154.9</v>
      </c>
      <c r="L386" s="31">
        <v>151.1</v>
      </c>
      <c r="M386" s="31">
        <v>23.673120000000001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1207.2</v>
      </c>
      <c r="D387" s="36">
        <v>1213.8166666666666</v>
      </c>
      <c r="E387" s="36">
        <v>1189.0833333333333</v>
      </c>
      <c r="F387" s="36">
        <v>1170.9666666666667</v>
      </c>
      <c r="G387" s="36">
        <v>1146.2333333333333</v>
      </c>
      <c r="H387" s="36">
        <v>1231.9333333333332</v>
      </c>
      <c r="I387" s="36">
        <v>1256.6666666666667</v>
      </c>
      <c r="J387" s="36">
        <v>1274.7833333333331</v>
      </c>
      <c r="K387" s="31">
        <v>1238.55</v>
      </c>
      <c r="L387" s="31">
        <v>1195.7</v>
      </c>
      <c r="M387" s="31">
        <v>1.50464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372.9</v>
      </c>
      <c r="D388" s="36">
        <v>373.75</v>
      </c>
      <c r="E388" s="36">
        <v>367.65</v>
      </c>
      <c r="F388" s="36">
        <v>362.4</v>
      </c>
      <c r="G388" s="36">
        <v>356.29999999999995</v>
      </c>
      <c r="H388" s="36">
        <v>379</v>
      </c>
      <c r="I388" s="36">
        <v>385.1</v>
      </c>
      <c r="J388" s="36">
        <v>390.35</v>
      </c>
      <c r="K388" s="31">
        <v>379.85</v>
      </c>
      <c r="L388" s="31">
        <v>368.5</v>
      </c>
      <c r="M388" s="31">
        <v>7.1728899999999998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263.45</v>
      </c>
      <c r="D389" s="36">
        <v>260.8</v>
      </c>
      <c r="E389" s="36">
        <v>253.60000000000002</v>
      </c>
      <c r="F389" s="36">
        <v>243.75</v>
      </c>
      <c r="G389" s="36">
        <v>236.55</v>
      </c>
      <c r="H389" s="36">
        <v>270.65000000000003</v>
      </c>
      <c r="I389" s="36">
        <v>277.84999999999997</v>
      </c>
      <c r="J389" s="36">
        <v>287.70000000000005</v>
      </c>
      <c r="K389" s="31">
        <v>268</v>
      </c>
      <c r="L389" s="31">
        <v>250.95</v>
      </c>
      <c r="M389" s="31">
        <v>60.8932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170.05</v>
      </c>
      <c r="D390" s="36">
        <v>171.11666666666667</v>
      </c>
      <c r="E390" s="36">
        <v>165.68333333333334</v>
      </c>
      <c r="F390" s="36">
        <v>161.31666666666666</v>
      </c>
      <c r="G390" s="36">
        <v>155.88333333333333</v>
      </c>
      <c r="H390" s="36">
        <v>175.48333333333335</v>
      </c>
      <c r="I390" s="36">
        <v>180.91666666666669</v>
      </c>
      <c r="J390" s="36">
        <v>185.28333333333336</v>
      </c>
      <c r="K390" s="31">
        <v>176.55</v>
      </c>
      <c r="L390" s="31">
        <v>166.75</v>
      </c>
      <c r="M390" s="31">
        <v>274.41070000000002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3356.4</v>
      </c>
      <c r="D391" s="36">
        <v>3349.5</v>
      </c>
      <c r="E391" s="36">
        <v>3314.95</v>
      </c>
      <c r="F391" s="36">
        <v>3273.5</v>
      </c>
      <c r="G391" s="36">
        <v>3238.95</v>
      </c>
      <c r="H391" s="36">
        <v>3390.95</v>
      </c>
      <c r="I391" s="36">
        <v>3425.5</v>
      </c>
      <c r="J391" s="36">
        <v>3466.95</v>
      </c>
      <c r="K391" s="31">
        <v>3384.05</v>
      </c>
      <c r="L391" s="31">
        <v>3308.05</v>
      </c>
      <c r="M391" s="31">
        <v>0.30625999999999998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76.05</v>
      </c>
      <c r="D392" s="36">
        <v>76.099999999999994</v>
      </c>
      <c r="E392" s="36">
        <v>74.799999999999983</v>
      </c>
      <c r="F392" s="36">
        <v>73.549999999999983</v>
      </c>
      <c r="G392" s="36">
        <v>72.249999999999972</v>
      </c>
      <c r="H392" s="36">
        <v>77.349999999999994</v>
      </c>
      <c r="I392" s="36">
        <v>78.650000000000006</v>
      </c>
      <c r="J392" s="36">
        <v>79.900000000000006</v>
      </c>
      <c r="K392" s="31">
        <v>77.400000000000006</v>
      </c>
      <c r="L392" s="31">
        <v>74.849999999999994</v>
      </c>
      <c r="M392" s="31">
        <v>34.146729999999998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1719.2</v>
      </c>
      <c r="D393" s="36">
        <v>1727.3833333333332</v>
      </c>
      <c r="E393" s="36">
        <v>1702.2666666666664</v>
      </c>
      <c r="F393" s="36">
        <v>1685.3333333333333</v>
      </c>
      <c r="G393" s="36">
        <v>1660.2166666666665</v>
      </c>
      <c r="H393" s="36">
        <v>1744.3166666666664</v>
      </c>
      <c r="I393" s="36">
        <v>1769.4333333333332</v>
      </c>
      <c r="J393" s="36">
        <v>1786.3666666666663</v>
      </c>
      <c r="K393" s="31">
        <v>1752.5</v>
      </c>
      <c r="L393" s="31">
        <v>1710.45</v>
      </c>
      <c r="M393" s="31">
        <v>1.08711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280.89999999999998</v>
      </c>
      <c r="D394" s="36">
        <v>284.29999999999995</v>
      </c>
      <c r="E394" s="36">
        <v>276.64999999999992</v>
      </c>
      <c r="F394" s="36">
        <v>272.39999999999998</v>
      </c>
      <c r="G394" s="36">
        <v>264.74999999999994</v>
      </c>
      <c r="H394" s="36">
        <v>288.5499999999999</v>
      </c>
      <c r="I394" s="36">
        <v>296.2</v>
      </c>
      <c r="J394" s="36">
        <v>300.44999999999987</v>
      </c>
      <c r="K394" s="31">
        <v>291.95</v>
      </c>
      <c r="L394" s="31">
        <v>280.05</v>
      </c>
      <c r="M394" s="31">
        <v>143.47749999999999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419.7</v>
      </c>
      <c r="D395" s="36">
        <v>419.45</v>
      </c>
      <c r="E395" s="36">
        <v>412.25</v>
      </c>
      <c r="F395" s="36">
        <v>404.8</v>
      </c>
      <c r="G395" s="36">
        <v>397.6</v>
      </c>
      <c r="H395" s="36">
        <v>426.9</v>
      </c>
      <c r="I395" s="36">
        <v>434.09999999999991</v>
      </c>
      <c r="J395" s="36">
        <v>441.54999999999995</v>
      </c>
      <c r="K395" s="31">
        <v>426.65</v>
      </c>
      <c r="L395" s="31">
        <v>412</v>
      </c>
      <c r="M395" s="31">
        <v>114.35302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176.75</v>
      </c>
      <c r="D396" s="36">
        <v>176.51666666666665</v>
      </c>
      <c r="E396" s="36">
        <v>174.73333333333329</v>
      </c>
      <c r="F396" s="36">
        <v>172.71666666666664</v>
      </c>
      <c r="G396" s="36">
        <v>170.93333333333328</v>
      </c>
      <c r="H396" s="36">
        <v>178.5333333333333</v>
      </c>
      <c r="I396" s="36">
        <v>180.31666666666666</v>
      </c>
      <c r="J396" s="36">
        <v>182.33333333333331</v>
      </c>
      <c r="K396" s="31">
        <v>178.3</v>
      </c>
      <c r="L396" s="31">
        <v>174.5</v>
      </c>
      <c r="M396" s="31">
        <v>10.86891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902.7</v>
      </c>
      <c r="D397" s="36">
        <v>901.80000000000007</v>
      </c>
      <c r="E397" s="36">
        <v>896.90000000000009</v>
      </c>
      <c r="F397" s="36">
        <v>891.1</v>
      </c>
      <c r="G397" s="36">
        <v>886.2</v>
      </c>
      <c r="H397" s="36">
        <v>907.60000000000014</v>
      </c>
      <c r="I397" s="36">
        <v>912.5</v>
      </c>
      <c r="J397" s="36">
        <v>918.30000000000018</v>
      </c>
      <c r="K397" s="31">
        <v>906.7</v>
      </c>
      <c r="L397" s="31">
        <v>896</v>
      </c>
      <c r="M397" s="31">
        <v>0.71938999999999997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2611.6999999999998</v>
      </c>
      <c r="D398" s="36">
        <v>2599.9</v>
      </c>
      <c r="E398" s="36">
        <v>2584.8000000000002</v>
      </c>
      <c r="F398" s="36">
        <v>2557.9</v>
      </c>
      <c r="G398" s="36">
        <v>2542.8000000000002</v>
      </c>
      <c r="H398" s="36">
        <v>2626.8</v>
      </c>
      <c r="I398" s="36">
        <v>2641.8999999999996</v>
      </c>
      <c r="J398" s="36">
        <v>2668.8</v>
      </c>
      <c r="K398" s="31">
        <v>2615</v>
      </c>
      <c r="L398" s="31">
        <v>2573</v>
      </c>
      <c r="M398" s="31">
        <v>37.244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113.60000000000001</v>
      </c>
      <c r="E399" s="36">
        <v>111.65000000000002</v>
      </c>
      <c r="F399" s="36">
        <v>109.85000000000001</v>
      </c>
      <c r="G399" s="36">
        <v>107.90000000000002</v>
      </c>
      <c r="H399" s="36">
        <v>115.40000000000002</v>
      </c>
      <c r="I399" s="36">
        <v>117.35000000000001</v>
      </c>
      <c r="J399" s="36">
        <v>119.15000000000002</v>
      </c>
      <c r="K399" s="31">
        <v>115.55</v>
      </c>
      <c r="L399" s="31">
        <v>111.8</v>
      </c>
      <c r="M399" s="31">
        <v>16.114319999999999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794</v>
      </c>
      <c r="D400" s="36">
        <v>796.76666666666677</v>
      </c>
      <c r="E400" s="36">
        <v>786.33333333333348</v>
      </c>
      <c r="F400" s="36">
        <v>778.66666666666674</v>
      </c>
      <c r="G400" s="36">
        <v>768.23333333333346</v>
      </c>
      <c r="H400" s="36">
        <v>804.43333333333351</v>
      </c>
      <c r="I400" s="36">
        <v>814.86666666666667</v>
      </c>
      <c r="J400" s="36">
        <v>822.53333333333353</v>
      </c>
      <c r="K400" s="31">
        <v>807.2</v>
      </c>
      <c r="L400" s="31">
        <v>789.1</v>
      </c>
      <c r="M400" s="31">
        <v>0.89827999999999997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501.3</v>
      </c>
      <c r="D401" s="36">
        <v>500.48333333333329</v>
      </c>
      <c r="E401" s="36">
        <v>494.21666666666658</v>
      </c>
      <c r="F401" s="36">
        <v>487.13333333333327</v>
      </c>
      <c r="G401" s="36">
        <v>480.86666666666656</v>
      </c>
      <c r="H401" s="36">
        <v>507.56666666666661</v>
      </c>
      <c r="I401" s="36">
        <v>513.83333333333337</v>
      </c>
      <c r="J401" s="36">
        <v>520.91666666666663</v>
      </c>
      <c r="K401" s="31">
        <v>506.75</v>
      </c>
      <c r="L401" s="31">
        <v>493.4</v>
      </c>
      <c r="M401" s="31">
        <v>6.6263500000000004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796.7</v>
      </c>
      <c r="D402" s="36">
        <v>798.66666666666663</v>
      </c>
      <c r="E402" s="36">
        <v>788.38333333333321</v>
      </c>
      <c r="F402" s="36">
        <v>780.06666666666661</v>
      </c>
      <c r="G402" s="36">
        <v>769.78333333333319</v>
      </c>
      <c r="H402" s="36">
        <v>806.98333333333323</v>
      </c>
      <c r="I402" s="36">
        <v>817.26666666666677</v>
      </c>
      <c r="J402" s="36">
        <v>825.58333333333326</v>
      </c>
      <c r="K402" s="31">
        <v>808.95</v>
      </c>
      <c r="L402" s="31">
        <v>790.35</v>
      </c>
      <c r="M402" s="31">
        <v>0.62878999999999996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1679.15</v>
      </c>
      <c r="D403" s="36">
        <v>1691.3833333333332</v>
      </c>
      <c r="E403" s="36">
        <v>1647.7666666666664</v>
      </c>
      <c r="F403" s="36">
        <v>1616.3833333333332</v>
      </c>
      <c r="G403" s="36">
        <v>1572.7666666666664</v>
      </c>
      <c r="H403" s="36">
        <v>1722.7666666666664</v>
      </c>
      <c r="I403" s="36">
        <v>1766.3833333333332</v>
      </c>
      <c r="J403" s="36">
        <v>1797.7666666666664</v>
      </c>
      <c r="K403" s="31">
        <v>1735</v>
      </c>
      <c r="L403" s="31">
        <v>1660</v>
      </c>
      <c r="M403" s="31">
        <v>8.1196699999999993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105</v>
      </c>
      <c r="D404" s="36">
        <v>105.78333333333335</v>
      </c>
      <c r="E404" s="36">
        <v>102.66666666666669</v>
      </c>
      <c r="F404" s="36">
        <v>100.33333333333334</v>
      </c>
      <c r="G404" s="36">
        <v>97.216666666666683</v>
      </c>
      <c r="H404" s="36">
        <v>108.11666666666669</v>
      </c>
      <c r="I404" s="36">
        <v>111.23333333333333</v>
      </c>
      <c r="J404" s="36">
        <v>113.56666666666669</v>
      </c>
      <c r="K404" s="31">
        <v>108.9</v>
      </c>
      <c r="L404" s="31">
        <v>103.45</v>
      </c>
      <c r="M404" s="31">
        <v>226.14823000000001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8305.2000000000007</v>
      </c>
      <c r="D405" s="36">
        <v>8279.65</v>
      </c>
      <c r="E405" s="36">
        <v>8135.25</v>
      </c>
      <c r="F405" s="36">
        <v>7965.3</v>
      </c>
      <c r="G405" s="36">
        <v>7820.9000000000005</v>
      </c>
      <c r="H405" s="36">
        <v>8449.5999999999985</v>
      </c>
      <c r="I405" s="36">
        <v>8593.9999999999964</v>
      </c>
      <c r="J405" s="36">
        <v>8763.9499999999989</v>
      </c>
      <c r="K405" s="31">
        <v>8424.0499999999993</v>
      </c>
      <c r="L405" s="31">
        <v>8109.7</v>
      </c>
      <c r="M405" s="31">
        <v>0.17412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1406.1</v>
      </c>
      <c r="D406" s="36">
        <v>1406.4333333333334</v>
      </c>
      <c r="E406" s="36">
        <v>1395.6666666666667</v>
      </c>
      <c r="F406" s="36">
        <v>1385.2333333333333</v>
      </c>
      <c r="G406" s="36">
        <v>1374.4666666666667</v>
      </c>
      <c r="H406" s="36">
        <v>1416.8666666666668</v>
      </c>
      <c r="I406" s="36">
        <v>1427.6333333333332</v>
      </c>
      <c r="J406" s="36">
        <v>1438.0666666666668</v>
      </c>
      <c r="K406" s="31">
        <v>1417.2</v>
      </c>
      <c r="L406" s="31">
        <v>1396</v>
      </c>
      <c r="M406" s="31">
        <v>0.13864000000000001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773.15</v>
      </c>
      <c r="D407" s="36">
        <v>770.35</v>
      </c>
      <c r="E407" s="36">
        <v>764.80000000000007</v>
      </c>
      <c r="F407" s="36">
        <v>756.45</v>
      </c>
      <c r="G407" s="36">
        <v>750.90000000000009</v>
      </c>
      <c r="H407" s="36">
        <v>778.7</v>
      </c>
      <c r="I407" s="36">
        <v>784.25</v>
      </c>
      <c r="J407" s="36">
        <v>792.6</v>
      </c>
      <c r="K407" s="31">
        <v>775.9</v>
      </c>
      <c r="L407" s="31">
        <v>762</v>
      </c>
      <c r="M407" s="31">
        <v>14.9373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1437.65</v>
      </c>
      <c r="D408" s="36">
        <v>1436.3666666666668</v>
      </c>
      <c r="E408" s="36">
        <v>1423.0333333333335</v>
      </c>
      <c r="F408" s="36">
        <v>1408.4166666666667</v>
      </c>
      <c r="G408" s="36">
        <v>1395.0833333333335</v>
      </c>
      <c r="H408" s="36">
        <v>1450.9833333333336</v>
      </c>
      <c r="I408" s="36">
        <v>1464.3166666666666</v>
      </c>
      <c r="J408" s="36">
        <v>1478.9333333333336</v>
      </c>
      <c r="K408" s="31">
        <v>1449.7</v>
      </c>
      <c r="L408" s="31">
        <v>1421.75</v>
      </c>
      <c r="M408" s="31">
        <v>6.9171199999999997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3191</v>
      </c>
      <c r="D409" s="36">
        <v>3192.1833333333329</v>
      </c>
      <c r="E409" s="36">
        <v>3160.3666666666659</v>
      </c>
      <c r="F409" s="36">
        <v>3129.7333333333331</v>
      </c>
      <c r="G409" s="36">
        <v>3097.9166666666661</v>
      </c>
      <c r="H409" s="36">
        <v>3222.8166666666657</v>
      </c>
      <c r="I409" s="36">
        <v>3254.6333333333323</v>
      </c>
      <c r="J409" s="36">
        <v>3285.2666666666655</v>
      </c>
      <c r="K409" s="31">
        <v>3224</v>
      </c>
      <c r="L409" s="31">
        <v>3161.55</v>
      </c>
      <c r="M409" s="31">
        <v>0.26218999999999998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443.1</v>
      </c>
      <c r="D410" s="36">
        <v>446.18333333333334</v>
      </c>
      <c r="E410" s="36">
        <v>437.86666666666667</v>
      </c>
      <c r="F410" s="36">
        <v>432.63333333333333</v>
      </c>
      <c r="G410" s="36">
        <v>424.31666666666666</v>
      </c>
      <c r="H410" s="36">
        <v>451.41666666666669</v>
      </c>
      <c r="I410" s="36">
        <v>459.73333333333341</v>
      </c>
      <c r="J410" s="36">
        <v>464.9666666666667</v>
      </c>
      <c r="K410" s="31">
        <v>454.5</v>
      </c>
      <c r="L410" s="31">
        <v>440.95</v>
      </c>
      <c r="M410" s="31">
        <v>1.4920599999999999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684.1</v>
      </c>
      <c r="D411" s="36">
        <v>683.58333333333337</v>
      </c>
      <c r="E411" s="36">
        <v>678.2166666666667</v>
      </c>
      <c r="F411" s="36">
        <v>672.33333333333337</v>
      </c>
      <c r="G411" s="36">
        <v>666.9666666666667</v>
      </c>
      <c r="H411" s="36">
        <v>689.4666666666667</v>
      </c>
      <c r="I411" s="36">
        <v>694.83333333333326</v>
      </c>
      <c r="J411" s="36">
        <v>700.7166666666667</v>
      </c>
      <c r="K411" s="31">
        <v>688.95</v>
      </c>
      <c r="L411" s="31">
        <v>677.7</v>
      </c>
      <c r="M411" s="31">
        <v>1.6125400000000001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28088.55</v>
      </c>
      <c r="D412" s="36">
        <v>28216.183333333334</v>
      </c>
      <c r="E412" s="36">
        <v>27822.366666666669</v>
      </c>
      <c r="F412" s="36">
        <v>27556.183333333334</v>
      </c>
      <c r="G412" s="36">
        <v>27162.366666666669</v>
      </c>
      <c r="H412" s="36">
        <v>28482.366666666669</v>
      </c>
      <c r="I412" s="36">
        <v>28876.183333333334</v>
      </c>
      <c r="J412" s="36">
        <v>29142.366666666669</v>
      </c>
      <c r="K412" s="31">
        <v>28610</v>
      </c>
      <c r="L412" s="31">
        <v>27950</v>
      </c>
      <c r="M412" s="31">
        <v>0.16850000000000001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</v>
      </c>
      <c r="D413" s="36">
        <v>47.15</v>
      </c>
      <c r="E413" s="36">
        <v>46.75</v>
      </c>
      <c r="F413" s="36">
        <v>46.300000000000004</v>
      </c>
      <c r="G413" s="36">
        <v>45.900000000000006</v>
      </c>
      <c r="H413" s="36">
        <v>47.599999999999994</v>
      </c>
      <c r="I413" s="36">
        <v>47.999999999999986</v>
      </c>
      <c r="J413" s="36">
        <v>48.449999999999989</v>
      </c>
      <c r="K413" s="31">
        <v>47.55</v>
      </c>
      <c r="L413" s="31">
        <v>46.7</v>
      </c>
      <c r="M413" s="31">
        <v>61.161389999999997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2030.05</v>
      </c>
      <c r="D414" s="36">
        <v>2035.2666666666667</v>
      </c>
      <c r="E414" s="36">
        <v>2010.7833333333333</v>
      </c>
      <c r="F414" s="36">
        <v>1991.5166666666667</v>
      </c>
      <c r="G414" s="36">
        <v>1967.0333333333333</v>
      </c>
      <c r="H414" s="36">
        <v>2054.5333333333333</v>
      </c>
      <c r="I414" s="36">
        <v>2079.0166666666664</v>
      </c>
      <c r="J414" s="36">
        <v>2098.2833333333333</v>
      </c>
      <c r="K414" s="31">
        <v>2059.75</v>
      </c>
      <c r="L414" s="31">
        <v>2016</v>
      </c>
      <c r="M414" s="31">
        <v>10.77927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643</v>
      </c>
      <c r="D415" s="36">
        <v>644.0333333333333</v>
      </c>
      <c r="E415" s="36">
        <v>634.06666666666661</v>
      </c>
      <c r="F415" s="36">
        <v>625.13333333333333</v>
      </c>
      <c r="G415" s="36">
        <v>615.16666666666663</v>
      </c>
      <c r="H415" s="36">
        <v>652.96666666666658</v>
      </c>
      <c r="I415" s="36">
        <v>662.93333333333328</v>
      </c>
      <c r="J415" s="36">
        <v>671.86666666666656</v>
      </c>
      <c r="K415" s="31">
        <v>654</v>
      </c>
      <c r="L415" s="31">
        <v>635.1</v>
      </c>
      <c r="M415" s="31">
        <v>25.577010000000001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4041.6</v>
      </c>
      <c r="D416" s="36">
        <v>4019.1</v>
      </c>
      <c r="E416" s="36">
        <v>3989.2</v>
      </c>
      <c r="F416" s="36">
        <v>3936.7999999999997</v>
      </c>
      <c r="G416" s="36">
        <v>3906.8999999999996</v>
      </c>
      <c r="H416" s="36">
        <v>4071.5</v>
      </c>
      <c r="I416" s="36">
        <v>4101.4000000000005</v>
      </c>
      <c r="J416" s="36">
        <v>4153.8</v>
      </c>
      <c r="K416" s="31">
        <v>4049</v>
      </c>
      <c r="L416" s="31">
        <v>3966.7</v>
      </c>
      <c r="M416" s="31">
        <v>2.10466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93.3</v>
      </c>
      <c r="D417" s="36">
        <v>93.483333333333334</v>
      </c>
      <c r="E417" s="36">
        <v>91.866666666666674</v>
      </c>
      <c r="F417" s="36">
        <v>90.433333333333337</v>
      </c>
      <c r="G417" s="36">
        <v>88.816666666666677</v>
      </c>
      <c r="H417" s="36">
        <v>94.916666666666671</v>
      </c>
      <c r="I417" s="36">
        <v>96.533333333333317</v>
      </c>
      <c r="J417" s="36">
        <v>97.966666666666669</v>
      </c>
      <c r="K417" s="31">
        <v>95.1</v>
      </c>
      <c r="L417" s="31">
        <v>92.05</v>
      </c>
      <c r="M417" s="31">
        <v>291.29761999999999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4520.8</v>
      </c>
      <c r="D418" s="36">
        <v>4552.5999999999995</v>
      </c>
      <c r="E418" s="36">
        <v>4465.1999999999989</v>
      </c>
      <c r="F418" s="36">
        <v>4409.5999999999995</v>
      </c>
      <c r="G418" s="36">
        <v>4322.1999999999989</v>
      </c>
      <c r="H418" s="36">
        <v>4608.1999999999989</v>
      </c>
      <c r="I418" s="36">
        <v>4695.5999999999985</v>
      </c>
      <c r="J418" s="36">
        <v>4751.1999999999989</v>
      </c>
      <c r="K418" s="31">
        <v>4640</v>
      </c>
      <c r="L418" s="31">
        <v>4497</v>
      </c>
      <c r="M418" s="31">
        <v>0.35176000000000002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1010.55</v>
      </c>
      <c r="D419" s="36">
        <v>1014.2166666666667</v>
      </c>
      <c r="E419" s="36">
        <v>998.43333333333339</v>
      </c>
      <c r="F419" s="36">
        <v>986.31666666666672</v>
      </c>
      <c r="G419" s="36">
        <v>970.53333333333342</v>
      </c>
      <c r="H419" s="36">
        <v>1026.3333333333335</v>
      </c>
      <c r="I419" s="36">
        <v>1042.1166666666668</v>
      </c>
      <c r="J419" s="36">
        <v>1054.2333333333333</v>
      </c>
      <c r="K419" s="31">
        <v>1030</v>
      </c>
      <c r="L419" s="31">
        <v>1002.1</v>
      </c>
      <c r="M419" s="31">
        <v>6.3178999999999998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6678.85</v>
      </c>
      <c r="D420" s="36">
        <v>6716.2</v>
      </c>
      <c r="E420" s="36">
        <v>6565.65</v>
      </c>
      <c r="F420" s="36">
        <v>6452.45</v>
      </c>
      <c r="G420" s="36">
        <v>6301.9</v>
      </c>
      <c r="H420" s="36">
        <v>6829.4</v>
      </c>
      <c r="I420" s="36">
        <v>6979.9500000000007</v>
      </c>
      <c r="J420" s="36">
        <v>7093.15</v>
      </c>
      <c r="K420" s="31">
        <v>6866.75</v>
      </c>
      <c r="L420" s="31">
        <v>6603</v>
      </c>
      <c r="M420" s="31">
        <v>0.73311000000000004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641.70000000000005</v>
      </c>
      <c r="D421" s="36">
        <v>641.13333333333333</v>
      </c>
      <c r="E421" s="36">
        <v>630.56666666666661</v>
      </c>
      <c r="F421" s="36">
        <v>619.43333333333328</v>
      </c>
      <c r="G421" s="36">
        <v>608.86666666666656</v>
      </c>
      <c r="H421" s="36">
        <v>652.26666666666665</v>
      </c>
      <c r="I421" s="36">
        <v>662.83333333333348</v>
      </c>
      <c r="J421" s="36">
        <v>673.9666666666667</v>
      </c>
      <c r="K421" s="31">
        <v>651.70000000000005</v>
      </c>
      <c r="L421" s="31">
        <v>630</v>
      </c>
      <c r="M421" s="31">
        <v>17.831410000000002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709.65</v>
      </c>
      <c r="D422" s="36">
        <v>715.48333333333323</v>
      </c>
      <c r="E422" s="36">
        <v>702.16666666666652</v>
      </c>
      <c r="F422" s="36">
        <v>694.68333333333328</v>
      </c>
      <c r="G422" s="36">
        <v>681.36666666666656</v>
      </c>
      <c r="H422" s="36">
        <v>722.96666666666647</v>
      </c>
      <c r="I422" s="36">
        <v>736.2833333333333</v>
      </c>
      <c r="J422" s="36">
        <v>743.76666666666642</v>
      </c>
      <c r="K422" s="31">
        <v>728.8</v>
      </c>
      <c r="L422" s="31">
        <v>708</v>
      </c>
      <c r="M422" s="31">
        <v>4.4714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2488.3000000000002</v>
      </c>
      <c r="D423" s="36">
        <v>2470.0000000000005</v>
      </c>
      <c r="E423" s="36">
        <v>2443.1000000000008</v>
      </c>
      <c r="F423" s="36">
        <v>2397.9000000000005</v>
      </c>
      <c r="G423" s="36">
        <v>2371.0000000000009</v>
      </c>
      <c r="H423" s="36">
        <v>2515.2000000000007</v>
      </c>
      <c r="I423" s="36">
        <v>2542.1000000000004</v>
      </c>
      <c r="J423" s="36">
        <v>2587.3000000000006</v>
      </c>
      <c r="K423" s="31">
        <v>2496.9</v>
      </c>
      <c r="L423" s="31">
        <v>2424.8000000000002</v>
      </c>
      <c r="M423" s="31">
        <v>6.02156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550.15</v>
      </c>
      <c r="D424" s="36">
        <v>547.69999999999993</v>
      </c>
      <c r="E424" s="36">
        <v>543.44999999999982</v>
      </c>
      <c r="F424" s="36">
        <v>536.74999999999989</v>
      </c>
      <c r="G424" s="36">
        <v>532.49999999999977</v>
      </c>
      <c r="H424" s="36">
        <v>554.39999999999986</v>
      </c>
      <c r="I424" s="36">
        <v>558.65000000000009</v>
      </c>
      <c r="J424" s="36">
        <v>565.34999999999991</v>
      </c>
      <c r="K424" s="31">
        <v>551.95000000000005</v>
      </c>
      <c r="L424" s="31">
        <v>541</v>
      </c>
      <c r="M424" s="31">
        <v>6.1196400000000004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639.45000000000005</v>
      </c>
      <c r="D425" s="36">
        <v>640.43333333333339</v>
      </c>
      <c r="E425" s="36">
        <v>632.86666666666679</v>
      </c>
      <c r="F425" s="36">
        <v>626.28333333333342</v>
      </c>
      <c r="G425" s="36">
        <v>618.71666666666681</v>
      </c>
      <c r="H425" s="36">
        <v>647.01666666666677</v>
      </c>
      <c r="I425" s="36">
        <v>654.58333333333337</v>
      </c>
      <c r="J425" s="36">
        <v>661.16666666666674</v>
      </c>
      <c r="K425" s="31">
        <v>648</v>
      </c>
      <c r="L425" s="31">
        <v>633.85</v>
      </c>
      <c r="M425" s="31">
        <v>151.64482000000001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123</v>
      </c>
      <c r="D426" s="36">
        <v>122.63333333333333</v>
      </c>
      <c r="E426" s="36">
        <v>120.61666666666665</v>
      </c>
      <c r="F426" s="36">
        <v>118.23333333333332</v>
      </c>
      <c r="G426" s="36">
        <v>116.21666666666664</v>
      </c>
      <c r="H426" s="36">
        <v>125.01666666666665</v>
      </c>
      <c r="I426" s="36">
        <v>127.03333333333333</v>
      </c>
      <c r="J426" s="36">
        <v>129.41666666666666</v>
      </c>
      <c r="K426" s="31">
        <v>124.65</v>
      </c>
      <c r="L426" s="31">
        <v>120.25</v>
      </c>
      <c r="M426" s="31">
        <v>387.18626999999998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441.9</v>
      </c>
      <c r="D427" s="36">
        <v>442.63333333333338</v>
      </c>
      <c r="E427" s="36">
        <v>433.26666666666677</v>
      </c>
      <c r="F427" s="36">
        <v>424.63333333333338</v>
      </c>
      <c r="G427" s="36">
        <v>415.26666666666677</v>
      </c>
      <c r="H427" s="36">
        <v>451.26666666666677</v>
      </c>
      <c r="I427" s="36">
        <v>460.63333333333344</v>
      </c>
      <c r="J427" s="36">
        <v>469.26666666666677</v>
      </c>
      <c r="K427" s="31">
        <v>452</v>
      </c>
      <c r="L427" s="31">
        <v>434</v>
      </c>
      <c r="M427" s="31">
        <v>14.55721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146.6</v>
      </c>
      <c r="D428" s="36">
        <v>146.66666666666666</v>
      </c>
      <c r="E428" s="36">
        <v>144.48333333333332</v>
      </c>
      <c r="F428" s="36">
        <v>142.36666666666667</v>
      </c>
      <c r="G428" s="36">
        <v>140.18333333333334</v>
      </c>
      <c r="H428" s="36">
        <v>148.7833333333333</v>
      </c>
      <c r="I428" s="36">
        <v>150.96666666666664</v>
      </c>
      <c r="J428" s="36">
        <v>153.08333333333329</v>
      </c>
      <c r="K428" s="31">
        <v>148.85</v>
      </c>
      <c r="L428" s="31">
        <v>144.55000000000001</v>
      </c>
      <c r="M428" s="31">
        <v>14.557370000000001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414.35</v>
      </c>
      <c r="D429" s="36">
        <v>416.86666666666662</v>
      </c>
      <c r="E429" s="36">
        <v>408.78333333333325</v>
      </c>
      <c r="F429" s="36">
        <v>403.21666666666664</v>
      </c>
      <c r="G429" s="36">
        <v>395.13333333333327</v>
      </c>
      <c r="H429" s="36">
        <v>422.43333333333322</v>
      </c>
      <c r="I429" s="36">
        <v>430.51666666666659</v>
      </c>
      <c r="J429" s="36">
        <v>436.0833333333332</v>
      </c>
      <c r="K429" s="31">
        <v>424.95</v>
      </c>
      <c r="L429" s="31">
        <v>411.3</v>
      </c>
      <c r="M429" s="31">
        <v>9.0927199999999999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338.4</v>
      </c>
      <c r="D430" s="36">
        <v>330.4</v>
      </c>
      <c r="E430" s="36">
        <v>316.09999999999997</v>
      </c>
      <c r="F430" s="36">
        <v>293.8</v>
      </c>
      <c r="G430" s="36">
        <v>279.5</v>
      </c>
      <c r="H430" s="36">
        <v>352.69999999999993</v>
      </c>
      <c r="I430" s="36">
        <v>366.99999999999989</v>
      </c>
      <c r="J430" s="36">
        <v>389.2999999999999</v>
      </c>
      <c r="K430" s="31">
        <v>344.7</v>
      </c>
      <c r="L430" s="31">
        <v>308.10000000000002</v>
      </c>
      <c r="M430" s="31">
        <v>184.03129000000001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1296.2</v>
      </c>
      <c r="D431" s="36">
        <v>1284.1166666666666</v>
      </c>
      <c r="E431" s="36">
        <v>1269.2333333333331</v>
      </c>
      <c r="F431" s="36">
        <v>1242.2666666666667</v>
      </c>
      <c r="G431" s="36">
        <v>1227.3833333333332</v>
      </c>
      <c r="H431" s="36">
        <v>1311.083333333333</v>
      </c>
      <c r="I431" s="36">
        <v>1325.9666666666667</v>
      </c>
      <c r="J431" s="36">
        <v>1352.9333333333329</v>
      </c>
      <c r="K431" s="31">
        <v>1299</v>
      </c>
      <c r="L431" s="31">
        <v>1257.1500000000001</v>
      </c>
      <c r="M431" s="31">
        <v>31.74447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707</v>
      </c>
      <c r="D432" s="36">
        <v>707.63333333333333</v>
      </c>
      <c r="E432" s="36">
        <v>699.56666666666661</v>
      </c>
      <c r="F432" s="36">
        <v>692.13333333333333</v>
      </c>
      <c r="G432" s="36">
        <v>684.06666666666661</v>
      </c>
      <c r="H432" s="36">
        <v>715.06666666666661</v>
      </c>
      <c r="I432" s="36">
        <v>723.13333333333344</v>
      </c>
      <c r="J432" s="36">
        <v>730.56666666666661</v>
      </c>
      <c r="K432" s="31">
        <v>715.7</v>
      </c>
      <c r="L432" s="31">
        <v>700.2</v>
      </c>
      <c r="M432" s="31">
        <v>5.3931500000000003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3531.1</v>
      </c>
      <c r="D433" s="36">
        <v>3507.35</v>
      </c>
      <c r="E433" s="36">
        <v>3470.75</v>
      </c>
      <c r="F433" s="36">
        <v>3410.4</v>
      </c>
      <c r="G433" s="36">
        <v>3373.8</v>
      </c>
      <c r="H433" s="36">
        <v>3567.7</v>
      </c>
      <c r="I433" s="36">
        <v>3604.2999999999993</v>
      </c>
      <c r="J433" s="36">
        <v>3664.6499999999996</v>
      </c>
      <c r="K433" s="31">
        <v>3543.95</v>
      </c>
      <c r="L433" s="31">
        <v>3447</v>
      </c>
      <c r="M433" s="31">
        <v>0.16003999999999999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1229.9000000000001</v>
      </c>
      <c r="D434" s="36">
        <v>1236.3666666666666</v>
      </c>
      <c r="E434" s="36">
        <v>1218.6333333333332</v>
      </c>
      <c r="F434" s="36">
        <v>1207.3666666666666</v>
      </c>
      <c r="G434" s="36">
        <v>1189.6333333333332</v>
      </c>
      <c r="H434" s="36">
        <v>1247.6333333333332</v>
      </c>
      <c r="I434" s="36">
        <v>1265.3666666666663</v>
      </c>
      <c r="J434" s="36">
        <v>1276.6333333333332</v>
      </c>
      <c r="K434" s="31">
        <v>1254.0999999999999</v>
      </c>
      <c r="L434" s="31">
        <v>1225.0999999999999</v>
      </c>
      <c r="M434" s="31">
        <v>2.1230500000000001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434.9</v>
      </c>
      <c r="D435" s="36">
        <v>439.5</v>
      </c>
      <c r="E435" s="36">
        <v>428.9</v>
      </c>
      <c r="F435" s="36">
        <v>422.9</v>
      </c>
      <c r="G435" s="36">
        <v>412.29999999999995</v>
      </c>
      <c r="H435" s="36">
        <v>445.5</v>
      </c>
      <c r="I435" s="36">
        <v>456.1</v>
      </c>
      <c r="J435" s="36">
        <v>462.1</v>
      </c>
      <c r="K435" s="31">
        <v>450.1</v>
      </c>
      <c r="L435" s="31">
        <v>433.5</v>
      </c>
      <c r="M435" s="31">
        <v>7.5694299999999997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404.75</v>
      </c>
      <c r="D436" s="36">
        <v>405.5</v>
      </c>
      <c r="E436" s="36">
        <v>397.5</v>
      </c>
      <c r="F436" s="36">
        <v>390.25</v>
      </c>
      <c r="G436" s="36">
        <v>382.25</v>
      </c>
      <c r="H436" s="36">
        <v>412.75</v>
      </c>
      <c r="I436" s="36">
        <v>420.75</v>
      </c>
      <c r="J436" s="36">
        <v>428</v>
      </c>
      <c r="K436" s="31">
        <v>413.5</v>
      </c>
      <c r="L436" s="31">
        <v>398.25</v>
      </c>
      <c r="M436" s="31">
        <v>2.8669899999999999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4484.2</v>
      </c>
      <c r="D437" s="36">
        <v>4464.2166666666672</v>
      </c>
      <c r="E437" s="36">
        <v>4430.4333333333343</v>
      </c>
      <c r="F437" s="36">
        <v>4376.666666666667</v>
      </c>
      <c r="G437" s="36">
        <v>4342.8833333333341</v>
      </c>
      <c r="H437" s="36">
        <v>4517.9833333333345</v>
      </c>
      <c r="I437" s="36">
        <v>4551.7666666666673</v>
      </c>
      <c r="J437" s="36">
        <v>4605.5333333333347</v>
      </c>
      <c r="K437" s="31">
        <v>4498</v>
      </c>
      <c r="L437" s="31">
        <v>4410.45</v>
      </c>
      <c r="M437" s="31">
        <v>0.50197999999999998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727.55</v>
      </c>
      <c r="D438" s="36">
        <v>723.86666666666679</v>
      </c>
      <c r="E438" s="36">
        <v>716.13333333333355</v>
      </c>
      <c r="F438" s="36">
        <v>704.71666666666681</v>
      </c>
      <c r="G438" s="36">
        <v>696.98333333333358</v>
      </c>
      <c r="H438" s="36">
        <v>735.28333333333353</v>
      </c>
      <c r="I438" s="36">
        <v>743.01666666666665</v>
      </c>
      <c r="J438" s="36">
        <v>754.43333333333351</v>
      </c>
      <c r="K438" s="31">
        <v>731.6</v>
      </c>
      <c r="L438" s="31">
        <v>712.45</v>
      </c>
      <c r="M438" s="31">
        <v>4.2479899999999997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38.25</v>
      </c>
      <c r="D439" s="36">
        <v>38.050000000000004</v>
      </c>
      <c r="E439" s="36">
        <v>37.300000000000011</v>
      </c>
      <c r="F439" s="36">
        <v>36.350000000000009</v>
      </c>
      <c r="G439" s="36">
        <v>35.600000000000016</v>
      </c>
      <c r="H439" s="36">
        <v>39.000000000000007</v>
      </c>
      <c r="I439" s="36">
        <v>39.749999999999993</v>
      </c>
      <c r="J439" s="36">
        <v>40.700000000000003</v>
      </c>
      <c r="K439" s="31">
        <v>38.799999999999997</v>
      </c>
      <c r="L439" s="31">
        <v>37.1</v>
      </c>
      <c r="M439" s="31">
        <v>308.64924000000002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502.05</v>
      </c>
      <c r="D440" s="36">
        <v>503.83333333333331</v>
      </c>
      <c r="E440" s="36">
        <v>495.11666666666667</v>
      </c>
      <c r="F440" s="36">
        <v>488.18333333333334</v>
      </c>
      <c r="G440" s="36">
        <v>479.4666666666667</v>
      </c>
      <c r="H440" s="36">
        <v>510.76666666666665</v>
      </c>
      <c r="I440" s="36">
        <v>519.48333333333323</v>
      </c>
      <c r="J440" s="36">
        <v>526.41666666666663</v>
      </c>
      <c r="K440" s="31">
        <v>512.54999999999995</v>
      </c>
      <c r="L440" s="31">
        <v>496.9</v>
      </c>
      <c r="M440" s="31">
        <v>23.72316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721.7</v>
      </c>
      <c r="D441" s="36">
        <v>718</v>
      </c>
      <c r="E441" s="36">
        <v>711.7</v>
      </c>
      <c r="F441" s="36">
        <v>701.7</v>
      </c>
      <c r="G441" s="36">
        <v>695.40000000000009</v>
      </c>
      <c r="H441" s="36">
        <v>728</v>
      </c>
      <c r="I441" s="36">
        <v>734.3</v>
      </c>
      <c r="J441" s="36">
        <v>744.3</v>
      </c>
      <c r="K441" s="31">
        <v>724.3</v>
      </c>
      <c r="L441" s="31">
        <v>708</v>
      </c>
      <c r="M441" s="31">
        <v>15.08789</v>
      </c>
      <c r="N441" s="1"/>
      <c r="O441" s="1"/>
    </row>
    <row r="442" spans="1:15" ht="12.75" customHeight="1">
      <c r="A442" s="33">
        <v>432</v>
      </c>
      <c r="B442" s="53" t="s">
        <v>857</v>
      </c>
      <c r="C442" s="31">
        <v>501.8</v>
      </c>
      <c r="D442" s="36">
        <v>503.45</v>
      </c>
      <c r="E442" s="36">
        <v>498.59999999999997</v>
      </c>
      <c r="F442" s="36">
        <v>495.4</v>
      </c>
      <c r="G442" s="36">
        <v>490.54999999999995</v>
      </c>
      <c r="H442" s="36">
        <v>506.65</v>
      </c>
      <c r="I442" s="36">
        <v>511.5</v>
      </c>
      <c r="J442" s="36">
        <v>514.70000000000005</v>
      </c>
      <c r="K442" s="31">
        <v>508.3</v>
      </c>
      <c r="L442" s="31">
        <v>500.25</v>
      </c>
      <c r="M442" s="31">
        <v>1.03034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1108.6500000000001</v>
      </c>
      <c r="D443" s="36">
        <v>1114.5166666666667</v>
      </c>
      <c r="E443" s="36">
        <v>1087.1333333333332</v>
      </c>
      <c r="F443" s="36">
        <v>1065.6166666666666</v>
      </c>
      <c r="G443" s="36">
        <v>1038.2333333333331</v>
      </c>
      <c r="H443" s="36">
        <v>1136.0333333333333</v>
      </c>
      <c r="I443" s="36">
        <v>1163.416666666667</v>
      </c>
      <c r="J443" s="36">
        <v>1184.9333333333334</v>
      </c>
      <c r="K443" s="31">
        <v>1141.9000000000001</v>
      </c>
      <c r="L443" s="31">
        <v>1093</v>
      </c>
      <c r="M443" s="31">
        <v>9.4231999999999996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1122.3499999999999</v>
      </c>
      <c r="D444" s="36">
        <v>1120.95</v>
      </c>
      <c r="E444" s="36">
        <v>1102.4000000000001</v>
      </c>
      <c r="F444" s="36">
        <v>1082.45</v>
      </c>
      <c r="G444" s="36">
        <v>1063.9000000000001</v>
      </c>
      <c r="H444" s="36">
        <v>1140.9000000000001</v>
      </c>
      <c r="I444" s="36">
        <v>1159.4499999999998</v>
      </c>
      <c r="J444" s="36">
        <v>1179.4000000000001</v>
      </c>
      <c r="K444" s="31">
        <v>1139.5</v>
      </c>
      <c r="L444" s="31">
        <v>1101</v>
      </c>
      <c r="M444" s="31">
        <v>15.78917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1739.75</v>
      </c>
      <c r="D445" s="36">
        <v>1748.8833333333332</v>
      </c>
      <c r="E445" s="36">
        <v>1725.8666666666663</v>
      </c>
      <c r="F445" s="36">
        <v>1711.9833333333331</v>
      </c>
      <c r="G445" s="36">
        <v>1688.9666666666662</v>
      </c>
      <c r="H445" s="36">
        <v>1762.7666666666664</v>
      </c>
      <c r="I445" s="36">
        <v>1785.7833333333333</v>
      </c>
      <c r="J445" s="36">
        <v>1799.6666666666665</v>
      </c>
      <c r="K445" s="31">
        <v>1771.9</v>
      </c>
      <c r="L445" s="31">
        <v>1735</v>
      </c>
      <c r="M445" s="31">
        <v>4.0017100000000001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3783.2</v>
      </c>
      <c r="D446" s="36">
        <v>3787.1833333333329</v>
      </c>
      <c r="E446" s="36">
        <v>3763.266666666666</v>
      </c>
      <c r="F446" s="36">
        <v>3743.333333333333</v>
      </c>
      <c r="G446" s="36">
        <v>3719.4166666666661</v>
      </c>
      <c r="H446" s="36">
        <v>3807.1166666666659</v>
      </c>
      <c r="I446" s="36">
        <v>3831.0333333333328</v>
      </c>
      <c r="J446" s="36">
        <v>3850.9666666666658</v>
      </c>
      <c r="K446" s="31">
        <v>3811.1</v>
      </c>
      <c r="L446" s="31">
        <v>3767.25</v>
      </c>
      <c r="M446" s="31">
        <v>13.44068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1097.75</v>
      </c>
      <c r="D447" s="36">
        <v>1093.4333333333334</v>
      </c>
      <c r="E447" s="36">
        <v>1083.8166666666668</v>
      </c>
      <c r="F447" s="36">
        <v>1069.8833333333334</v>
      </c>
      <c r="G447" s="36">
        <v>1060.2666666666669</v>
      </c>
      <c r="H447" s="36">
        <v>1107.3666666666668</v>
      </c>
      <c r="I447" s="36">
        <v>1116.9833333333336</v>
      </c>
      <c r="J447" s="36">
        <v>1130.9166666666667</v>
      </c>
      <c r="K447" s="31">
        <v>1103.05</v>
      </c>
      <c r="L447" s="31">
        <v>1079.5</v>
      </c>
      <c r="M447" s="31">
        <v>26.351929999999999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8711.4500000000007</v>
      </c>
      <c r="D448" s="36">
        <v>8701.6833333333343</v>
      </c>
      <c r="E448" s="36">
        <v>8618.7666666666682</v>
      </c>
      <c r="F448" s="36">
        <v>8526.0833333333339</v>
      </c>
      <c r="G448" s="36">
        <v>8443.1666666666679</v>
      </c>
      <c r="H448" s="36">
        <v>8794.3666666666686</v>
      </c>
      <c r="I448" s="36">
        <v>8877.2833333333328</v>
      </c>
      <c r="J448" s="36">
        <v>8969.966666666669</v>
      </c>
      <c r="K448" s="31">
        <v>8784.6</v>
      </c>
      <c r="L448" s="31">
        <v>8609</v>
      </c>
      <c r="M448" s="31">
        <v>0.47188000000000002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4211.45</v>
      </c>
      <c r="D449" s="36">
        <v>4224.3</v>
      </c>
      <c r="E449" s="36">
        <v>4155.55</v>
      </c>
      <c r="F449" s="36">
        <v>4099.6499999999996</v>
      </c>
      <c r="G449" s="36">
        <v>4030.8999999999996</v>
      </c>
      <c r="H449" s="36">
        <v>4280.2000000000007</v>
      </c>
      <c r="I449" s="36">
        <v>4348.9500000000007</v>
      </c>
      <c r="J449" s="36">
        <v>4404.8500000000013</v>
      </c>
      <c r="K449" s="31">
        <v>4293.05</v>
      </c>
      <c r="L449" s="31">
        <v>4168.3999999999996</v>
      </c>
      <c r="M449" s="31">
        <v>0.56637999999999999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520.54999999999995</v>
      </c>
      <c r="D450" s="36">
        <v>524.05000000000007</v>
      </c>
      <c r="E450" s="36">
        <v>513.00000000000011</v>
      </c>
      <c r="F450" s="36">
        <v>505.45000000000005</v>
      </c>
      <c r="G450" s="36">
        <v>494.40000000000009</v>
      </c>
      <c r="H450" s="36">
        <v>531.60000000000014</v>
      </c>
      <c r="I450" s="36">
        <v>542.65000000000009</v>
      </c>
      <c r="J450" s="36">
        <v>550.20000000000016</v>
      </c>
      <c r="K450" s="31">
        <v>535.1</v>
      </c>
      <c r="L450" s="31">
        <v>516.5</v>
      </c>
      <c r="M450" s="31">
        <v>22.46857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784.4</v>
      </c>
      <c r="D451" s="36">
        <v>789.13333333333333</v>
      </c>
      <c r="E451" s="36">
        <v>774.26666666666665</v>
      </c>
      <c r="F451" s="36">
        <v>764.13333333333333</v>
      </c>
      <c r="G451" s="36">
        <v>749.26666666666665</v>
      </c>
      <c r="H451" s="36">
        <v>799.26666666666665</v>
      </c>
      <c r="I451" s="36">
        <v>814.13333333333321</v>
      </c>
      <c r="J451" s="36">
        <v>824.26666666666665</v>
      </c>
      <c r="K451" s="31">
        <v>804</v>
      </c>
      <c r="L451" s="31">
        <v>779</v>
      </c>
      <c r="M451" s="31">
        <v>137.9109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329.85</v>
      </c>
      <c r="D452" s="36">
        <v>327.38333333333333</v>
      </c>
      <c r="E452" s="36">
        <v>322.06666666666666</v>
      </c>
      <c r="F452" s="36">
        <v>314.28333333333336</v>
      </c>
      <c r="G452" s="36">
        <v>308.9666666666667</v>
      </c>
      <c r="H452" s="36">
        <v>335.16666666666663</v>
      </c>
      <c r="I452" s="36">
        <v>340.48333333333323</v>
      </c>
      <c r="J452" s="36">
        <v>348.26666666666659</v>
      </c>
      <c r="K452" s="31">
        <v>332.7</v>
      </c>
      <c r="L452" s="31">
        <v>319.60000000000002</v>
      </c>
      <c r="M452" s="31">
        <v>156.89859000000001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139.6</v>
      </c>
      <c r="D453" s="36">
        <v>139.08333333333334</v>
      </c>
      <c r="E453" s="36">
        <v>137.56666666666669</v>
      </c>
      <c r="F453" s="36">
        <v>135.53333333333336</v>
      </c>
      <c r="G453" s="36">
        <v>134.01666666666671</v>
      </c>
      <c r="H453" s="36">
        <v>141.11666666666667</v>
      </c>
      <c r="I453" s="36">
        <v>142.63333333333333</v>
      </c>
      <c r="J453" s="36">
        <v>144.66666666666666</v>
      </c>
      <c r="K453" s="31">
        <v>140.6</v>
      </c>
      <c r="L453" s="31">
        <v>137.05000000000001</v>
      </c>
      <c r="M453" s="31">
        <v>277.64060000000001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91.25</v>
      </c>
      <c r="D454" s="36">
        <v>91.366666666666674</v>
      </c>
      <c r="E454" s="36">
        <v>90.333333333333343</v>
      </c>
      <c r="F454" s="36">
        <v>89.416666666666671</v>
      </c>
      <c r="G454" s="36">
        <v>88.38333333333334</v>
      </c>
      <c r="H454" s="36">
        <v>92.283333333333346</v>
      </c>
      <c r="I454" s="36">
        <v>93.316666666666677</v>
      </c>
      <c r="J454" s="36">
        <v>94.233333333333348</v>
      </c>
      <c r="K454" s="31">
        <v>92.4</v>
      </c>
      <c r="L454" s="31">
        <v>90.45</v>
      </c>
      <c r="M454" s="31">
        <v>32.988169999999997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1382.6</v>
      </c>
      <c r="D455" s="36">
        <v>1378.6499999999999</v>
      </c>
      <c r="E455" s="36">
        <v>1368.6499999999996</v>
      </c>
      <c r="F455" s="36">
        <v>1354.6999999999998</v>
      </c>
      <c r="G455" s="36">
        <v>1344.6999999999996</v>
      </c>
      <c r="H455" s="36">
        <v>1392.5999999999997</v>
      </c>
      <c r="I455" s="36">
        <v>1402.6000000000001</v>
      </c>
      <c r="J455" s="36">
        <v>1416.5499999999997</v>
      </c>
      <c r="K455" s="31">
        <v>1388.65</v>
      </c>
      <c r="L455" s="31">
        <v>1364.7</v>
      </c>
      <c r="M455" s="31">
        <v>0.31858999999999998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404.7</v>
      </c>
      <c r="D456" s="36">
        <v>398.3</v>
      </c>
      <c r="E456" s="36">
        <v>384.6</v>
      </c>
      <c r="F456" s="36">
        <v>364.5</v>
      </c>
      <c r="G456" s="36">
        <v>350.8</v>
      </c>
      <c r="H456" s="36">
        <v>418.40000000000003</v>
      </c>
      <c r="I456" s="36">
        <v>432.09999999999997</v>
      </c>
      <c r="J456" s="36">
        <v>452.20000000000005</v>
      </c>
      <c r="K456" s="31">
        <v>412</v>
      </c>
      <c r="L456" s="31">
        <v>378.2</v>
      </c>
      <c r="M456" s="31">
        <v>8.8542299999999994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3144.95</v>
      </c>
      <c r="D457" s="36">
        <v>3178.0833333333335</v>
      </c>
      <c r="E457" s="36">
        <v>3081.8666666666668</v>
      </c>
      <c r="F457" s="36">
        <v>3018.7833333333333</v>
      </c>
      <c r="G457" s="36">
        <v>2922.5666666666666</v>
      </c>
      <c r="H457" s="36">
        <v>3241.166666666667</v>
      </c>
      <c r="I457" s="36">
        <v>3337.3833333333332</v>
      </c>
      <c r="J457" s="36">
        <v>3400.4666666666672</v>
      </c>
      <c r="K457" s="31">
        <v>3274.3</v>
      </c>
      <c r="L457" s="31">
        <v>3115</v>
      </c>
      <c r="M457" s="31">
        <v>0.90503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1278.0999999999999</v>
      </c>
      <c r="D458" s="36">
        <v>1283.3499999999999</v>
      </c>
      <c r="E458" s="36">
        <v>1267.5999999999999</v>
      </c>
      <c r="F458" s="36">
        <v>1257.0999999999999</v>
      </c>
      <c r="G458" s="36">
        <v>1241.3499999999999</v>
      </c>
      <c r="H458" s="36">
        <v>1293.8499999999999</v>
      </c>
      <c r="I458" s="36">
        <v>1309.5999999999999</v>
      </c>
      <c r="J458" s="36">
        <v>1320.1</v>
      </c>
      <c r="K458" s="31">
        <v>1299.0999999999999</v>
      </c>
      <c r="L458" s="31">
        <v>1272.8499999999999</v>
      </c>
      <c r="M458" s="31">
        <v>16.150639999999999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861.9</v>
      </c>
      <c r="D459" s="36">
        <v>864.63333333333333</v>
      </c>
      <c r="E459" s="36">
        <v>850.86666666666667</v>
      </c>
      <c r="F459" s="36">
        <v>839.83333333333337</v>
      </c>
      <c r="G459" s="36">
        <v>826.06666666666672</v>
      </c>
      <c r="H459" s="36">
        <v>875.66666666666663</v>
      </c>
      <c r="I459" s="36">
        <v>889.43333333333328</v>
      </c>
      <c r="J459" s="36">
        <v>900.46666666666658</v>
      </c>
      <c r="K459" s="31">
        <v>878.4</v>
      </c>
      <c r="L459" s="31">
        <v>853.6</v>
      </c>
      <c r="M459" s="31">
        <v>2.3296000000000001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213.65</v>
      </c>
      <c r="D460" s="36">
        <v>215.68333333333331</v>
      </c>
      <c r="E460" s="36">
        <v>209.91666666666663</v>
      </c>
      <c r="F460" s="36">
        <v>206.18333333333331</v>
      </c>
      <c r="G460" s="36">
        <v>200.41666666666663</v>
      </c>
      <c r="H460" s="36">
        <v>219.41666666666663</v>
      </c>
      <c r="I460" s="36">
        <v>225.18333333333334</v>
      </c>
      <c r="J460" s="36">
        <v>228.91666666666663</v>
      </c>
      <c r="K460" s="31">
        <v>221.45</v>
      </c>
      <c r="L460" s="31">
        <v>211.95</v>
      </c>
      <c r="M460" s="31">
        <v>12.221959999999999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1018.75</v>
      </c>
      <c r="D461" s="36">
        <v>1010.3333333333334</v>
      </c>
      <c r="E461" s="36">
        <v>999.86666666666679</v>
      </c>
      <c r="F461" s="36">
        <v>980.98333333333346</v>
      </c>
      <c r="G461" s="36">
        <v>970.51666666666688</v>
      </c>
      <c r="H461" s="36">
        <v>1029.2166666666667</v>
      </c>
      <c r="I461" s="36">
        <v>1039.6833333333332</v>
      </c>
      <c r="J461" s="36">
        <v>1058.5666666666666</v>
      </c>
      <c r="K461" s="31">
        <v>1020.8</v>
      </c>
      <c r="L461" s="31">
        <v>991.45</v>
      </c>
      <c r="M461" s="31">
        <v>4.6452200000000001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3095.8</v>
      </c>
      <c r="D462" s="36">
        <v>3090.4500000000003</v>
      </c>
      <c r="E462" s="36">
        <v>3060.9000000000005</v>
      </c>
      <c r="F462" s="36">
        <v>3026.0000000000005</v>
      </c>
      <c r="G462" s="36">
        <v>2996.4500000000007</v>
      </c>
      <c r="H462" s="36">
        <v>3125.3500000000004</v>
      </c>
      <c r="I462" s="36">
        <v>3154.9000000000005</v>
      </c>
      <c r="J462" s="36">
        <v>3189.8</v>
      </c>
      <c r="K462" s="31">
        <v>3120</v>
      </c>
      <c r="L462" s="31">
        <v>3055.55</v>
      </c>
      <c r="M462" s="31">
        <v>0.36530000000000001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3180.95</v>
      </c>
      <c r="D463" s="36">
        <v>3191.9833333333336</v>
      </c>
      <c r="E463" s="36">
        <v>3143.9666666666672</v>
      </c>
      <c r="F463" s="36">
        <v>3106.9833333333336</v>
      </c>
      <c r="G463" s="36">
        <v>3058.9666666666672</v>
      </c>
      <c r="H463" s="36">
        <v>3228.9666666666672</v>
      </c>
      <c r="I463" s="36">
        <v>3276.9833333333336</v>
      </c>
      <c r="J463" s="36">
        <v>3313.9666666666672</v>
      </c>
      <c r="K463" s="31">
        <v>3240</v>
      </c>
      <c r="L463" s="31">
        <v>3155</v>
      </c>
      <c r="M463" s="31">
        <v>0.21545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3698.25</v>
      </c>
      <c r="D464" s="36">
        <v>3682.8666666666668</v>
      </c>
      <c r="E464" s="36">
        <v>3657.8833333333337</v>
      </c>
      <c r="F464" s="36">
        <v>3617.5166666666669</v>
      </c>
      <c r="G464" s="36">
        <v>3592.5333333333338</v>
      </c>
      <c r="H464" s="36">
        <v>3723.2333333333336</v>
      </c>
      <c r="I464" s="36">
        <v>3748.2166666666672</v>
      </c>
      <c r="J464" s="36">
        <v>3788.5833333333335</v>
      </c>
      <c r="K464" s="31">
        <v>3707.85</v>
      </c>
      <c r="L464" s="31">
        <v>3642.5</v>
      </c>
      <c r="M464" s="31">
        <v>4.5368500000000003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2322.1999999999998</v>
      </c>
      <c r="D465" s="36">
        <v>2314.0166666666664</v>
      </c>
      <c r="E465" s="36">
        <v>2299.7833333333328</v>
      </c>
      <c r="F465" s="36">
        <v>2277.3666666666663</v>
      </c>
      <c r="G465" s="36">
        <v>2263.1333333333328</v>
      </c>
      <c r="H465" s="36">
        <v>2336.4333333333329</v>
      </c>
      <c r="I465" s="36">
        <v>2350.6666666666665</v>
      </c>
      <c r="J465" s="36">
        <v>2373.083333333333</v>
      </c>
      <c r="K465" s="31">
        <v>2328.25</v>
      </c>
      <c r="L465" s="31">
        <v>2291.6</v>
      </c>
      <c r="M465" s="31">
        <v>2.3545500000000001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937.7</v>
      </c>
      <c r="D466" s="36">
        <v>940.93333333333339</v>
      </c>
      <c r="E466" s="36">
        <v>926.86666666666679</v>
      </c>
      <c r="F466" s="36">
        <v>916.03333333333342</v>
      </c>
      <c r="G466" s="36">
        <v>901.96666666666681</v>
      </c>
      <c r="H466" s="36">
        <v>951.76666666666677</v>
      </c>
      <c r="I466" s="36">
        <v>965.83333333333337</v>
      </c>
      <c r="J466" s="36">
        <v>976.66666666666674</v>
      </c>
      <c r="K466" s="31">
        <v>955</v>
      </c>
      <c r="L466" s="31">
        <v>930.1</v>
      </c>
      <c r="M466" s="31">
        <v>3.6252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823.85</v>
      </c>
      <c r="D467" s="36">
        <v>825.7166666666667</v>
      </c>
      <c r="E467" s="36">
        <v>813.38333333333344</v>
      </c>
      <c r="F467" s="36">
        <v>802.91666666666674</v>
      </c>
      <c r="G467" s="36">
        <v>790.58333333333348</v>
      </c>
      <c r="H467" s="36">
        <v>836.18333333333339</v>
      </c>
      <c r="I467" s="36">
        <v>848.51666666666665</v>
      </c>
      <c r="J467" s="36">
        <v>858.98333333333335</v>
      </c>
      <c r="K467" s="31">
        <v>838.05</v>
      </c>
      <c r="L467" s="31">
        <v>815.25</v>
      </c>
      <c r="M467" s="31">
        <v>0.18906000000000001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2995.2</v>
      </c>
      <c r="D468" s="36">
        <v>2984.6166666666668</v>
      </c>
      <c r="E468" s="36">
        <v>2951.3333333333335</v>
      </c>
      <c r="F468" s="36">
        <v>2907.4666666666667</v>
      </c>
      <c r="G468" s="36">
        <v>2874.1833333333334</v>
      </c>
      <c r="H468" s="36">
        <v>3028.4833333333336</v>
      </c>
      <c r="I468" s="36">
        <v>3061.7666666666664</v>
      </c>
      <c r="J468" s="36">
        <v>3105.6333333333337</v>
      </c>
      <c r="K468" s="31">
        <v>3017.9</v>
      </c>
      <c r="L468" s="31">
        <v>2940.75</v>
      </c>
      <c r="M468" s="31">
        <v>4.0892799999999996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37.4</v>
      </c>
      <c r="D469" s="36">
        <v>37.25</v>
      </c>
      <c r="E469" s="36">
        <v>36.25</v>
      </c>
      <c r="F469" s="36">
        <v>35.1</v>
      </c>
      <c r="G469" s="36">
        <v>34.1</v>
      </c>
      <c r="H469" s="36">
        <v>38.4</v>
      </c>
      <c r="I469" s="36">
        <v>39.4</v>
      </c>
      <c r="J469" s="36">
        <v>40.549999999999997</v>
      </c>
      <c r="K469" s="31">
        <v>38.25</v>
      </c>
      <c r="L469" s="31">
        <v>36.1</v>
      </c>
      <c r="M469" s="31">
        <v>246.91067000000001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339.7</v>
      </c>
      <c r="D470" s="36">
        <v>341.31666666666666</v>
      </c>
      <c r="E470" s="36">
        <v>335.68333333333334</v>
      </c>
      <c r="F470" s="36">
        <v>331.66666666666669</v>
      </c>
      <c r="G470" s="36">
        <v>326.03333333333336</v>
      </c>
      <c r="H470" s="36">
        <v>345.33333333333331</v>
      </c>
      <c r="I470" s="36">
        <v>350.96666666666664</v>
      </c>
      <c r="J470" s="36">
        <v>354.98333333333329</v>
      </c>
      <c r="K470" s="31">
        <v>346.95</v>
      </c>
      <c r="L470" s="31">
        <v>337.3</v>
      </c>
      <c r="M470" s="31">
        <v>3.5018600000000002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421.1</v>
      </c>
      <c r="D471" s="36">
        <v>419.05</v>
      </c>
      <c r="E471" s="36">
        <v>414.8</v>
      </c>
      <c r="F471" s="36">
        <v>408.5</v>
      </c>
      <c r="G471" s="36">
        <v>404.25</v>
      </c>
      <c r="H471" s="36">
        <v>425.35</v>
      </c>
      <c r="I471" s="36">
        <v>429.6</v>
      </c>
      <c r="J471" s="36">
        <v>435.90000000000003</v>
      </c>
      <c r="K471" s="31">
        <v>423.3</v>
      </c>
      <c r="L471" s="31">
        <v>412.75</v>
      </c>
      <c r="M471" s="31">
        <v>1.7180200000000001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744.9</v>
      </c>
      <c r="D472" s="36">
        <v>745.71666666666658</v>
      </c>
      <c r="E472" s="36">
        <v>738.48333333333312</v>
      </c>
      <c r="F472" s="36">
        <v>732.06666666666649</v>
      </c>
      <c r="G472" s="36">
        <v>724.83333333333303</v>
      </c>
      <c r="H472" s="36">
        <v>752.13333333333321</v>
      </c>
      <c r="I472" s="36">
        <v>759.36666666666656</v>
      </c>
      <c r="J472" s="36">
        <v>765.7833333333333</v>
      </c>
      <c r="K472" s="31">
        <v>752.95</v>
      </c>
      <c r="L472" s="31">
        <v>739.3</v>
      </c>
      <c r="M472" s="31">
        <v>0.54578000000000004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3602.25</v>
      </c>
      <c r="D473" s="36">
        <v>3583.8166666666671</v>
      </c>
      <c r="E473" s="36">
        <v>3557.6833333333343</v>
      </c>
      <c r="F473" s="36">
        <v>3513.1166666666672</v>
      </c>
      <c r="G473" s="36">
        <v>3486.9833333333345</v>
      </c>
      <c r="H473" s="36">
        <v>3628.3833333333341</v>
      </c>
      <c r="I473" s="36">
        <v>3654.5166666666664</v>
      </c>
      <c r="J473" s="36">
        <v>3699.0833333333339</v>
      </c>
      <c r="K473" s="31">
        <v>3609.95</v>
      </c>
      <c r="L473" s="31">
        <v>3539.25</v>
      </c>
      <c r="M473" s="31">
        <v>0.99399000000000004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52.75</v>
      </c>
      <c r="D474" s="36">
        <v>52.366666666666674</v>
      </c>
      <c r="E474" s="36">
        <v>51.58333333333335</v>
      </c>
      <c r="F474" s="36">
        <v>50.416666666666679</v>
      </c>
      <c r="G474" s="36">
        <v>49.633333333333354</v>
      </c>
      <c r="H474" s="36">
        <v>53.533333333333346</v>
      </c>
      <c r="I474" s="36">
        <v>54.316666666666677</v>
      </c>
      <c r="J474" s="36">
        <v>55.483333333333341</v>
      </c>
      <c r="K474" s="31">
        <v>53.15</v>
      </c>
      <c r="L474" s="31">
        <v>51.2</v>
      </c>
      <c r="M474" s="31">
        <v>186.02852999999999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1969.15</v>
      </c>
      <c r="D475" s="36">
        <v>1987.0333333333335</v>
      </c>
      <c r="E475" s="36">
        <v>1934.2666666666671</v>
      </c>
      <c r="F475" s="36">
        <v>1899.3833333333337</v>
      </c>
      <c r="G475" s="36">
        <v>1846.6166666666672</v>
      </c>
      <c r="H475" s="36">
        <v>2021.916666666667</v>
      </c>
      <c r="I475" s="36">
        <v>2074.6833333333334</v>
      </c>
      <c r="J475" s="36">
        <v>2109.5666666666666</v>
      </c>
      <c r="K475" s="31">
        <v>2039.8</v>
      </c>
      <c r="L475" s="31">
        <v>1952.15</v>
      </c>
      <c r="M475" s="31">
        <v>14.07673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39.85</v>
      </c>
      <c r="D476" s="36">
        <v>40.083333333333336</v>
      </c>
      <c r="E476" s="36">
        <v>39.416666666666671</v>
      </c>
      <c r="F476" s="36">
        <v>38.983333333333334</v>
      </c>
      <c r="G476" s="36">
        <v>38.31666666666667</v>
      </c>
      <c r="H476" s="36">
        <v>40.516666666666673</v>
      </c>
      <c r="I476" s="36">
        <v>41.183333333333344</v>
      </c>
      <c r="J476" s="36">
        <v>41.616666666666674</v>
      </c>
      <c r="K476" s="31">
        <v>40.75</v>
      </c>
      <c r="L476" s="31">
        <v>39.65</v>
      </c>
      <c r="M476" s="31">
        <v>111.86544000000001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486.45</v>
      </c>
      <c r="D477" s="36">
        <v>484.61666666666662</v>
      </c>
      <c r="E477" s="36">
        <v>479.83333333333326</v>
      </c>
      <c r="F477" s="36">
        <v>473.21666666666664</v>
      </c>
      <c r="G477" s="36">
        <v>468.43333333333328</v>
      </c>
      <c r="H477" s="36">
        <v>491.23333333333323</v>
      </c>
      <c r="I477" s="36">
        <v>496.01666666666665</v>
      </c>
      <c r="J477" s="36">
        <v>502.63333333333321</v>
      </c>
      <c r="K477" s="31">
        <v>489.4</v>
      </c>
      <c r="L477" s="31">
        <v>478</v>
      </c>
      <c r="M477" s="31">
        <v>1.6142399999999999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10204.700000000001</v>
      </c>
      <c r="D478" s="36">
        <v>10266.233333333332</v>
      </c>
      <c r="E478" s="36">
        <v>10042.566666666664</v>
      </c>
      <c r="F478" s="36">
        <v>9880.4333333333325</v>
      </c>
      <c r="G478" s="36">
        <v>9656.7666666666646</v>
      </c>
      <c r="H478" s="36">
        <v>10428.366666666663</v>
      </c>
      <c r="I478" s="36">
        <v>10652.033333333331</v>
      </c>
      <c r="J478" s="36">
        <v>10814.166666666662</v>
      </c>
      <c r="K478" s="31">
        <v>10489.9</v>
      </c>
      <c r="L478" s="31">
        <v>10104.1</v>
      </c>
      <c r="M478" s="31">
        <v>3.3752800000000001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120.9</v>
      </c>
      <c r="D479" s="36">
        <v>121.55</v>
      </c>
      <c r="E479" s="36">
        <v>119.35</v>
      </c>
      <c r="F479" s="36">
        <v>117.8</v>
      </c>
      <c r="G479" s="36">
        <v>115.6</v>
      </c>
      <c r="H479" s="36">
        <v>123.1</v>
      </c>
      <c r="I479" s="36">
        <v>125.30000000000001</v>
      </c>
      <c r="J479" s="36">
        <v>126.85</v>
      </c>
      <c r="K479" s="31">
        <v>123.75</v>
      </c>
      <c r="L479" s="31">
        <v>120</v>
      </c>
      <c r="M479" s="31">
        <v>153.99800999999999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1812.6</v>
      </c>
      <c r="D480" s="36">
        <v>1806.75</v>
      </c>
      <c r="E480" s="36">
        <v>1790.85</v>
      </c>
      <c r="F480" s="36">
        <v>1769.1</v>
      </c>
      <c r="G480" s="36">
        <v>1753.1999999999998</v>
      </c>
      <c r="H480" s="36">
        <v>1828.5</v>
      </c>
      <c r="I480" s="36">
        <v>1844.4</v>
      </c>
      <c r="J480" s="36">
        <v>1866.15</v>
      </c>
      <c r="K480" s="31">
        <v>1822.65</v>
      </c>
      <c r="L480" s="31">
        <v>1785</v>
      </c>
      <c r="M480" s="31">
        <v>2.86287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1093.9000000000001</v>
      </c>
      <c r="D481" s="36">
        <v>1095.5166666666667</v>
      </c>
      <c r="E481" s="36">
        <v>1077.1833333333334</v>
      </c>
      <c r="F481" s="36">
        <v>1060.4666666666667</v>
      </c>
      <c r="G481" s="36">
        <v>1042.1333333333334</v>
      </c>
      <c r="H481" s="36">
        <v>1112.2333333333333</v>
      </c>
      <c r="I481" s="36">
        <v>1130.5666666666668</v>
      </c>
      <c r="J481" s="31">
        <v>1147.2833333333333</v>
      </c>
      <c r="K481" s="31">
        <v>1113.8499999999999</v>
      </c>
      <c r="L481" s="31">
        <v>1078.8</v>
      </c>
      <c r="M481" s="53">
        <v>6.8656600000000001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677.25</v>
      </c>
      <c r="D482" s="36">
        <v>681.1</v>
      </c>
      <c r="E482" s="36">
        <v>669.25</v>
      </c>
      <c r="F482" s="36">
        <v>661.25</v>
      </c>
      <c r="G482" s="36">
        <v>649.4</v>
      </c>
      <c r="H482" s="36">
        <v>689.1</v>
      </c>
      <c r="I482" s="36">
        <v>700.95000000000016</v>
      </c>
      <c r="J482" s="31">
        <v>708.95</v>
      </c>
      <c r="K482" s="31">
        <v>692.95</v>
      </c>
      <c r="L482" s="31">
        <v>673.1</v>
      </c>
      <c r="M482" s="53">
        <v>2.8278699999999999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594.45000000000005</v>
      </c>
      <c r="D483" s="36">
        <v>595.76666666666665</v>
      </c>
      <c r="E483" s="36">
        <v>587.73333333333335</v>
      </c>
      <c r="F483" s="36">
        <v>581.01666666666665</v>
      </c>
      <c r="G483" s="36">
        <v>572.98333333333335</v>
      </c>
      <c r="H483" s="36">
        <v>602.48333333333335</v>
      </c>
      <c r="I483" s="36">
        <v>610.51666666666665</v>
      </c>
      <c r="J483" s="36">
        <v>617.23333333333335</v>
      </c>
      <c r="K483" s="31">
        <v>603.79999999999995</v>
      </c>
      <c r="L483" s="31">
        <v>589.04999999999995</v>
      </c>
      <c r="M483" s="31">
        <v>34.066400000000002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868.3</v>
      </c>
      <c r="D484" s="36">
        <v>864.7833333333333</v>
      </c>
      <c r="E484" s="36">
        <v>856.91666666666663</v>
      </c>
      <c r="F484" s="36">
        <v>845.5333333333333</v>
      </c>
      <c r="G484" s="36">
        <v>837.66666666666663</v>
      </c>
      <c r="H484" s="36">
        <v>876.16666666666663</v>
      </c>
      <c r="I484" s="36">
        <v>884.03333333333342</v>
      </c>
      <c r="J484" s="31">
        <v>895.41666666666663</v>
      </c>
      <c r="K484" s="31">
        <v>872.65</v>
      </c>
      <c r="L484" s="31">
        <v>853.4</v>
      </c>
      <c r="M484" s="53">
        <v>0.98446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599</v>
      </c>
      <c r="D485" s="36">
        <v>603.73333333333335</v>
      </c>
      <c r="E485" s="36">
        <v>592.81666666666672</v>
      </c>
      <c r="F485" s="36">
        <v>586.63333333333333</v>
      </c>
      <c r="G485" s="36">
        <v>575.7166666666667</v>
      </c>
      <c r="H485" s="36">
        <v>609.91666666666674</v>
      </c>
      <c r="I485" s="36">
        <v>620.83333333333326</v>
      </c>
      <c r="J485" s="36">
        <v>627.01666666666677</v>
      </c>
      <c r="K485" s="31">
        <v>614.65</v>
      </c>
      <c r="L485" s="31">
        <v>597.54999999999995</v>
      </c>
      <c r="M485" s="31">
        <v>6.6522800000000002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406.85</v>
      </c>
      <c r="D486" s="36">
        <v>403.38333333333338</v>
      </c>
      <c r="E486" s="36">
        <v>397.76666666666677</v>
      </c>
      <c r="F486" s="36">
        <v>388.68333333333339</v>
      </c>
      <c r="G486" s="36">
        <v>383.06666666666678</v>
      </c>
      <c r="H486" s="36">
        <v>412.46666666666675</v>
      </c>
      <c r="I486" s="36">
        <v>418.08333333333343</v>
      </c>
      <c r="J486" s="36">
        <v>427.16666666666674</v>
      </c>
      <c r="K486" s="31">
        <v>409</v>
      </c>
      <c r="L486" s="31">
        <v>394.3</v>
      </c>
      <c r="M486" s="31">
        <v>3.6465299999999998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388</v>
      </c>
      <c r="D487" s="36">
        <v>389.9666666666667</v>
      </c>
      <c r="E487" s="36">
        <v>385.03333333333342</v>
      </c>
      <c r="F487" s="36">
        <v>382.06666666666672</v>
      </c>
      <c r="G487" s="36">
        <v>377.13333333333344</v>
      </c>
      <c r="H487" s="36">
        <v>392.93333333333339</v>
      </c>
      <c r="I487" s="36">
        <v>397.86666666666667</v>
      </c>
      <c r="J487" s="36">
        <v>400.83333333333337</v>
      </c>
      <c r="K487" s="31">
        <v>394.9</v>
      </c>
      <c r="L487" s="31">
        <v>387</v>
      </c>
      <c r="M487" s="31">
        <v>1.27762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551.45000000000005</v>
      </c>
      <c r="D488" s="36">
        <v>553.16666666666663</v>
      </c>
      <c r="E488" s="36">
        <v>544.33333333333326</v>
      </c>
      <c r="F488" s="36">
        <v>537.21666666666658</v>
      </c>
      <c r="G488" s="36">
        <v>528.38333333333321</v>
      </c>
      <c r="H488" s="36">
        <v>560.2833333333333</v>
      </c>
      <c r="I488" s="36">
        <v>569.11666666666656</v>
      </c>
      <c r="J488" s="36">
        <v>576.23333333333335</v>
      </c>
      <c r="K488" s="31">
        <v>562</v>
      </c>
      <c r="L488" s="31">
        <v>546.04999999999995</v>
      </c>
      <c r="M488" s="31">
        <v>2.0832600000000001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1236.1500000000001</v>
      </c>
      <c r="D489" s="36">
        <v>1239.4666666666667</v>
      </c>
      <c r="E489" s="36">
        <v>1228.9333333333334</v>
      </c>
      <c r="F489" s="36">
        <v>1221.7166666666667</v>
      </c>
      <c r="G489" s="36">
        <v>1211.1833333333334</v>
      </c>
      <c r="H489" s="36">
        <v>1246.6833333333334</v>
      </c>
      <c r="I489" s="36">
        <v>1257.2166666666667</v>
      </c>
      <c r="J489" s="36">
        <v>1264.4333333333334</v>
      </c>
      <c r="K489" s="31">
        <v>1250</v>
      </c>
      <c r="L489" s="31">
        <v>1232.25</v>
      </c>
      <c r="M489" s="31">
        <v>9.8219499999999993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1275.8</v>
      </c>
      <c r="D490" s="36">
        <v>1279.8833333333332</v>
      </c>
      <c r="E490" s="36">
        <v>1268.1666666666665</v>
      </c>
      <c r="F490" s="36">
        <v>1260.5333333333333</v>
      </c>
      <c r="G490" s="36">
        <v>1248.8166666666666</v>
      </c>
      <c r="H490" s="36">
        <v>1287.5166666666664</v>
      </c>
      <c r="I490" s="36">
        <v>1299.2333333333331</v>
      </c>
      <c r="J490" s="36">
        <v>1306.8666666666663</v>
      </c>
      <c r="K490" s="31">
        <v>1291.5999999999999</v>
      </c>
      <c r="L490" s="31">
        <v>1272.25</v>
      </c>
      <c r="M490" s="31">
        <v>1.1831700000000001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258.14999999999998</v>
      </c>
      <c r="D491" s="36">
        <v>256.88333333333333</v>
      </c>
      <c r="E491" s="36">
        <v>254.36666666666667</v>
      </c>
      <c r="F491" s="36">
        <v>250.58333333333334</v>
      </c>
      <c r="G491" s="36">
        <v>248.06666666666669</v>
      </c>
      <c r="H491" s="36">
        <v>260.66666666666663</v>
      </c>
      <c r="I491" s="36">
        <v>263.18333333333328</v>
      </c>
      <c r="J491" s="36">
        <v>266.96666666666664</v>
      </c>
      <c r="K491" s="31">
        <v>259.39999999999998</v>
      </c>
      <c r="L491" s="31">
        <v>253.1</v>
      </c>
      <c r="M491" s="31">
        <v>58.038809999999998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290</v>
      </c>
      <c r="D492" s="36">
        <v>290.08333333333331</v>
      </c>
      <c r="E492" s="36">
        <v>287.76666666666665</v>
      </c>
      <c r="F492" s="36">
        <v>285.53333333333336</v>
      </c>
      <c r="G492" s="36">
        <v>283.2166666666667</v>
      </c>
      <c r="H492" s="36">
        <v>292.31666666666661</v>
      </c>
      <c r="I492" s="36">
        <v>294.63333333333333</v>
      </c>
      <c r="J492" s="36">
        <v>296.86666666666656</v>
      </c>
      <c r="K492" s="31">
        <v>292.39999999999998</v>
      </c>
      <c r="L492" s="31">
        <v>287.85000000000002</v>
      </c>
      <c r="M492" s="31">
        <v>2.64805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677.6</v>
      </c>
      <c r="D493" s="36">
        <v>675.93333333333339</v>
      </c>
      <c r="E493" s="36">
        <v>660.31666666666683</v>
      </c>
      <c r="F493" s="36">
        <v>643.03333333333342</v>
      </c>
      <c r="G493" s="36">
        <v>627.41666666666686</v>
      </c>
      <c r="H493" s="36">
        <v>693.21666666666681</v>
      </c>
      <c r="I493" s="36">
        <v>708.83333333333337</v>
      </c>
      <c r="J493" s="36">
        <v>726.11666666666679</v>
      </c>
      <c r="K493" s="31">
        <v>691.55</v>
      </c>
      <c r="L493" s="31">
        <v>658.65</v>
      </c>
      <c r="M493" s="31">
        <v>2.0997499999999998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1764.45</v>
      </c>
      <c r="D494" s="36">
        <v>1763.4166666666667</v>
      </c>
      <c r="E494" s="36">
        <v>1751.0833333333335</v>
      </c>
      <c r="F494" s="36">
        <v>1737.7166666666667</v>
      </c>
      <c r="G494" s="36">
        <v>1725.3833333333334</v>
      </c>
      <c r="H494" s="36">
        <v>1776.7833333333335</v>
      </c>
      <c r="I494" s="36">
        <v>1789.116666666667</v>
      </c>
      <c r="J494" s="36">
        <v>1802.4833333333336</v>
      </c>
      <c r="K494" s="31">
        <v>1775.75</v>
      </c>
      <c r="L494" s="31">
        <v>1750.05</v>
      </c>
      <c r="M494" s="31">
        <v>0.90366999999999997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2049.15</v>
      </c>
      <c r="D495" s="36">
        <v>2039.2333333333333</v>
      </c>
      <c r="E495" s="36">
        <v>2007.9666666666667</v>
      </c>
      <c r="F495" s="36">
        <v>1966.7833333333333</v>
      </c>
      <c r="G495" s="36">
        <v>1935.5166666666667</v>
      </c>
      <c r="H495" s="36">
        <v>2080.416666666667</v>
      </c>
      <c r="I495" s="36">
        <v>2111.6833333333334</v>
      </c>
      <c r="J495" s="36">
        <v>2152.8666666666668</v>
      </c>
      <c r="K495" s="31">
        <v>2070.5</v>
      </c>
      <c r="L495" s="31">
        <v>1998.05</v>
      </c>
      <c r="M495" s="31">
        <v>0.27566000000000002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16.05</v>
      </c>
      <c r="D496" s="36">
        <v>16.599999999999998</v>
      </c>
      <c r="E496" s="36">
        <v>15.399999999999995</v>
      </c>
      <c r="F496" s="36">
        <v>14.749999999999996</v>
      </c>
      <c r="G496" s="36">
        <v>13.549999999999994</v>
      </c>
      <c r="H496" s="36">
        <v>17.249999999999996</v>
      </c>
      <c r="I496" s="36">
        <v>18.45</v>
      </c>
      <c r="J496" s="36">
        <v>19.099999999999998</v>
      </c>
      <c r="K496" s="31">
        <v>17.8</v>
      </c>
      <c r="L496" s="31">
        <v>15.95</v>
      </c>
      <c r="M496" s="31">
        <v>10955.160239999999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992.2</v>
      </c>
      <c r="D497" s="36">
        <v>986.06666666666661</v>
      </c>
      <c r="E497" s="36">
        <v>974.13333333333321</v>
      </c>
      <c r="F497" s="36">
        <v>956.06666666666661</v>
      </c>
      <c r="G497" s="36">
        <v>944.13333333333321</v>
      </c>
      <c r="H497" s="36">
        <v>1004.1333333333332</v>
      </c>
      <c r="I497" s="36">
        <v>1016.0666666666666</v>
      </c>
      <c r="J497" s="36">
        <v>1034.1333333333332</v>
      </c>
      <c r="K497" s="31">
        <v>998</v>
      </c>
      <c r="L497" s="31">
        <v>968</v>
      </c>
      <c r="M497" s="31">
        <v>15.25164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573.35</v>
      </c>
      <c r="D498" s="36">
        <v>567.93333333333328</v>
      </c>
      <c r="E498" s="36">
        <v>559.96666666666658</v>
      </c>
      <c r="F498" s="36">
        <v>546.58333333333326</v>
      </c>
      <c r="G498" s="36">
        <v>538.61666666666656</v>
      </c>
      <c r="H498" s="36">
        <v>581.31666666666661</v>
      </c>
      <c r="I498" s="36">
        <v>589.2833333333333</v>
      </c>
      <c r="J498" s="36">
        <v>602.66666666666663</v>
      </c>
      <c r="K498" s="31">
        <v>575.9</v>
      </c>
      <c r="L498" s="31">
        <v>554.54999999999995</v>
      </c>
      <c r="M498" s="31">
        <v>8.5808999999999997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823.95</v>
      </c>
      <c r="D499" s="36">
        <v>820.36666666666667</v>
      </c>
      <c r="E499" s="36">
        <v>814.73333333333335</v>
      </c>
      <c r="F499" s="36">
        <v>805.51666666666665</v>
      </c>
      <c r="G499" s="36">
        <v>799.88333333333333</v>
      </c>
      <c r="H499" s="36">
        <v>829.58333333333337</v>
      </c>
      <c r="I499" s="36">
        <v>835.21666666666681</v>
      </c>
      <c r="J499" s="36">
        <v>844.43333333333339</v>
      </c>
      <c r="K499" s="31">
        <v>826</v>
      </c>
      <c r="L499" s="31">
        <v>811.15</v>
      </c>
      <c r="M499" s="31">
        <v>0.68025000000000002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1355.05</v>
      </c>
      <c r="D500" s="36">
        <v>1359.6833333333334</v>
      </c>
      <c r="E500" s="36">
        <v>1345.3666666666668</v>
      </c>
      <c r="F500" s="36">
        <v>1335.6833333333334</v>
      </c>
      <c r="G500" s="36">
        <v>1321.3666666666668</v>
      </c>
      <c r="H500" s="36">
        <v>1369.3666666666668</v>
      </c>
      <c r="I500" s="36">
        <v>1383.6833333333334</v>
      </c>
      <c r="J500" s="36">
        <v>1393.3666666666668</v>
      </c>
      <c r="K500" s="31">
        <v>1374</v>
      </c>
      <c r="L500" s="31">
        <v>1350</v>
      </c>
      <c r="M500" s="31">
        <v>0.68669999999999998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469.2</v>
      </c>
      <c r="D501" s="36">
        <v>470.5</v>
      </c>
      <c r="E501" s="36">
        <v>463</v>
      </c>
      <c r="F501" s="36">
        <v>456.8</v>
      </c>
      <c r="G501" s="36">
        <v>449.3</v>
      </c>
      <c r="H501" s="36">
        <v>476.7</v>
      </c>
      <c r="I501" s="36">
        <v>484.2</v>
      </c>
      <c r="J501" s="36">
        <v>490.4</v>
      </c>
      <c r="K501" s="31">
        <v>478</v>
      </c>
      <c r="L501" s="31">
        <v>464.3</v>
      </c>
      <c r="M501" s="31">
        <v>71.412570000000002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23.2</v>
      </c>
      <c r="D502" s="36">
        <v>23.066666666666666</v>
      </c>
      <c r="E502" s="36">
        <v>22.433333333333334</v>
      </c>
      <c r="F502" s="36">
        <v>21.666666666666668</v>
      </c>
      <c r="G502" s="36">
        <v>21.033333333333335</v>
      </c>
      <c r="H502" s="36">
        <v>23.833333333333332</v>
      </c>
      <c r="I502" s="36">
        <v>24.466666666666665</v>
      </c>
      <c r="J502" s="36">
        <v>25.233333333333331</v>
      </c>
      <c r="K502" s="31">
        <v>23.7</v>
      </c>
      <c r="L502" s="31">
        <v>22.3</v>
      </c>
      <c r="M502" s="31">
        <v>6181.0102500000003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287.7</v>
      </c>
      <c r="D503" s="36">
        <v>285.83333333333331</v>
      </c>
      <c r="E503" s="36">
        <v>280.41666666666663</v>
      </c>
      <c r="F503" s="36">
        <v>273.13333333333333</v>
      </c>
      <c r="G503" s="36">
        <v>267.71666666666664</v>
      </c>
      <c r="H503" s="36">
        <v>293.11666666666662</v>
      </c>
      <c r="I503" s="36">
        <v>298.53333333333325</v>
      </c>
      <c r="J503" s="31">
        <v>305.81666666666661</v>
      </c>
      <c r="K503" s="31">
        <v>291.25</v>
      </c>
      <c r="L503" s="31">
        <v>278.55</v>
      </c>
      <c r="M503" s="53">
        <v>284.67964000000001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591.70000000000005</v>
      </c>
      <c r="D504" s="36">
        <v>597.65</v>
      </c>
      <c r="E504" s="36">
        <v>581.04999999999995</v>
      </c>
      <c r="F504" s="36">
        <v>570.4</v>
      </c>
      <c r="G504" s="36">
        <v>553.79999999999995</v>
      </c>
      <c r="H504" s="36">
        <v>608.29999999999995</v>
      </c>
      <c r="I504" s="36">
        <v>624.90000000000009</v>
      </c>
      <c r="J504" s="31">
        <v>635.54999999999995</v>
      </c>
      <c r="K504" s="31">
        <v>614.25</v>
      </c>
      <c r="L504" s="31">
        <v>587</v>
      </c>
      <c r="M504" s="53">
        <v>16.277200000000001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16247.1</v>
      </c>
      <c r="D505" s="36">
        <v>16240.716666666665</v>
      </c>
      <c r="E505" s="36">
        <v>16029.433333333331</v>
      </c>
      <c r="F505" s="36">
        <v>15811.766666666665</v>
      </c>
      <c r="G505" s="36">
        <v>15600.48333333333</v>
      </c>
      <c r="H505" s="36">
        <v>16458.383333333331</v>
      </c>
      <c r="I505" s="36">
        <v>16669.666666666668</v>
      </c>
      <c r="J505" s="36">
        <v>16887.333333333332</v>
      </c>
      <c r="K505" s="31">
        <v>16452</v>
      </c>
      <c r="L505" s="31">
        <v>16023.05</v>
      </c>
      <c r="M505" s="31">
        <v>0.19764000000000001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128.69999999999999</v>
      </c>
      <c r="D506" s="36">
        <v>127.88333333333333</v>
      </c>
      <c r="E506" s="36">
        <v>126.31666666666666</v>
      </c>
      <c r="F506" s="36">
        <v>123.93333333333334</v>
      </c>
      <c r="G506" s="36">
        <v>122.36666666666667</v>
      </c>
      <c r="H506" s="36">
        <v>130.26666666666665</v>
      </c>
      <c r="I506" s="36">
        <v>131.83333333333331</v>
      </c>
      <c r="J506" s="36">
        <v>134.21666666666664</v>
      </c>
      <c r="K506" s="31">
        <v>129.44999999999999</v>
      </c>
      <c r="L506" s="31">
        <v>125.5</v>
      </c>
      <c r="M506" s="31">
        <v>693.95959000000005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712.25</v>
      </c>
      <c r="D507" s="36">
        <v>708.9666666666667</v>
      </c>
      <c r="E507" s="36">
        <v>702.93333333333339</v>
      </c>
      <c r="F507" s="36">
        <v>693.61666666666667</v>
      </c>
      <c r="G507" s="36">
        <v>687.58333333333337</v>
      </c>
      <c r="H507" s="36">
        <v>718.28333333333342</v>
      </c>
      <c r="I507" s="36">
        <v>724.31666666666672</v>
      </c>
      <c r="J507" s="31">
        <v>733.63333333333344</v>
      </c>
      <c r="K507" s="31">
        <v>715</v>
      </c>
      <c r="L507" s="31">
        <v>699.65</v>
      </c>
      <c r="M507" s="53">
        <v>24.338380000000001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1673.7</v>
      </c>
      <c r="D508" s="36">
        <v>1670.9166666666667</v>
      </c>
      <c r="E508" s="36">
        <v>1652.7833333333335</v>
      </c>
      <c r="F508" s="36">
        <v>1631.8666666666668</v>
      </c>
      <c r="G508" s="36">
        <v>1613.7333333333336</v>
      </c>
      <c r="H508" s="36">
        <v>1691.8333333333335</v>
      </c>
      <c r="I508" s="36">
        <v>1709.9666666666667</v>
      </c>
      <c r="J508" s="36">
        <v>1730.8833333333334</v>
      </c>
      <c r="K508" s="31">
        <v>1689.05</v>
      </c>
      <c r="L508" s="31">
        <v>1650</v>
      </c>
      <c r="M508" s="31">
        <v>0.61229999999999996</v>
      </c>
      <c r="N508" s="1"/>
      <c r="O508" s="1"/>
    </row>
    <row r="509" spans="1:15" ht="12.75" customHeight="1">
      <c r="A509" s="243">
        <v>499</v>
      </c>
      <c r="B509" s="244" t="s">
        <v>560</v>
      </c>
      <c r="C509" s="244">
        <v>1681.1</v>
      </c>
      <c r="D509" s="245">
        <v>1683.55</v>
      </c>
      <c r="E509" s="245">
        <v>1660.9499999999998</v>
      </c>
      <c r="F509" s="245">
        <v>1640.8</v>
      </c>
      <c r="G509" s="245">
        <v>1618.1999999999998</v>
      </c>
      <c r="H509" s="245">
        <v>1703.6999999999998</v>
      </c>
      <c r="I509" s="245">
        <v>1726.2999999999997</v>
      </c>
      <c r="J509" s="245">
        <v>1746.4499999999998</v>
      </c>
      <c r="K509" s="246">
        <v>1706.15</v>
      </c>
      <c r="L509" s="246">
        <v>1663.4</v>
      </c>
      <c r="M509" s="246">
        <v>1.43919</v>
      </c>
      <c r="N509" s="1"/>
      <c r="O509" s="1"/>
    </row>
    <row r="510" spans="1:15" ht="12.75" customHeight="1">
      <c r="A510" s="259">
        <v>500</v>
      </c>
      <c r="B510" s="261" t="s">
        <v>560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3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1"/>
      <c r="B5" s="332"/>
      <c r="C5" s="331"/>
      <c r="D5" s="33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3" t="s">
        <v>564</v>
      </c>
      <c r="C7" s="332"/>
      <c r="D7" s="7">
        <f>Main!B10</f>
        <v>45294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45293</v>
      </c>
      <c r="B10" s="32">
        <v>540615</v>
      </c>
      <c r="C10" s="31" t="s">
        <v>1027</v>
      </c>
      <c r="D10" s="31" t="s">
        <v>1028</v>
      </c>
      <c r="E10" s="31" t="s">
        <v>573</v>
      </c>
      <c r="F10" s="86">
        <v>1500002</v>
      </c>
      <c r="G10" s="32">
        <v>0.74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45293</v>
      </c>
      <c r="B11" s="32">
        <v>540615</v>
      </c>
      <c r="C11" s="31" t="s">
        <v>1027</v>
      </c>
      <c r="D11" s="31" t="s">
        <v>1028</v>
      </c>
      <c r="E11" s="31" t="s">
        <v>574</v>
      </c>
      <c r="F11" s="86">
        <v>1000002</v>
      </c>
      <c r="G11" s="32">
        <v>0.82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45293</v>
      </c>
      <c r="B12" s="32">
        <v>540615</v>
      </c>
      <c r="C12" s="31" t="s">
        <v>1027</v>
      </c>
      <c r="D12" s="31" t="s">
        <v>1029</v>
      </c>
      <c r="E12" s="31" t="s">
        <v>574</v>
      </c>
      <c r="F12" s="86">
        <v>2642101</v>
      </c>
      <c r="G12" s="32">
        <v>0.75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45293</v>
      </c>
      <c r="B13" s="32">
        <v>543499</v>
      </c>
      <c r="C13" s="31" t="s">
        <v>1030</v>
      </c>
      <c r="D13" s="31" t="s">
        <v>1031</v>
      </c>
      <c r="E13" s="31" t="s">
        <v>573</v>
      </c>
      <c r="F13" s="86">
        <v>114750</v>
      </c>
      <c r="G13" s="32">
        <v>53.01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45293</v>
      </c>
      <c r="B14" s="32">
        <v>543499</v>
      </c>
      <c r="C14" s="31" t="s">
        <v>1030</v>
      </c>
      <c r="D14" s="31" t="s">
        <v>1032</v>
      </c>
      <c r="E14" s="31" t="s">
        <v>574</v>
      </c>
      <c r="F14" s="86">
        <v>144000</v>
      </c>
      <c r="G14" s="32">
        <v>52.99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45293</v>
      </c>
      <c r="B15" s="32">
        <v>543499</v>
      </c>
      <c r="C15" s="31" t="s">
        <v>1030</v>
      </c>
      <c r="D15" s="31" t="s">
        <v>1031</v>
      </c>
      <c r="E15" s="31" t="s">
        <v>573</v>
      </c>
      <c r="F15" s="86">
        <v>90000</v>
      </c>
      <c r="G15" s="32">
        <v>52.93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45293</v>
      </c>
      <c r="B16" s="32">
        <v>511359</v>
      </c>
      <c r="C16" s="31" t="s">
        <v>1033</v>
      </c>
      <c r="D16" s="31" t="s">
        <v>1034</v>
      </c>
      <c r="E16" s="31" t="s">
        <v>574</v>
      </c>
      <c r="F16" s="86">
        <v>101004</v>
      </c>
      <c r="G16" s="32">
        <v>42.63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45293</v>
      </c>
      <c r="B17" s="32">
        <v>539773</v>
      </c>
      <c r="C17" s="31" t="s">
        <v>1035</v>
      </c>
      <c r="D17" s="31" t="s">
        <v>1036</v>
      </c>
      <c r="E17" s="31" t="s">
        <v>574</v>
      </c>
      <c r="F17" s="86">
        <v>2809444</v>
      </c>
      <c r="G17" s="32">
        <v>2.15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45293</v>
      </c>
      <c r="B18" s="32">
        <v>539773</v>
      </c>
      <c r="C18" s="31" t="s">
        <v>1035</v>
      </c>
      <c r="D18" s="31" t="s">
        <v>1037</v>
      </c>
      <c r="E18" s="31" t="s">
        <v>574</v>
      </c>
      <c r="F18" s="86">
        <v>2348367</v>
      </c>
      <c r="G18" s="32">
        <v>2.1800000000000002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45293</v>
      </c>
      <c r="B19" s="32">
        <v>539773</v>
      </c>
      <c r="C19" s="31" t="s">
        <v>1035</v>
      </c>
      <c r="D19" s="31" t="s">
        <v>1037</v>
      </c>
      <c r="E19" s="31" t="s">
        <v>573</v>
      </c>
      <c r="F19" s="86">
        <v>2348367</v>
      </c>
      <c r="G19" s="32">
        <v>2.2799999999999998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45293</v>
      </c>
      <c r="B20" s="32">
        <v>544072</v>
      </c>
      <c r="C20" s="31" t="s">
        <v>1038</v>
      </c>
      <c r="D20" s="31" t="s">
        <v>1039</v>
      </c>
      <c r="E20" s="31" t="s">
        <v>573</v>
      </c>
      <c r="F20" s="86">
        <v>64000</v>
      </c>
      <c r="G20" s="32">
        <v>100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45293</v>
      </c>
      <c r="B21" s="32">
        <v>544072</v>
      </c>
      <c r="C21" s="31" t="s">
        <v>1038</v>
      </c>
      <c r="D21" s="31" t="s">
        <v>1040</v>
      </c>
      <c r="E21" s="31" t="s">
        <v>573</v>
      </c>
      <c r="F21" s="86">
        <v>51200</v>
      </c>
      <c r="G21" s="32">
        <v>102.34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45293</v>
      </c>
      <c r="B22" s="32">
        <v>544072</v>
      </c>
      <c r="C22" s="31" t="s">
        <v>1038</v>
      </c>
      <c r="D22" s="31" t="s">
        <v>1041</v>
      </c>
      <c r="E22" s="31" t="s">
        <v>573</v>
      </c>
      <c r="F22" s="86">
        <v>48000</v>
      </c>
      <c r="G22" s="32">
        <v>100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45293</v>
      </c>
      <c r="B23" s="32">
        <v>541303</v>
      </c>
      <c r="C23" s="31" t="s">
        <v>904</v>
      </c>
      <c r="D23" s="31" t="s">
        <v>876</v>
      </c>
      <c r="E23" s="31" t="s">
        <v>574</v>
      </c>
      <c r="F23" s="86">
        <v>1639515</v>
      </c>
      <c r="G23" s="32">
        <v>3.95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45293</v>
      </c>
      <c r="B24" s="32">
        <v>541702</v>
      </c>
      <c r="C24" s="31" t="s">
        <v>924</v>
      </c>
      <c r="D24" s="31" t="s">
        <v>1042</v>
      </c>
      <c r="E24" s="31" t="s">
        <v>573</v>
      </c>
      <c r="F24" s="86">
        <v>743523</v>
      </c>
      <c r="G24" s="32">
        <v>11.84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45293</v>
      </c>
      <c r="B25" s="32">
        <v>541702</v>
      </c>
      <c r="C25" s="31" t="s">
        <v>924</v>
      </c>
      <c r="D25" s="31" t="s">
        <v>1042</v>
      </c>
      <c r="E25" s="31" t="s">
        <v>574</v>
      </c>
      <c r="F25" s="86">
        <v>299380</v>
      </c>
      <c r="G25" s="32">
        <v>12.27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45293</v>
      </c>
      <c r="B26" s="32">
        <v>541702</v>
      </c>
      <c r="C26" s="31" t="s">
        <v>924</v>
      </c>
      <c r="D26" s="31" t="s">
        <v>925</v>
      </c>
      <c r="E26" s="31" t="s">
        <v>574</v>
      </c>
      <c r="F26" s="86">
        <v>2200000</v>
      </c>
      <c r="G26" s="32">
        <v>11.81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45293</v>
      </c>
      <c r="B27" s="32">
        <v>541702</v>
      </c>
      <c r="C27" s="31" t="s">
        <v>924</v>
      </c>
      <c r="D27" s="31" t="s">
        <v>1043</v>
      </c>
      <c r="E27" s="31" t="s">
        <v>573</v>
      </c>
      <c r="F27" s="86">
        <v>512542</v>
      </c>
      <c r="G27" s="32">
        <v>11.85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45293</v>
      </c>
      <c r="B28" s="32">
        <v>541702</v>
      </c>
      <c r="C28" s="31" t="s">
        <v>924</v>
      </c>
      <c r="D28" s="31" t="s">
        <v>1043</v>
      </c>
      <c r="E28" s="31" t="s">
        <v>574</v>
      </c>
      <c r="F28" s="86">
        <v>324046</v>
      </c>
      <c r="G28" s="32">
        <v>11.8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45293</v>
      </c>
      <c r="B29" s="32">
        <v>544052</v>
      </c>
      <c r="C29" s="31" t="s">
        <v>1044</v>
      </c>
      <c r="D29" s="31" t="s">
        <v>1045</v>
      </c>
      <c r="E29" s="31" t="s">
        <v>573</v>
      </c>
      <c r="F29" s="86">
        <v>76000</v>
      </c>
      <c r="G29" s="32">
        <v>78.94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45293</v>
      </c>
      <c r="B30" s="32">
        <v>544052</v>
      </c>
      <c r="C30" s="31" t="s">
        <v>1044</v>
      </c>
      <c r="D30" s="31" t="s">
        <v>1046</v>
      </c>
      <c r="E30" s="31" t="s">
        <v>574</v>
      </c>
      <c r="F30" s="86">
        <v>50000</v>
      </c>
      <c r="G30" s="32">
        <v>78.94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45293</v>
      </c>
      <c r="B31" s="32">
        <v>544052</v>
      </c>
      <c r="C31" s="31" t="s">
        <v>1044</v>
      </c>
      <c r="D31" s="31" t="s">
        <v>1047</v>
      </c>
      <c r="E31" s="31" t="s">
        <v>574</v>
      </c>
      <c r="F31" s="86">
        <v>36000</v>
      </c>
      <c r="G31" s="32">
        <v>78.94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45293</v>
      </c>
      <c r="B32" s="32">
        <v>509449</v>
      </c>
      <c r="C32" s="31" t="s">
        <v>1048</v>
      </c>
      <c r="D32" s="31" t="s">
        <v>1049</v>
      </c>
      <c r="E32" s="31" t="s">
        <v>574</v>
      </c>
      <c r="F32" s="86">
        <v>12108</v>
      </c>
      <c r="G32" s="32">
        <v>64.08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45293</v>
      </c>
      <c r="B33" s="32">
        <v>531752</v>
      </c>
      <c r="C33" s="31" t="s">
        <v>1050</v>
      </c>
      <c r="D33" s="31" t="s">
        <v>876</v>
      </c>
      <c r="E33" s="31" t="s">
        <v>574</v>
      </c>
      <c r="F33" s="86">
        <v>3388048</v>
      </c>
      <c r="G33" s="32">
        <v>1.38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45293</v>
      </c>
      <c r="B34" s="32">
        <v>531752</v>
      </c>
      <c r="C34" s="31" t="s">
        <v>1050</v>
      </c>
      <c r="D34" s="31" t="s">
        <v>876</v>
      </c>
      <c r="E34" s="31" t="s">
        <v>573</v>
      </c>
      <c r="F34" s="86">
        <v>1</v>
      </c>
      <c r="G34" s="32">
        <v>1.37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45293</v>
      </c>
      <c r="B35" s="32">
        <v>543211</v>
      </c>
      <c r="C35" s="31" t="s">
        <v>1051</v>
      </c>
      <c r="D35" s="31" t="s">
        <v>1052</v>
      </c>
      <c r="E35" s="31" t="s">
        <v>574</v>
      </c>
      <c r="F35" s="86">
        <v>89222</v>
      </c>
      <c r="G35" s="32">
        <v>48.19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45293</v>
      </c>
      <c r="B36" s="32">
        <v>530309</v>
      </c>
      <c r="C36" s="31" t="s">
        <v>1053</v>
      </c>
      <c r="D36" s="31" t="s">
        <v>1054</v>
      </c>
      <c r="E36" s="31" t="s">
        <v>573</v>
      </c>
      <c r="F36" s="86">
        <v>104184</v>
      </c>
      <c r="G36" s="32">
        <v>27.81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45293</v>
      </c>
      <c r="B37" s="32">
        <v>530309</v>
      </c>
      <c r="C37" s="31" t="s">
        <v>1053</v>
      </c>
      <c r="D37" s="31" t="s">
        <v>1054</v>
      </c>
      <c r="E37" s="31" t="s">
        <v>574</v>
      </c>
      <c r="F37" s="86">
        <v>4066</v>
      </c>
      <c r="G37" s="32">
        <v>27.71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45293</v>
      </c>
      <c r="B38" s="32">
        <v>539800</v>
      </c>
      <c r="C38" s="31" t="s">
        <v>1055</v>
      </c>
      <c r="D38" s="31" t="s">
        <v>1056</v>
      </c>
      <c r="E38" s="31" t="s">
        <v>573</v>
      </c>
      <c r="F38" s="86">
        <v>55472</v>
      </c>
      <c r="G38" s="32">
        <v>6.56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45293</v>
      </c>
      <c r="B39" s="32">
        <v>540681</v>
      </c>
      <c r="C39" s="31" t="s">
        <v>1057</v>
      </c>
      <c r="D39" s="31" t="s">
        <v>1058</v>
      </c>
      <c r="E39" s="31" t="s">
        <v>574</v>
      </c>
      <c r="F39" s="86">
        <v>50000</v>
      </c>
      <c r="G39" s="32">
        <v>35.53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45293</v>
      </c>
      <c r="B40" s="32">
        <v>540681</v>
      </c>
      <c r="C40" s="31" t="s">
        <v>1057</v>
      </c>
      <c r="D40" s="31" t="s">
        <v>1059</v>
      </c>
      <c r="E40" s="31" t="s">
        <v>573</v>
      </c>
      <c r="F40" s="86">
        <v>30000</v>
      </c>
      <c r="G40" s="32">
        <v>35.53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45293</v>
      </c>
      <c r="B41" s="32">
        <v>540681</v>
      </c>
      <c r="C41" s="31" t="s">
        <v>1057</v>
      </c>
      <c r="D41" s="31" t="s">
        <v>1060</v>
      </c>
      <c r="E41" s="31" t="s">
        <v>573</v>
      </c>
      <c r="F41" s="86">
        <v>80000</v>
      </c>
      <c r="G41" s="32">
        <v>35.53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45293</v>
      </c>
      <c r="B42" s="32">
        <v>540681</v>
      </c>
      <c r="C42" s="31" t="s">
        <v>1057</v>
      </c>
      <c r="D42" s="31" t="s">
        <v>1061</v>
      </c>
      <c r="E42" s="31" t="s">
        <v>574</v>
      </c>
      <c r="F42" s="86">
        <v>30000</v>
      </c>
      <c r="G42" s="32">
        <v>35.53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45293</v>
      </c>
      <c r="B43" s="32">
        <v>524752</v>
      </c>
      <c r="C43" s="31" t="s">
        <v>1062</v>
      </c>
      <c r="D43" s="31" t="s">
        <v>1063</v>
      </c>
      <c r="E43" s="31" t="s">
        <v>573</v>
      </c>
      <c r="F43" s="86">
        <v>68968</v>
      </c>
      <c r="G43" s="32">
        <v>19.93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45293</v>
      </c>
      <c r="B44" s="32">
        <v>524752</v>
      </c>
      <c r="C44" s="31" t="s">
        <v>1062</v>
      </c>
      <c r="D44" s="31" t="s">
        <v>1063</v>
      </c>
      <c r="E44" s="31" t="s">
        <v>574</v>
      </c>
      <c r="F44" s="86">
        <v>68968</v>
      </c>
      <c r="G44" s="32">
        <v>21.12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45293</v>
      </c>
      <c r="B45" s="32">
        <v>543516</v>
      </c>
      <c r="C45" s="31" t="s">
        <v>1064</v>
      </c>
      <c r="D45" s="31" t="s">
        <v>1065</v>
      </c>
      <c r="E45" s="31" t="s">
        <v>574</v>
      </c>
      <c r="F45" s="86">
        <v>25200</v>
      </c>
      <c r="G45" s="32">
        <v>27.67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45293</v>
      </c>
      <c r="B46" s="32">
        <v>543594</v>
      </c>
      <c r="C46" s="31" t="s">
        <v>926</v>
      </c>
      <c r="D46" s="31" t="s">
        <v>916</v>
      </c>
      <c r="E46" s="31" t="s">
        <v>574</v>
      </c>
      <c r="F46" s="86">
        <v>75000</v>
      </c>
      <c r="G46" s="32">
        <v>10.87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45293</v>
      </c>
      <c r="B47" s="32">
        <v>512441</v>
      </c>
      <c r="C47" s="31" t="s">
        <v>917</v>
      </c>
      <c r="D47" s="31" t="s">
        <v>1066</v>
      </c>
      <c r="E47" s="31" t="s">
        <v>573</v>
      </c>
      <c r="F47" s="86">
        <v>104683</v>
      </c>
      <c r="G47" s="32">
        <v>22.56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45293</v>
      </c>
      <c r="B48" s="32">
        <v>535958</v>
      </c>
      <c r="C48" s="31" t="s">
        <v>1067</v>
      </c>
      <c r="D48" s="31" t="s">
        <v>1068</v>
      </c>
      <c r="E48" s="31" t="s">
        <v>574</v>
      </c>
      <c r="F48" s="86">
        <v>1231665</v>
      </c>
      <c r="G48" s="32">
        <v>8.58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45293</v>
      </c>
      <c r="B49" s="32">
        <v>535958</v>
      </c>
      <c r="C49" s="31" t="s">
        <v>1067</v>
      </c>
      <c r="D49" s="31" t="s">
        <v>1068</v>
      </c>
      <c r="E49" s="31" t="s">
        <v>573</v>
      </c>
      <c r="F49" s="86">
        <v>2288106</v>
      </c>
      <c r="G49" s="32">
        <v>8.6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45293</v>
      </c>
      <c r="B50" s="32">
        <v>539492</v>
      </c>
      <c r="C50" s="31" t="s">
        <v>1069</v>
      </c>
      <c r="D50" s="31" t="s">
        <v>1070</v>
      </c>
      <c r="E50" s="31" t="s">
        <v>574</v>
      </c>
      <c r="F50" s="86">
        <v>61697</v>
      </c>
      <c r="G50" s="32">
        <v>28.6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45293</v>
      </c>
      <c r="B51" s="32">
        <v>539492</v>
      </c>
      <c r="C51" s="31" t="s">
        <v>1069</v>
      </c>
      <c r="D51" s="31" t="s">
        <v>1070</v>
      </c>
      <c r="E51" s="31" t="s">
        <v>573</v>
      </c>
      <c r="F51" s="86">
        <v>48</v>
      </c>
      <c r="G51" s="32">
        <v>28.37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45293</v>
      </c>
      <c r="B52" s="32">
        <v>531739</v>
      </c>
      <c r="C52" s="31" t="s">
        <v>1071</v>
      </c>
      <c r="D52" s="31" t="s">
        <v>1072</v>
      </c>
      <c r="E52" s="31" t="s">
        <v>574</v>
      </c>
      <c r="F52" s="86">
        <v>1216972</v>
      </c>
      <c r="G52" s="32">
        <v>17.04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45293</v>
      </c>
      <c r="B53" s="32">
        <v>531739</v>
      </c>
      <c r="C53" s="31" t="s">
        <v>1071</v>
      </c>
      <c r="D53" s="31" t="s">
        <v>1072</v>
      </c>
      <c r="E53" s="31" t="s">
        <v>573</v>
      </c>
      <c r="F53" s="86">
        <v>500</v>
      </c>
      <c r="G53" s="32">
        <v>17.52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45293</v>
      </c>
      <c r="B54" s="32">
        <v>531739</v>
      </c>
      <c r="C54" s="31" t="s">
        <v>1071</v>
      </c>
      <c r="D54" s="31" t="s">
        <v>1073</v>
      </c>
      <c r="E54" s="31" t="s">
        <v>573</v>
      </c>
      <c r="F54" s="86">
        <v>1000008</v>
      </c>
      <c r="G54" s="32">
        <v>17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45293</v>
      </c>
      <c r="B55" s="32">
        <v>540614</v>
      </c>
      <c r="C55" s="31" t="s">
        <v>1074</v>
      </c>
      <c r="D55" s="31" t="s">
        <v>876</v>
      </c>
      <c r="E55" s="31" t="s">
        <v>573</v>
      </c>
      <c r="F55" s="86">
        <v>4588716</v>
      </c>
      <c r="G55" s="32">
        <v>2.13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45293</v>
      </c>
      <c r="B56" s="32">
        <v>540614</v>
      </c>
      <c r="C56" s="31" t="s">
        <v>1074</v>
      </c>
      <c r="D56" s="31" t="s">
        <v>1075</v>
      </c>
      <c r="E56" s="31" t="s">
        <v>573</v>
      </c>
      <c r="F56" s="86">
        <v>7166980</v>
      </c>
      <c r="G56" s="32">
        <v>2.13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45293</v>
      </c>
      <c r="B57" s="32">
        <v>526967</v>
      </c>
      <c r="C57" s="31" t="s">
        <v>1076</v>
      </c>
      <c r="D57" s="31" t="s">
        <v>982</v>
      </c>
      <c r="E57" s="31" t="s">
        <v>574</v>
      </c>
      <c r="F57" s="86">
        <v>31322</v>
      </c>
      <c r="G57" s="32">
        <v>9.2200000000000006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45293</v>
      </c>
      <c r="B58" s="32">
        <v>540377</v>
      </c>
      <c r="C58" s="31" t="s">
        <v>966</v>
      </c>
      <c r="D58" s="31" t="s">
        <v>1077</v>
      </c>
      <c r="E58" s="31" t="s">
        <v>574</v>
      </c>
      <c r="F58" s="86">
        <v>2149956</v>
      </c>
      <c r="G58" s="32">
        <v>1.71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45293</v>
      </c>
      <c r="B59" s="32">
        <v>540377</v>
      </c>
      <c r="C59" s="31" t="s">
        <v>966</v>
      </c>
      <c r="D59" s="31" t="s">
        <v>967</v>
      </c>
      <c r="E59" s="31" t="s">
        <v>574</v>
      </c>
      <c r="F59" s="86">
        <v>3620200</v>
      </c>
      <c r="G59" s="32">
        <v>1.71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45293</v>
      </c>
      <c r="B60" s="32">
        <v>540377</v>
      </c>
      <c r="C60" s="31" t="s">
        <v>966</v>
      </c>
      <c r="D60" s="31" t="s">
        <v>968</v>
      </c>
      <c r="E60" s="31" t="s">
        <v>574</v>
      </c>
      <c r="F60" s="86">
        <v>2600927</v>
      </c>
      <c r="G60" s="32">
        <v>1.73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45293</v>
      </c>
      <c r="B61" s="32">
        <v>539449</v>
      </c>
      <c r="C61" s="31" t="s">
        <v>1078</v>
      </c>
      <c r="D61" s="31" t="s">
        <v>1079</v>
      </c>
      <c r="E61" s="31" t="s">
        <v>574</v>
      </c>
      <c r="F61" s="86">
        <v>18970</v>
      </c>
      <c r="G61" s="32">
        <v>56.44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45293</v>
      </c>
      <c r="B62" s="32">
        <v>540953</v>
      </c>
      <c r="C62" s="31" t="s">
        <v>1080</v>
      </c>
      <c r="D62" s="31" t="s">
        <v>1081</v>
      </c>
      <c r="E62" s="31" t="s">
        <v>573</v>
      </c>
      <c r="F62" s="86">
        <v>700000</v>
      </c>
      <c r="G62" s="32">
        <v>8.36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45293</v>
      </c>
      <c r="B63" s="32">
        <v>523566</v>
      </c>
      <c r="C63" s="31" t="s">
        <v>1082</v>
      </c>
      <c r="D63" s="31" t="s">
        <v>1083</v>
      </c>
      <c r="E63" s="31" t="s">
        <v>574</v>
      </c>
      <c r="F63" s="86">
        <v>15000</v>
      </c>
      <c r="G63" s="32">
        <v>59.1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45293</v>
      </c>
      <c r="B64" s="32">
        <v>523566</v>
      </c>
      <c r="C64" s="31" t="s">
        <v>1082</v>
      </c>
      <c r="D64" s="31" t="s">
        <v>1083</v>
      </c>
      <c r="E64" s="31" t="s">
        <v>573</v>
      </c>
      <c r="F64" s="86">
        <v>26340</v>
      </c>
      <c r="G64" s="32">
        <v>54.19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45293</v>
      </c>
      <c r="B65" s="32">
        <v>530557</v>
      </c>
      <c r="C65" s="31" t="s">
        <v>970</v>
      </c>
      <c r="D65" s="31" t="s">
        <v>971</v>
      </c>
      <c r="E65" s="31" t="s">
        <v>573</v>
      </c>
      <c r="F65" s="86">
        <v>6471145</v>
      </c>
      <c r="G65" s="32">
        <v>0.68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45293</v>
      </c>
      <c r="B66" s="32">
        <v>530557</v>
      </c>
      <c r="C66" s="31" t="s">
        <v>970</v>
      </c>
      <c r="D66" s="31" t="s">
        <v>971</v>
      </c>
      <c r="E66" s="31" t="s">
        <v>574</v>
      </c>
      <c r="F66" s="86">
        <v>6415216</v>
      </c>
      <c r="G66" s="32">
        <v>0.68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45293</v>
      </c>
      <c r="B67" s="32">
        <v>511535</v>
      </c>
      <c r="C67" s="31" t="s">
        <v>1084</v>
      </c>
      <c r="D67" s="31" t="s">
        <v>1085</v>
      </c>
      <c r="E67" s="31" t="s">
        <v>573</v>
      </c>
      <c r="F67" s="86">
        <v>32000</v>
      </c>
      <c r="G67" s="32">
        <v>30.77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45293</v>
      </c>
      <c r="B68" s="32">
        <v>511535</v>
      </c>
      <c r="C68" s="31" t="s">
        <v>1084</v>
      </c>
      <c r="D68" s="31" t="s">
        <v>1086</v>
      </c>
      <c r="E68" s="31" t="s">
        <v>574</v>
      </c>
      <c r="F68" s="86">
        <v>35000</v>
      </c>
      <c r="G68" s="32">
        <v>30.77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45293</v>
      </c>
      <c r="B69" s="32">
        <v>538452</v>
      </c>
      <c r="C69" s="31" t="s">
        <v>972</v>
      </c>
      <c r="D69" s="31" t="s">
        <v>1087</v>
      </c>
      <c r="E69" s="31" t="s">
        <v>574</v>
      </c>
      <c r="F69" s="86">
        <v>27500</v>
      </c>
      <c r="G69" s="32">
        <v>20.149999999999999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45293</v>
      </c>
      <c r="B70" s="32">
        <v>538452</v>
      </c>
      <c r="C70" s="31" t="s">
        <v>972</v>
      </c>
      <c r="D70" s="31" t="s">
        <v>1087</v>
      </c>
      <c r="E70" s="31" t="s">
        <v>573</v>
      </c>
      <c r="F70" s="86">
        <v>27500</v>
      </c>
      <c r="G70" s="32">
        <v>20.16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45293</v>
      </c>
      <c r="B71" s="32">
        <v>538452</v>
      </c>
      <c r="C71" s="31" t="s">
        <v>972</v>
      </c>
      <c r="D71" s="31" t="s">
        <v>1088</v>
      </c>
      <c r="E71" s="31" t="s">
        <v>573</v>
      </c>
      <c r="F71" s="86">
        <v>27500</v>
      </c>
      <c r="G71" s="32">
        <v>20.16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45293</v>
      </c>
      <c r="B72" s="32">
        <v>538452</v>
      </c>
      <c r="C72" s="31" t="s">
        <v>972</v>
      </c>
      <c r="D72" s="31" t="s">
        <v>1088</v>
      </c>
      <c r="E72" s="31" t="s">
        <v>574</v>
      </c>
      <c r="F72" s="86">
        <v>27500</v>
      </c>
      <c r="G72" s="32">
        <v>20.149999999999999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45293</v>
      </c>
      <c r="B73" s="32">
        <v>538452</v>
      </c>
      <c r="C73" s="31" t="s">
        <v>972</v>
      </c>
      <c r="D73" s="31" t="s">
        <v>936</v>
      </c>
      <c r="E73" s="31" t="s">
        <v>573</v>
      </c>
      <c r="F73" s="86">
        <v>85000</v>
      </c>
      <c r="G73" s="32">
        <v>20.14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45293</v>
      </c>
      <c r="B74" s="32">
        <v>538452</v>
      </c>
      <c r="C74" s="31" t="s">
        <v>972</v>
      </c>
      <c r="D74" s="31" t="s">
        <v>1089</v>
      </c>
      <c r="E74" s="31" t="s">
        <v>574</v>
      </c>
      <c r="F74" s="86">
        <v>27500</v>
      </c>
      <c r="G74" s="32">
        <v>20.14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45293</v>
      </c>
      <c r="B75" s="32">
        <v>538452</v>
      </c>
      <c r="C75" s="31" t="s">
        <v>972</v>
      </c>
      <c r="D75" s="31" t="s">
        <v>1089</v>
      </c>
      <c r="E75" s="31" t="s">
        <v>573</v>
      </c>
      <c r="F75" s="86">
        <v>27500</v>
      </c>
      <c r="G75" s="32">
        <v>20.149999999999999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45293</v>
      </c>
      <c r="B76" s="32">
        <v>538452</v>
      </c>
      <c r="C76" s="31" t="s">
        <v>972</v>
      </c>
      <c r="D76" s="31" t="s">
        <v>973</v>
      </c>
      <c r="E76" s="31" t="s">
        <v>574</v>
      </c>
      <c r="F76" s="86">
        <v>100000</v>
      </c>
      <c r="G76" s="32">
        <v>20.14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45293</v>
      </c>
      <c r="B77" s="32">
        <v>539760</v>
      </c>
      <c r="C77" s="31" t="s">
        <v>974</v>
      </c>
      <c r="D77" s="31" t="s">
        <v>937</v>
      </c>
      <c r="E77" s="31" t="s">
        <v>574</v>
      </c>
      <c r="F77" s="86">
        <v>200000</v>
      </c>
      <c r="G77" s="32">
        <v>92.43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45293</v>
      </c>
      <c r="B78" s="32">
        <v>539760</v>
      </c>
      <c r="C78" s="31" t="s">
        <v>974</v>
      </c>
      <c r="D78" s="31" t="s">
        <v>975</v>
      </c>
      <c r="E78" s="31" t="s">
        <v>573</v>
      </c>
      <c r="F78" s="86">
        <v>70000</v>
      </c>
      <c r="G78" s="32">
        <v>92.75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45293</v>
      </c>
      <c r="B79" s="32">
        <v>539760</v>
      </c>
      <c r="C79" s="31" t="s">
        <v>974</v>
      </c>
      <c r="D79" s="31" t="s">
        <v>1090</v>
      </c>
      <c r="E79" s="31" t="s">
        <v>573</v>
      </c>
      <c r="F79" s="86">
        <v>130000</v>
      </c>
      <c r="G79" s="32">
        <v>92.25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45293</v>
      </c>
      <c r="B80" s="32">
        <v>539435</v>
      </c>
      <c r="C80" s="31" t="s">
        <v>1091</v>
      </c>
      <c r="D80" s="31" t="s">
        <v>1092</v>
      </c>
      <c r="E80" s="31" t="s">
        <v>573</v>
      </c>
      <c r="F80" s="86">
        <v>43000</v>
      </c>
      <c r="G80" s="32">
        <v>15.57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45293</v>
      </c>
      <c r="B81" s="32">
        <v>539435</v>
      </c>
      <c r="C81" s="31" t="s">
        <v>1091</v>
      </c>
      <c r="D81" s="31" t="s">
        <v>1093</v>
      </c>
      <c r="E81" s="31" t="s">
        <v>574</v>
      </c>
      <c r="F81" s="86">
        <v>43000</v>
      </c>
      <c r="G81" s="32">
        <v>15.57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45293</v>
      </c>
      <c r="B82" s="32">
        <v>530617</v>
      </c>
      <c r="C82" s="31" t="s">
        <v>1094</v>
      </c>
      <c r="D82" s="31" t="s">
        <v>1095</v>
      </c>
      <c r="E82" s="31" t="s">
        <v>574</v>
      </c>
      <c r="F82" s="86">
        <v>42000</v>
      </c>
      <c r="G82" s="32">
        <v>83.26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45293</v>
      </c>
      <c r="B83" s="32">
        <v>530617</v>
      </c>
      <c r="C83" s="31" t="s">
        <v>1094</v>
      </c>
      <c r="D83" s="31" t="s">
        <v>876</v>
      </c>
      <c r="E83" s="31" t="s">
        <v>574</v>
      </c>
      <c r="F83" s="86">
        <v>170000</v>
      </c>
      <c r="G83" s="32">
        <v>83.26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45293</v>
      </c>
      <c r="B84" s="32">
        <v>530617</v>
      </c>
      <c r="C84" s="31" t="s">
        <v>1094</v>
      </c>
      <c r="D84" s="31" t="s">
        <v>1096</v>
      </c>
      <c r="E84" s="31" t="s">
        <v>573</v>
      </c>
      <c r="F84" s="86">
        <v>64000</v>
      </c>
      <c r="G84" s="32">
        <v>82.73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45293</v>
      </c>
      <c r="B85" s="32">
        <v>530617</v>
      </c>
      <c r="C85" s="31" t="s">
        <v>1094</v>
      </c>
      <c r="D85" s="31" t="s">
        <v>1097</v>
      </c>
      <c r="E85" s="31" t="s">
        <v>573</v>
      </c>
      <c r="F85" s="86">
        <v>56203</v>
      </c>
      <c r="G85" s="32">
        <v>83.25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45293</v>
      </c>
      <c r="B86" s="32">
        <v>530617</v>
      </c>
      <c r="C86" s="31" t="s">
        <v>1094</v>
      </c>
      <c r="D86" s="31" t="s">
        <v>1098</v>
      </c>
      <c r="E86" s="31" t="s">
        <v>574</v>
      </c>
      <c r="F86" s="86">
        <v>73889</v>
      </c>
      <c r="G86" s="32">
        <v>83.11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45293</v>
      </c>
      <c r="B87" s="32">
        <v>530617</v>
      </c>
      <c r="C87" s="31" t="s">
        <v>1094</v>
      </c>
      <c r="D87" s="31" t="s">
        <v>1098</v>
      </c>
      <c r="E87" s="31" t="s">
        <v>574</v>
      </c>
      <c r="F87" s="86">
        <v>5646</v>
      </c>
      <c r="G87" s="32">
        <v>83.17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45293</v>
      </c>
      <c r="B88" s="32">
        <v>543625</v>
      </c>
      <c r="C88" s="31" t="s">
        <v>1099</v>
      </c>
      <c r="D88" s="31" t="s">
        <v>1100</v>
      </c>
      <c r="E88" s="31" t="s">
        <v>574</v>
      </c>
      <c r="F88" s="86">
        <v>300000</v>
      </c>
      <c r="G88" s="32">
        <v>23.29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45293</v>
      </c>
      <c r="B89" s="32">
        <v>530433</v>
      </c>
      <c r="C89" s="31" t="s">
        <v>1101</v>
      </c>
      <c r="D89" s="31" t="s">
        <v>1102</v>
      </c>
      <c r="E89" s="31" t="s">
        <v>574</v>
      </c>
      <c r="F89" s="86">
        <v>20210</v>
      </c>
      <c r="G89" s="32">
        <v>70.599999999999994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45293</v>
      </c>
      <c r="B90" s="32">
        <v>530433</v>
      </c>
      <c r="C90" s="31" t="s">
        <v>1101</v>
      </c>
      <c r="D90" s="31" t="s">
        <v>1102</v>
      </c>
      <c r="E90" s="31" t="s">
        <v>574</v>
      </c>
      <c r="F90" s="86">
        <v>50118</v>
      </c>
      <c r="G90" s="32">
        <v>67.319999999999993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45293</v>
      </c>
      <c r="B91" s="32">
        <v>538975</v>
      </c>
      <c r="C91" s="31" t="s">
        <v>1103</v>
      </c>
      <c r="D91" s="31" t="s">
        <v>933</v>
      </c>
      <c r="E91" s="31" t="s">
        <v>574</v>
      </c>
      <c r="F91" s="86">
        <v>11690001</v>
      </c>
      <c r="G91" s="32">
        <v>0.5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45293</v>
      </c>
      <c r="B92" s="32">
        <v>538975</v>
      </c>
      <c r="C92" s="31" t="s">
        <v>1103</v>
      </c>
      <c r="D92" s="31" t="s">
        <v>1104</v>
      </c>
      <c r="E92" s="31" t="s">
        <v>574</v>
      </c>
      <c r="F92" s="86">
        <v>10107118</v>
      </c>
      <c r="G92" s="32">
        <v>0.5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45293</v>
      </c>
      <c r="B93" s="32">
        <v>539584</v>
      </c>
      <c r="C93" s="31" t="s">
        <v>1105</v>
      </c>
      <c r="D93" s="31" t="s">
        <v>1106</v>
      </c>
      <c r="E93" s="31" t="s">
        <v>574</v>
      </c>
      <c r="F93" s="86">
        <v>278000</v>
      </c>
      <c r="G93" s="32">
        <v>0.89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45293</v>
      </c>
      <c r="B94" s="32">
        <v>531370</v>
      </c>
      <c r="C94" s="31" t="s">
        <v>1107</v>
      </c>
      <c r="D94" s="31" t="s">
        <v>1108</v>
      </c>
      <c r="E94" s="31" t="s">
        <v>574</v>
      </c>
      <c r="F94" s="86">
        <v>37870</v>
      </c>
      <c r="G94" s="32">
        <v>27.64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45293</v>
      </c>
      <c r="B95" s="32">
        <v>544035</v>
      </c>
      <c r="C95" s="31" t="s">
        <v>1109</v>
      </c>
      <c r="D95" s="31" t="s">
        <v>1110</v>
      </c>
      <c r="E95" s="31" t="s">
        <v>574</v>
      </c>
      <c r="F95" s="86">
        <v>140800</v>
      </c>
      <c r="G95" s="32">
        <v>102.71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45293</v>
      </c>
      <c r="B96" s="32">
        <v>532531</v>
      </c>
      <c r="C96" s="31" t="s">
        <v>1111</v>
      </c>
      <c r="D96" s="31" t="s">
        <v>1112</v>
      </c>
      <c r="E96" s="31" t="s">
        <v>574</v>
      </c>
      <c r="F96" s="86">
        <v>1223200</v>
      </c>
      <c r="G96" s="32">
        <v>659.81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45293</v>
      </c>
      <c r="B97" s="32">
        <v>542025</v>
      </c>
      <c r="C97" s="31" t="s">
        <v>976</v>
      </c>
      <c r="D97" s="31" t="s">
        <v>876</v>
      </c>
      <c r="E97" s="31" t="s">
        <v>574</v>
      </c>
      <c r="F97" s="86">
        <v>1056000</v>
      </c>
      <c r="G97" s="32">
        <v>1.03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45293</v>
      </c>
      <c r="B98" s="32">
        <v>542025</v>
      </c>
      <c r="C98" s="31" t="s">
        <v>976</v>
      </c>
      <c r="D98" s="31" t="s">
        <v>876</v>
      </c>
      <c r="E98" s="31" t="s">
        <v>574</v>
      </c>
      <c r="F98" s="86">
        <v>96000</v>
      </c>
      <c r="G98" s="32">
        <v>1.05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45293</v>
      </c>
      <c r="B99" s="32">
        <v>539406</v>
      </c>
      <c r="C99" s="31" t="s">
        <v>1113</v>
      </c>
      <c r="D99" s="31" t="s">
        <v>1114</v>
      </c>
      <c r="E99" s="31" t="s">
        <v>574</v>
      </c>
      <c r="F99" s="86">
        <v>25000</v>
      </c>
      <c r="G99" s="32">
        <v>68.25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45293</v>
      </c>
      <c r="B100" s="32">
        <v>539406</v>
      </c>
      <c r="C100" s="31" t="s">
        <v>1113</v>
      </c>
      <c r="D100" s="31" t="s">
        <v>1115</v>
      </c>
      <c r="E100" s="31" t="s">
        <v>574</v>
      </c>
      <c r="F100" s="86">
        <v>25000</v>
      </c>
      <c r="G100" s="32">
        <v>68.25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45293</v>
      </c>
      <c r="B101" s="32">
        <v>511447</v>
      </c>
      <c r="C101" s="31" t="s">
        <v>1116</v>
      </c>
      <c r="D101" s="31" t="s">
        <v>876</v>
      </c>
      <c r="E101" s="31" t="s">
        <v>574</v>
      </c>
      <c r="F101" s="86">
        <v>168480</v>
      </c>
      <c r="G101" s="32">
        <v>4.04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45293</v>
      </c>
      <c r="B102" s="32">
        <v>511447</v>
      </c>
      <c r="C102" s="31" t="s">
        <v>1116</v>
      </c>
      <c r="D102" s="31" t="s">
        <v>876</v>
      </c>
      <c r="E102" s="31" t="s">
        <v>574</v>
      </c>
      <c r="F102" s="86">
        <v>800000</v>
      </c>
      <c r="G102" s="32">
        <v>4.04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45293</v>
      </c>
      <c r="B103" s="32">
        <v>539310</v>
      </c>
      <c r="C103" s="31" t="s">
        <v>1117</v>
      </c>
      <c r="D103" s="31" t="s">
        <v>1118</v>
      </c>
      <c r="E103" s="31" t="s">
        <v>574</v>
      </c>
      <c r="F103" s="86">
        <v>183000</v>
      </c>
      <c r="G103" s="32">
        <v>83.06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45293</v>
      </c>
      <c r="B104" s="32">
        <v>539310</v>
      </c>
      <c r="C104" s="31" t="s">
        <v>1117</v>
      </c>
      <c r="D104" s="31" t="s">
        <v>1119</v>
      </c>
      <c r="E104" s="31" t="s">
        <v>574</v>
      </c>
      <c r="F104" s="86">
        <v>183000</v>
      </c>
      <c r="G104" s="32">
        <v>83.01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45293</v>
      </c>
      <c r="B105" s="32">
        <v>542765</v>
      </c>
      <c r="C105" s="31" t="s">
        <v>906</v>
      </c>
      <c r="D105" s="31" t="s">
        <v>1120</v>
      </c>
      <c r="E105" s="31" t="s">
        <v>574</v>
      </c>
      <c r="F105" s="86">
        <v>7000</v>
      </c>
      <c r="G105" s="32">
        <v>418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45293</v>
      </c>
      <c r="B106" s="32">
        <v>542765</v>
      </c>
      <c r="C106" s="31" t="s">
        <v>906</v>
      </c>
      <c r="D106" s="31" t="s">
        <v>938</v>
      </c>
      <c r="E106" s="31" t="s">
        <v>574</v>
      </c>
      <c r="F106" s="86">
        <v>7000</v>
      </c>
      <c r="G106" s="32">
        <v>418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45293</v>
      </c>
      <c r="B107" s="32">
        <v>541338</v>
      </c>
      <c r="C107" s="31" t="s">
        <v>1121</v>
      </c>
      <c r="D107" s="31" t="s">
        <v>1122</v>
      </c>
      <c r="E107" s="31" t="s">
        <v>574</v>
      </c>
      <c r="F107" s="86">
        <v>106630</v>
      </c>
      <c r="G107" s="32">
        <v>45.71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45293</v>
      </c>
      <c r="B108" s="32">
        <v>541338</v>
      </c>
      <c r="C108" s="31" t="s">
        <v>1121</v>
      </c>
      <c r="D108" s="31" t="s">
        <v>1123</v>
      </c>
      <c r="E108" s="31" t="s">
        <v>574</v>
      </c>
      <c r="F108" s="86">
        <v>45796</v>
      </c>
      <c r="G108" s="32">
        <v>45.29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45293</v>
      </c>
      <c r="B109" s="32">
        <v>541338</v>
      </c>
      <c r="C109" s="31" t="s">
        <v>1121</v>
      </c>
      <c r="D109" s="31" t="s">
        <v>1123</v>
      </c>
      <c r="E109" s="31" t="s">
        <v>574</v>
      </c>
      <c r="F109" s="86">
        <v>96680</v>
      </c>
      <c r="G109" s="32">
        <v>45.71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45293</v>
      </c>
      <c r="B110" s="32">
        <v>530997</v>
      </c>
      <c r="C110" s="31" t="s">
        <v>1124</v>
      </c>
      <c r="D110" s="31" t="s">
        <v>1125</v>
      </c>
      <c r="E110" s="31" t="s">
        <v>574</v>
      </c>
      <c r="F110" s="86">
        <v>30000</v>
      </c>
      <c r="G110" s="32">
        <v>86.67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45293</v>
      </c>
      <c r="B111" s="32">
        <v>537582</v>
      </c>
      <c r="C111" s="31" t="s">
        <v>1126</v>
      </c>
      <c r="D111" s="31" t="s">
        <v>1127</v>
      </c>
      <c r="E111" s="31" t="s">
        <v>574</v>
      </c>
      <c r="F111" s="86">
        <v>220000</v>
      </c>
      <c r="G111" s="32">
        <v>3.8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45293</v>
      </c>
      <c r="B112" s="32">
        <v>543623</v>
      </c>
      <c r="C112" s="31" t="s">
        <v>1128</v>
      </c>
      <c r="D112" s="31" t="s">
        <v>1129</v>
      </c>
      <c r="E112" s="31" t="s">
        <v>574</v>
      </c>
      <c r="F112" s="86">
        <v>21000</v>
      </c>
      <c r="G112" s="32">
        <v>40.840000000000003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45293</v>
      </c>
      <c r="B113" s="32">
        <v>511523</v>
      </c>
      <c r="C113" s="31" t="s">
        <v>1130</v>
      </c>
      <c r="D113" s="31" t="s">
        <v>1131</v>
      </c>
      <c r="E113" s="31" t="s">
        <v>574</v>
      </c>
      <c r="F113" s="86">
        <v>100000</v>
      </c>
      <c r="G113" s="32">
        <v>21.5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45293</v>
      </c>
      <c r="B114" s="32">
        <v>543545</v>
      </c>
      <c r="C114" s="31" t="s">
        <v>1132</v>
      </c>
      <c r="D114" s="31" t="s">
        <v>895</v>
      </c>
      <c r="E114" s="31" t="s">
        <v>574</v>
      </c>
      <c r="F114" s="86">
        <v>2120900</v>
      </c>
      <c r="G114" s="32">
        <v>1.52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45293</v>
      </c>
      <c r="B115" s="32">
        <v>543545</v>
      </c>
      <c r="C115" s="31" t="s">
        <v>1132</v>
      </c>
      <c r="D115" s="31" t="s">
        <v>895</v>
      </c>
      <c r="E115" s="31" t="s">
        <v>574</v>
      </c>
      <c r="F115" s="86">
        <v>2120900</v>
      </c>
      <c r="G115" s="32">
        <v>1.5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45293</v>
      </c>
      <c r="B116" s="32">
        <v>543545</v>
      </c>
      <c r="C116" s="31" t="s">
        <v>1132</v>
      </c>
      <c r="D116" s="31" t="s">
        <v>1133</v>
      </c>
      <c r="E116" s="31" t="s">
        <v>574</v>
      </c>
      <c r="F116" s="86">
        <v>2371400</v>
      </c>
      <c r="G116" s="32">
        <v>1.5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45293</v>
      </c>
      <c r="B117" s="32">
        <v>503349</v>
      </c>
      <c r="C117" s="31" t="s">
        <v>1134</v>
      </c>
      <c r="D117" s="31" t="s">
        <v>965</v>
      </c>
      <c r="E117" s="31" t="s">
        <v>574</v>
      </c>
      <c r="F117" s="86">
        <v>775</v>
      </c>
      <c r="G117" s="32">
        <v>4955.71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45293</v>
      </c>
      <c r="B118" s="32">
        <v>511726</v>
      </c>
      <c r="C118" s="31" t="s">
        <v>1135</v>
      </c>
      <c r="D118" s="31" t="s">
        <v>1068</v>
      </c>
      <c r="E118" s="31" t="s">
        <v>574</v>
      </c>
      <c r="F118" s="86">
        <v>600000</v>
      </c>
      <c r="G118" s="32">
        <v>18.48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45293</v>
      </c>
      <c r="B119" s="32">
        <v>541735</v>
      </c>
      <c r="C119" s="31" t="s">
        <v>1136</v>
      </c>
      <c r="D119" s="31" t="s">
        <v>934</v>
      </c>
      <c r="E119" s="31" t="s">
        <v>574</v>
      </c>
      <c r="F119" s="86">
        <v>680927</v>
      </c>
      <c r="G119" s="32">
        <v>5.46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45293</v>
      </c>
      <c r="B120" s="32">
        <v>541735</v>
      </c>
      <c r="C120" s="31" t="s">
        <v>1136</v>
      </c>
      <c r="D120" s="31" t="s">
        <v>934</v>
      </c>
      <c r="E120" s="31" t="s">
        <v>574</v>
      </c>
      <c r="F120" s="86">
        <v>659926</v>
      </c>
      <c r="G120" s="32">
        <v>5.41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45293</v>
      </c>
      <c r="B121" s="32">
        <v>530057</v>
      </c>
      <c r="C121" s="31" t="s">
        <v>977</v>
      </c>
      <c r="D121" s="31" t="s">
        <v>1137</v>
      </c>
      <c r="E121" s="31" t="s">
        <v>574</v>
      </c>
      <c r="F121" s="86">
        <v>266100</v>
      </c>
      <c r="G121" s="32">
        <v>11.3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45293</v>
      </c>
      <c r="B122" s="32">
        <v>530057</v>
      </c>
      <c r="C122" s="31" t="s">
        <v>977</v>
      </c>
      <c r="D122" s="31" t="s">
        <v>978</v>
      </c>
      <c r="E122" s="31" t="s">
        <v>574</v>
      </c>
      <c r="F122" s="86">
        <v>231349</v>
      </c>
      <c r="G122" s="32">
        <v>11.17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45293</v>
      </c>
      <c r="B123" s="32">
        <v>509038</v>
      </c>
      <c r="C123" s="31" t="s">
        <v>1138</v>
      </c>
      <c r="D123" s="31" t="s">
        <v>1139</v>
      </c>
      <c r="E123" s="31" t="s">
        <v>574</v>
      </c>
      <c r="F123" s="86">
        <v>35691</v>
      </c>
      <c r="G123" s="32">
        <v>11.72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45293</v>
      </c>
      <c r="B124" s="32">
        <v>509038</v>
      </c>
      <c r="C124" s="31" t="s">
        <v>1138</v>
      </c>
      <c r="D124" s="31" t="s">
        <v>1140</v>
      </c>
      <c r="E124" s="31" t="s">
        <v>574</v>
      </c>
      <c r="F124" s="86">
        <v>37176</v>
      </c>
      <c r="G124" s="32">
        <v>11.74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45293</v>
      </c>
      <c r="B125" s="32">
        <v>509038</v>
      </c>
      <c r="C125" s="31" t="s">
        <v>1138</v>
      </c>
      <c r="D125" s="31" t="s">
        <v>1140</v>
      </c>
      <c r="E125" s="31" t="s">
        <v>574</v>
      </c>
      <c r="F125" s="86">
        <v>12915</v>
      </c>
      <c r="G125" s="32">
        <v>12.02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45293</v>
      </c>
      <c r="B126" s="32">
        <v>540252</v>
      </c>
      <c r="C126" s="31" t="s">
        <v>1141</v>
      </c>
      <c r="D126" s="31" t="s">
        <v>1142</v>
      </c>
      <c r="E126" s="31" t="s">
        <v>574</v>
      </c>
      <c r="F126" s="86">
        <v>471223</v>
      </c>
      <c r="G126" s="32">
        <v>9.1999999999999993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45293</v>
      </c>
      <c r="B127" s="32">
        <v>509966</v>
      </c>
      <c r="C127" s="31" t="s">
        <v>1143</v>
      </c>
      <c r="D127" s="31" t="s">
        <v>1144</v>
      </c>
      <c r="E127" s="31" t="s">
        <v>574</v>
      </c>
      <c r="F127" s="86">
        <v>222935</v>
      </c>
      <c r="G127" s="32">
        <v>3390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45293</v>
      </c>
      <c r="B128" s="32">
        <v>509966</v>
      </c>
      <c r="C128" s="31" t="s">
        <v>1143</v>
      </c>
      <c r="D128" s="31" t="s">
        <v>1145</v>
      </c>
      <c r="E128" s="31" t="s">
        <v>574</v>
      </c>
      <c r="F128" s="86">
        <v>225000</v>
      </c>
      <c r="G128" s="32">
        <v>3390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45293</v>
      </c>
      <c r="B129" s="32">
        <v>509966</v>
      </c>
      <c r="C129" s="31" t="s">
        <v>1143</v>
      </c>
      <c r="D129" s="31" t="s">
        <v>1146</v>
      </c>
      <c r="E129" s="31" t="s">
        <v>574</v>
      </c>
      <c r="F129" s="86">
        <v>200000</v>
      </c>
      <c r="G129" s="32">
        <v>3390.13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45293</v>
      </c>
      <c r="B130" s="32">
        <v>509966</v>
      </c>
      <c r="C130" s="31" t="s">
        <v>1143</v>
      </c>
      <c r="D130" s="31" t="s">
        <v>1147</v>
      </c>
      <c r="E130" s="31" t="s">
        <v>574</v>
      </c>
      <c r="F130" s="86">
        <v>250000</v>
      </c>
      <c r="G130" s="32">
        <v>3390</v>
      </c>
      <c r="H130" s="32" t="s">
        <v>333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45293</v>
      </c>
      <c r="B131" s="32">
        <v>541445</v>
      </c>
      <c r="C131" s="31" t="s">
        <v>1148</v>
      </c>
      <c r="D131" s="31" t="s">
        <v>1149</v>
      </c>
      <c r="E131" s="31" t="s">
        <v>574</v>
      </c>
      <c r="F131" s="86">
        <v>105600</v>
      </c>
      <c r="G131" s="32">
        <v>105.33</v>
      </c>
      <c r="H131" s="32" t="s">
        <v>333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45293</v>
      </c>
      <c r="B132" s="32">
        <v>539337</v>
      </c>
      <c r="C132" s="31" t="s">
        <v>1150</v>
      </c>
      <c r="D132" s="31" t="s">
        <v>1151</v>
      </c>
      <c r="E132" s="31" t="s">
        <v>574</v>
      </c>
      <c r="F132" s="86">
        <v>63700</v>
      </c>
      <c r="G132" s="32">
        <v>792.69</v>
      </c>
      <c r="H132" s="32" t="s">
        <v>333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45293</v>
      </c>
      <c r="B133" s="32">
        <v>539337</v>
      </c>
      <c r="C133" s="31" t="s">
        <v>1150</v>
      </c>
      <c r="D133" s="31" t="s">
        <v>1152</v>
      </c>
      <c r="E133" s="31" t="s">
        <v>574</v>
      </c>
      <c r="F133" s="86">
        <v>84000</v>
      </c>
      <c r="G133" s="32">
        <v>792.95</v>
      </c>
      <c r="H133" s="32" t="s">
        <v>333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45293</v>
      </c>
      <c r="B134" s="32" t="s">
        <v>939</v>
      </c>
      <c r="C134" s="31" t="s">
        <v>940</v>
      </c>
      <c r="D134" s="31" t="s">
        <v>879</v>
      </c>
      <c r="E134" s="31" t="s">
        <v>573</v>
      </c>
      <c r="F134" s="86">
        <v>1470376</v>
      </c>
      <c r="G134" s="32">
        <v>56.25</v>
      </c>
      <c r="H134" s="32" t="s">
        <v>861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45293</v>
      </c>
      <c r="B135" s="32" t="s">
        <v>939</v>
      </c>
      <c r="C135" s="31" t="s">
        <v>940</v>
      </c>
      <c r="D135" s="31" t="s">
        <v>575</v>
      </c>
      <c r="E135" s="31" t="s">
        <v>573</v>
      </c>
      <c r="F135" s="86">
        <v>2696388</v>
      </c>
      <c r="G135" s="32">
        <v>56.54</v>
      </c>
      <c r="H135" s="32" t="s">
        <v>861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45293</v>
      </c>
      <c r="B136" s="32" t="s">
        <v>1153</v>
      </c>
      <c r="C136" s="31" t="s">
        <v>1154</v>
      </c>
      <c r="D136" s="31" t="s">
        <v>942</v>
      </c>
      <c r="E136" s="31" t="s">
        <v>573</v>
      </c>
      <c r="F136" s="86">
        <v>69076</v>
      </c>
      <c r="G136" s="32">
        <v>91.33</v>
      </c>
      <c r="H136" s="32" t="s">
        <v>861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45293</v>
      </c>
      <c r="B137" s="32" t="s">
        <v>979</v>
      </c>
      <c r="C137" s="31" t="s">
        <v>980</v>
      </c>
      <c r="D137" s="31" t="s">
        <v>1155</v>
      </c>
      <c r="E137" s="31" t="s">
        <v>573</v>
      </c>
      <c r="F137" s="86">
        <v>117032</v>
      </c>
      <c r="G137" s="32">
        <v>49.9</v>
      </c>
      <c r="H137" s="32" t="s">
        <v>861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45293</v>
      </c>
      <c r="B138" s="32" t="s">
        <v>979</v>
      </c>
      <c r="C138" s="31" t="s">
        <v>980</v>
      </c>
      <c r="D138" s="31" t="s">
        <v>1156</v>
      </c>
      <c r="E138" s="31" t="s">
        <v>573</v>
      </c>
      <c r="F138" s="86">
        <v>150000</v>
      </c>
      <c r="G138" s="32">
        <v>50.29</v>
      </c>
      <c r="H138" s="32" t="s">
        <v>861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45293</v>
      </c>
      <c r="B139" s="32" t="s">
        <v>979</v>
      </c>
      <c r="C139" s="31" t="s">
        <v>980</v>
      </c>
      <c r="D139" s="31" t="s">
        <v>907</v>
      </c>
      <c r="E139" s="31" t="s">
        <v>573</v>
      </c>
      <c r="F139" s="86">
        <v>129541</v>
      </c>
      <c r="G139" s="32">
        <v>50.58</v>
      </c>
      <c r="H139" s="32" t="s">
        <v>861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45293</v>
      </c>
      <c r="B140" s="32" t="s">
        <v>979</v>
      </c>
      <c r="C140" s="31" t="s">
        <v>980</v>
      </c>
      <c r="D140" s="31" t="s">
        <v>981</v>
      </c>
      <c r="E140" s="31" t="s">
        <v>573</v>
      </c>
      <c r="F140" s="86">
        <v>258561</v>
      </c>
      <c r="G140" s="32">
        <v>49.85</v>
      </c>
      <c r="H140" s="32" t="s">
        <v>861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45293</v>
      </c>
      <c r="B141" s="32" t="s">
        <v>979</v>
      </c>
      <c r="C141" s="31" t="s">
        <v>980</v>
      </c>
      <c r="D141" s="31" t="s">
        <v>896</v>
      </c>
      <c r="E141" s="31" t="s">
        <v>573</v>
      </c>
      <c r="F141" s="86">
        <v>207962</v>
      </c>
      <c r="G141" s="32">
        <v>49.35</v>
      </c>
      <c r="H141" s="32" t="s">
        <v>861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45293</v>
      </c>
      <c r="B142" s="32" t="s">
        <v>979</v>
      </c>
      <c r="C142" s="31" t="s">
        <v>980</v>
      </c>
      <c r="D142" s="31" t="s">
        <v>1157</v>
      </c>
      <c r="E142" s="31" t="s">
        <v>573</v>
      </c>
      <c r="F142" s="86">
        <v>116564</v>
      </c>
      <c r="G142" s="32">
        <v>50.38</v>
      </c>
      <c r="H142" s="32" t="s">
        <v>861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45293</v>
      </c>
      <c r="B143" s="32" t="s">
        <v>904</v>
      </c>
      <c r="C143" s="31" t="s">
        <v>905</v>
      </c>
      <c r="D143" s="31" t="s">
        <v>895</v>
      </c>
      <c r="E143" s="31" t="s">
        <v>573</v>
      </c>
      <c r="F143" s="86">
        <v>1350000</v>
      </c>
      <c r="G143" s="32">
        <v>4</v>
      </c>
      <c r="H143" s="32" t="s">
        <v>861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45293</v>
      </c>
      <c r="B144" s="32" t="s">
        <v>785</v>
      </c>
      <c r="C144" s="31" t="s">
        <v>1158</v>
      </c>
      <c r="D144" s="31" t="s">
        <v>575</v>
      </c>
      <c r="E144" s="31" t="s">
        <v>573</v>
      </c>
      <c r="F144" s="86">
        <v>1956552</v>
      </c>
      <c r="G144" s="32">
        <v>91.43</v>
      </c>
      <c r="H144" s="32" t="s">
        <v>861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45293</v>
      </c>
      <c r="B145" s="32" t="s">
        <v>1159</v>
      </c>
      <c r="C145" s="31" t="s">
        <v>1160</v>
      </c>
      <c r="D145" s="31" t="s">
        <v>1000</v>
      </c>
      <c r="E145" s="31" t="s">
        <v>573</v>
      </c>
      <c r="F145" s="86">
        <v>312221</v>
      </c>
      <c r="G145" s="32">
        <v>62.05</v>
      </c>
      <c r="H145" s="32" t="s">
        <v>861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45293</v>
      </c>
      <c r="B146" s="32" t="s">
        <v>1161</v>
      </c>
      <c r="C146" s="31" t="s">
        <v>1162</v>
      </c>
      <c r="D146" s="31" t="s">
        <v>575</v>
      </c>
      <c r="E146" s="31" t="s">
        <v>573</v>
      </c>
      <c r="F146" s="86">
        <v>1443632</v>
      </c>
      <c r="G146" s="32">
        <v>110.68</v>
      </c>
      <c r="H146" s="32" t="s">
        <v>861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45293</v>
      </c>
      <c r="B147" s="32" t="s">
        <v>1163</v>
      </c>
      <c r="C147" s="31" t="s">
        <v>1164</v>
      </c>
      <c r="D147" s="31" t="s">
        <v>575</v>
      </c>
      <c r="E147" s="31" t="s">
        <v>573</v>
      </c>
      <c r="F147" s="86">
        <v>1482871</v>
      </c>
      <c r="G147" s="32">
        <v>58.16</v>
      </c>
      <c r="H147" s="32" t="s">
        <v>861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45293</v>
      </c>
      <c r="B148" s="32" t="s">
        <v>105</v>
      </c>
      <c r="C148" s="31" t="s">
        <v>983</v>
      </c>
      <c r="D148" s="31" t="s">
        <v>879</v>
      </c>
      <c r="E148" s="31" t="s">
        <v>573</v>
      </c>
      <c r="F148" s="86">
        <v>1563869</v>
      </c>
      <c r="G148" s="32">
        <v>156.08000000000001</v>
      </c>
      <c r="H148" s="32" t="s">
        <v>861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45293</v>
      </c>
      <c r="B149" s="32" t="s">
        <v>105</v>
      </c>
      <c r="C149" s="31" t="s">
        <v>983</v>
      </c>
      <c r="D149" s="31" t="s">
        <v>575</v>
      </c>
      <c r="E149" s="31" t="s">
        <v>573</v>
      </c>
      <c r="F149" s="86">
        <v>2220108</v>
      </c>
      <c r="G149" s="32">
        <v>156.22999999999999</v>
      </c>
      <c r="H149" s="32" t="s">
        <v>861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45293</v>
      </c>
      <c r="B150" s="32" t="s">
        <v>1165</v>
      </c>
      <c r="C150" s="31" t="s">
        <v>1166</v>
      </c>
      <c r="D150" s="31" t="s">
        <v>1157</v>
      </c>
      <c r="E150" s="31" t="s">
        <v>573</v>
      </c>
      <c r="F150" s="86">
        <v>85000</v>
      </c>
      <c r="G150" s="32">
        <v>113.57</v>
      </c>
      <c r="H150" s="32" t="s">
        <v>861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45293</v>
      </c>
      <c r="B151" s="32" t="s">
        <v>1165</v>
      </c>
      <c r="C151" s="31" t="s">
        <v>1166</v>
      </c>
      <c r="D151" s="31" t="s">
        <v>1155</v>
      </c>
      <c r="E151" s="31" t="s">
        <v>573</v>
      </c>
      <c r="F151" s="86">
        <v>70508</v>
      </c>
      <c r="G151" s="32">
        <v>112.84</v>
      </c>
      <c r="H151" s="32" t="s">
        <v>861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45293</v>
      </c>
      <c r="B152" s="32" t="s">
        <v>1165</v>
      </c>
      <c r="C152" s="31" t="s">
        <v>1166</v>
      </c>
      <c r="D152" s="31" t="s">
        <v>1156</v>
      </c>
      <c r="E152" s="31" t="s">
        <v>573</v>
      </c>
      <c r="F152" s="86">
        <v>64000</v>
      </c>
      <c r="G152" s="32">
        <v>112.39</v>
      </c>
      <c r="H152" s="32" t="s">
        <v>861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45293</v>
      </c>
      <c r="B153" s="32" t="s">
        <v>1016</v>
      </c>
      <c r="C153" s="31" t="s">
        <v>1017</v>
      </c>
      <c r="D153" s="31" t="s">
        <v>907</v>
      </c>
      <c r="E153" s="31" t="s">
        <v>573</v>
      </c>
      <c r="F153" s="86">
        <v>121200</v>
      </c>
      <c r="G153" s="32">
        <v>127.55</v>
      </c>
      <c r="H153" s="32" t="s">
        <v>861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45293</v>
      </c>
      <c r="B154" s="32" t="s">
        <v>377</v>
      </c>
      <c r="C154" s="31" t="s">
        <v>1167</v>
      </c>
      <c r="D154" s="31" t="s">
        <v>575</v>
      </c>
      <c r="E154" s="31" t="s">
        <v>573</v>
      </c>
      <c r="F154" s="86">
        <v>6081216</v>
      </c>
      <c r="G154" s="32">
        <v>192.89</v>
      </c>
      <c r="H154" s="32" t="s">
        <v>861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45293</v>
      </c>
      <c r="B155" s="32" t="s">
        <v>1067</v>
      </c>
      <c r="C155" s="31" t="s">
        <v>1168</v>
      </c>
      <c r="D155" s="31" t="s">
        <v>1068</v>
      </c>
      <c r="E155" s="31" t="s">
        <v>573</v>
      </c>
      <c r="F155" s="86">
        <v>1850134</v>
      </c>
      <c r="G155" s="32">
        <v>8.52</v>
      </c>
      <c r="H155" s="32" t="s">
        <v>861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45293</v>
      </c>
      <c r="B156" s="32" t="s">
        <v>1067</v>
      </c>
      <c r="C156" s="31" t="s">
        <v>1168</v>
      </c>
      <c r="D156" s="31" t="s">
        <v>1169</v>
      </c>
      <c r="E156" s="31" t="s">
        <v>573</v>
      </c>
      <c r="F156" s="86">
        <v>2597433</v>
      </c>
      <c r="G156" s="32">
        <v>8.42</v>
      </c>
      <c r="H156" s="32" t="s">
        <v>861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45293</v>
      </c>
      <c r="B157" s="32" t="s">
        <v>1170</v>
      </c>
      <c r="C157" s="31" t="s">
        <v>1171</v>
      </c>
      <c r="D157" s="31" t="s">
        <v>1172</v>
      </c>
      <c r="E157" s="31" t="s">
        <v>573</v>
      </c>
      <c r="F157" s="86">
        <v>79625</v>
      </c>
      <c r="G157" s="32">
        <v>1322.37</v>
      </c>
      <c r="H157" s="32" t="s">
        <v>861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45293</v>
      </c>
      <c r="B158" s="32" t="s">
        <v>1173</v>
      </c>
      <c r="C158" s="31" t="s">
        <v>1174</v>
      </c>
      <c r="D158" s="31" t="s">
        <v>1175</v>
      </c>
      <c r="E158" s="31" t="s">
        <v>573</v>
      </c>
      <c r="F158" s="86">
        <v>37000</v>
      </c>
      <c r="G158" s="32">
        <v>257.37</v>
      </c>
      <c r="H158" s="32" t="s">
        <v>861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45293</v>
      </c>
      <c r="B159" s="32" t="s">
        <v>1173</v>
      </c>
      <c r="C159" s="31" t="s">
        <v>1174</v>
      </c>
      <c r="D159" s="31" t="s">
        <v>1176</v>
      </c>
      <c r="E159" s="31" t="s">
        <v>573</v>
      </c>
      <c r="F159" s="86">
        <v>45000</v>
      </c>
      <c r="G159" s="32">
        <v>268.85000000000002</v>
      </c>
      <c r="H159" s="32" t="s">
        <v>861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45293</v>
      </c>
      <c r="B160" s="32" t="s">
        <v>911</v>
      </c>
      <c r="C160" s="31" t="s">
        <v>912</v>
      </c>
      <c r="D160" s="31" t="s">
        <v>915</v>
      </c>
      <c r="E160" s="31" t="s">
        <v>573</v>
      </c>
      <c r="F160" s="86">
        <v>619560</v>
      </c>
      <c r="G160" s="32">
        <v>6.5</v>
      </c>
      <c r="H160" s="32" t="s">
        <v>861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45293</v>
      </c>
      <c r="B161" s="32" t="s">
        <v>1177</v>
      </c>
      <c r="C161" s="31" t="s">
        <v>1178</v>
      </c>
      <c r="D161" s="31" t="s">
        <v>1179</v>
      </c>
      <c r="E161" s="31" t="s">
        <v>573</v>
      </c>
      <c r="F161" s="86">
        <v>192000</v>
      </c>
      <c r="G161" s="32">
        <v>51</v>
      </c>
      <c r="H161" s="32" t="s">
        <v>861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45293</v>
      </c>
      <c r="B162" s="32" t="s">
        <v>913</v>
      </c>
      <c r="C162" s="31" t="s">
        <v>914</v>
      </c>
      <c r="D162" s="31" t="s">
        <v>918</v>
      </c>
      <c r="E162" s="31" t="s">
        <v>573</v>
      </c>
      <c r="F162" s="86">
        <v>6343162</v>
      </c>
      <c r="G162" s="32">
        <v>0.65</v>
      </c>
      <c r="H162" s="32" t="s">
        <v>861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45293</v>
      </c>
      <c r="B163" s="32" t="s">
        <v>403</v>
      </c>
      <c r="C163" s="31" t="s">
        <v>984</v>
      </c>
      <c r="D163" s="31" t="s">
        <v>575</v>
      </c>
      <c r="E163" s="31" t="s">
        <v>573</v>
      </c>
      <c r="F163" s="86">
        <v>4393289</v>
      </c>
      <c r="G163" s="32">
        <v>285.41000000000003</v>
      </c>
      <c r="H163" s="32" t="s">
        <v>861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45293</v>
      </c>
      <c r="B164" s="32" t="s">
        <v>1180</v>
      </c>
      <c r="C164" s="31" t="s">
        <v>1181</v>
      </c>
      <c r="D164" s="31" t="s">
        <v>907</v>
      </c>
      <c r="E164" s="31" t="s">
        <v>573</v>
      </c>
      <c r="F164" s="86">
        <v>271693</v>
      </c>
      <c r="G164" s="32">
        <v>197.82</v>
      </c>
      <c r="H164" s="32" t="s">
        <v>861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45293</v>
      </c>
      <c r="B165" s="32" t="s">
        <v>1180</v>
      </c>
      <c r="C165" s="31" t="s">
        <v>1181</v>
      </c>
      <c r="D165" s="31" t="s">
        <v>575</v>
      </c>
      <c r="E165" s="31" t="s">
        <v>573</v>
      </c>
      <c r="F165" s="86">
        <v>326281</v>
      </c>
      <c r="G165" s="32">
        <v>196.88</v>
      </c>
      <c r="H165" s="32" t="s">
        <v>861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45293</v>
      </c>
      <c r="B166" s="32" t="s">
        <v>985</v>
      </c>
      <c r="C166" s="31" t="s">
        <v>986</v>
      </c>
      <c r="D166" s="31" t="s">
        <v>907</v>
      </c>
      <c r="E166" s="31" t="s">
        <v>573</v>
      </c>
      <c r="F166" s="86">
        <v>500047</v>
      </c>
      <c r="G166" s="32">
        <v>12.75</v>
      </c>
      <c r="H166" s="32" t="s">
        <v>861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45293</v>
      </c>
      <c r="B167" s="32" t="s">
        <v>985</v>
      </c>
      <c r="C167" s="31" t="s">
        <v>986</v>
      </c>
      <c r="D167" s="31" t="s">
        <v>910</v>
      </c>
      <c r="E167" s="31" t="s">
        <v>573</v>
      </c>
      <c r="F167" s="86">
        <v>850794</v>
      </c>
      <c r="G167" s="32">
        <v>12.74</v>
      </c>
      <c r="H167" s="32" t="s">
        <v>861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45293</v>
      </c>
      <c r="B168" s="32" t="s">
        <v>985</v>
      </c>
      <c r="C168" s="31" t="s">
        <v>986</v>
      </c>
      <c r="D168" s="31" t="s">
        <v>1182</v>
      </c>
      <c r="E168" s="31" t="s">
        <v>573</v>
      </c>
      <c r="F168" s="86">
        <v>1000000</v>
      </c>
      <c r="G168" s="32">
        <v>11.89</v>
      </c>
      <c r="H168" s="32" t="s">
        <v>861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45293</v>
      </c>
      <c r="B169" s="32" t="s">
        <v>1183</v>
      </c>
      <c r="C169" s="31" t="s">
        <v>1184</v>
      </c>
      <c r="D169" s="31" t="s">
        <v>575</v>
      </c>
      <c r="E169" s="31" t="s">
        <v>573</v>
      </c>
      <c r="F169" s="86">
        <v>729329</v>
      </c>
      <c r="G169" s="32">
        <v>149.24</v>
      </c>
      <c r="H169" s="32" t="s">
        <v>861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45293</v>
      </c>
      <c r="B170" s="32" t="s">
        <v>935</v>
      </c>
      <c r="C170" s="31" t="s">
        <v>943</v>
      </c>
      <c r="D170" s="31" t="s">
        <v>575</v>
      </c>
      <c r="E170" s="31" t="s">
        <v>573</v>
      </c>
      <c r="F170" s="86">
        <v>345941</v>
      </c>
      <c r="G170" s="32">
        <v>566</v>
      </c>
      <c r="H170" s="32" t="s">
        <v>861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45293</v>
      </c>
      <c r="B171" s="32" t="s">
        <v>1185</v>
      </c>
      <c r="C171" s="31" t="s">
        <v>1186</v>
      </c>
      <c r="D171" s="31" t="s">
        <v>1187</v>
      </c>
      <c r="E171" s="31" t="s">
        <v>573</v>
      </c>
      <c r="F171" s="86">
        <v>37961458</v>
      </c>
      <c r="G171" s="32">
        <v>15.59</v>
      </c>
      <c r="H171" s="32" t="s">
        <v>861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45293</v>
      </c>
      <c r="B172" s="32" t="s">
        <v>449</v>
      </c>
      <c r="C172" s="31" t="s">
        <v>1188</v>
      </c>
      <c r="D172" s="31" t="s">
        <v>575</v>
      </c>
      <c r="E172" s="31" t="s">
        <v>573</v>
      </c>
      <c r="F172" s="86">
        <v>9429557</v>
      </c>
      <c r="G172" s="32">
        <v>129.13999999999999</v>
      </c>
      <c r="H172" s="32" t="s">
        <v>861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45293</v>
      </c>
      <c r="B173" s="32" t="s">
        <v>1189</v>
      </c>
      <c r="C173" s="31" t="s">
        <v>1190</v>
      </c>
      <c r="D173" s="31" t="s">
        <v>1191</v>
      </c>
      <c r="E173" s="31" t="s">
        <v>573</v>
      </c>
      <c r="F173" s="86">
        <v>150000</v>
      </c>
      <c r="G173" s="32">
        <v>19.3</v>
      </c>
      <c r="H173" s="32" t="s">
        <v>861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45293</v>
      </c>
      <c r="B174" s="32" t="s">
        <v>1189</v>
      </c>
      <c r="C174" s="31" t="s">
        <v>1190</v>
      </c>
      <c r="D174" s="31" t="s">
        <v>1192</v>
      </c>
      <c r="E174" s="31" t="s">
        <v>573</v>
      </c>
      <c r="F174" s="86">
        <v>187743</v>
      </c>
      <c r="G174" s="32">
        <v>19.14</v>
      </c>
      <c r="H174" s="32" t="s">
        <v>861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45293</v>
      </c>
      <c r="B175" s="32" t="s">
        <v>987</v>
      </c>
      <c r="C175" s="31" t="s">
        <v>988</v>
      </c>
      <c r="D175" s="31" t="s">
        <v>575</v>
      </c>
      <c r="E175" s="31" t="s">
        <v>573</v>
      </c>
      <c r="F175" s="86">
        <v>835374</v>
      </c>
      <c r="G175" s="32">
        <v>118.52</v>
      </c>
      <c r="H175" s="32" t="s">
        <v>861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45293</v>
      </c>
      <c r="B176" s="32" t="s">
        <v>456</v>
      </c>
      <c r="C176" s="31" t="s">
        <v>1193</v>
      </c>
      <c r="D176" s="31" t="s">
        <v>575</v>
      </c>
      <c r="E176" s="31" t="s">
        <v>573</v>
      </c>
      <c r="F176" s="86">
        <v>469948</v>
      </c>
      <c r="G176" s="32">
        <v>422.76</v>
      </c>
      <c r="H176" s="32" t="s">
        <v>861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45293</v>
      </c>
      <c r="B177" s="32" t="s">
        <v>989</v>
      </c>
      <c r="C177" s="31" t="s">
        <v>990</v>
      </c>
      <c r="D177" s="31" t="s">
        <v>575</v>
      </c>
      <c r="E177" s="31" t="s">
        <v>573</v>
      </c>
      <c r="F177" s="86">
        <v>301414</v>
      </c>
      <c r="G177" s="32">
        <v>201.49</v>
      </c>
      <c r="H177" s="32" t="s">
        <v>861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45293</v>
      </c>
      <c r="B178" s="32" t="s">
        <v>944</v>
      </c>
      <c r="C178" s="31" t="s">
        <v>945</v>
      </c>
      <c r="D178" s="31" t="s">
        <v>919</v>
      </c>
      <c r="E178" s="31" t="s">
        <v>573</v>
      </c>
      <c r="F178" s="86">
        <v>2380323</v>
      </c>
      <c r="G178" s="32">
        <v>2.15</v>
      </c>
      <c r="H178" s="32" t="s">
        <v>861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45293</v>
      </c>
      <c r="B179" s="32" t="s">
        <v>944</v>
      </c>
      <c r="C179" s="31" t="s">
        <v>945</v>
      </c>
      <c r="D179" s="31" t="s">
        <v>946</v>
      </c>
      <c r="E179" s="31" t="s">
        <v>573</v>
      </c>
      <c r="F179" s="86">
        <v>500000</v>
      </c>
      <c r="G179" s="32">
        <v>2.1</v>
      </c>
      <c r="H179" s="32" t="s">
        <v>861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45293</v>
      </c>
      <c r="B180" s="32" t="s">
        <v>944</v>
      </c>
      <c r="C180" s="31" t="s">
        <v>945</v>
      </c>
      <c r="D180" s="31" t="s">
        <v>1194</v>
      </c>
      <c r="E180" s="31" t="s">
        <v>573</v>
      </c>
      <c r="F180" s="86">
        <v>2551000</v>
      </c>
      <c r="G180" s="32">
        <v>2.1800000000000002</v>
      </c>
      <c r="H180" s="32" t="s">
        <v>861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45293</v>
      </c>
      <c r="B181" s="32" t="s">
        <v>1195</v>
      </c>
      <c r="C181" s="31" t="s">
        <v>1196</v>
      </c>
      <c r="D181" s="31" t="s">
        <v>575</v>
      </c>
      <c r="E181" s="31" t="s">
        <v>573</v>
      </c>
      <c r="F181" s="86">
        <v>2851031</v>
      </c>
      <c r="G181" s="32">
        <v>87.53</v>
      </c>
      <c r="H181" s="32" t="s">
        <v>861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45293</v>
      </c>
      <c r="B182" s="32" t="s">
        <v>947</v>
      </c>
      <c r="C182" s="31" t="s">
        <v>948</v>
      </c>
      <c r="D182" s="31" t="s">
        <v>879</v>
      </c>
      <c r="E182" s="31" t="s">
        <v>573</v>
      </c>
      <c r="F182" s="86">
        <v>1230535</v>
      </c>
      <c r="G182" s="32">
        <v>33.090000000000003</v>
      </c>
      <c r="H182" s="32" t="s">
        <v>861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45293</v>
      </c>
      <c r="B183" s="32" t="s">
        <v>991</v>
      </c>
      <c r="C183" s="31" t="s">
        <v>992</v>
      </c>
      <c r="D183" s="31" t="s">
        <v>575</v>
      </c>
      <c r="E183" s="31" t="s">
        <v>573</v>
      </c>
      <c r="F183" s="86">
        <v>5792682</v>
      </c>
      <c r="G183" s="32">
        <v>103.45</v>
      </c>
      <c r="H183" s="32" t="s">
        <v>861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45293</v>
      </c>
      <c r="B184" s="32" t="s">
        <v>991</v>
      </c>
      <c r="C184" s="31" t="s">
        <v>992</v>
      </c>
      <c r="D184" s="31" t="s">
        <v>879</v>
      </c>
      <c r="E184" s="31" t="s">
        <v>573</v>
      </c>
      <c r="F184" s="86">
        <v>3309967</v>
      </c>
      <c r="G184" s="32">
        <v>102.84</v>
      </c>
      <c r="H184" s="32" t="s">
        <v>861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45293</v>
      </c>
      <c r="B185" s="32" t="s">
        <v>993</v>
      </c>
      <c r="C185" s="31" t="s">
        <v>994</v>
      </c>
      <c r="D185" s="31" t="s">
        <v>920</v>
      </c>
      <c r="E185" s="31" t="s">
        <v>573</v>
      </c>
      <c r="F185" s="86">
        <v>3000</v>
      </c>
      <c r="G185" s="32">
        <v>258.95</v>
      </c>
      <c r="H185" s="32" t="s">
        <v>861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45293</v>
      </c>
      <c r="B186" s="32" t="s">
        <v>1197</v>
      </c>
      <c r="C186" s="31" t="s">
        <v>1198</v>
      </c>
      <c r="D186" s="31" t="s">
        <v>1199</v>
      </c>
      <c r="E186" s="31" t="s">
        <v>573</v>
      </c>
      <c r="F186" s="86">
        <v>1000000</v>
      </c>
      <c r="G186" s="32">
        <v>505.17</v>
      </c>
      <c r="H186" s="32" t="s">
        <v>861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45293</v>
      </c>
      <c r="B187" s="32" t="s">
        <v>1200</v>
      </c>
      <c r="C187" s="31" t="s">
        <v>1201</v>
      </c>
      <c r="D187" s="31" t="s">
        <v>1018</v>
      </c>
      <c r="E187" s="31" t="s">
        <v>573</v>
      </c>
      <c r="F187" s="86">
        <v>54400</v>
      </c>
      <c r="G187" s="32">
        <v>165.27</v>
      </c>
      <c r="H187" s="32" t="s">
        <v>861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45293</v>
      </c>
      <c r="B188" s="32" t="s">
        <v>1200</v>
      </c>
      <c r="C188" s="31" t="s">
        <v>1201</v>
      </c>
      <c r="D188" s="31" t="s">
        <v>1175</v>
      </c>
      <c r="E188" s="31" t="s">
        <v>573</v>
      </c>
      <c r="F188" s="86">
        <v>56000</v>
      </c>
      <c r="G188" s="32">
        <v>155.9</v>
      </c>
      <c r="H188" s="32" t="s">
        <v>861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45293</v>
      </c>
      <c r="B189" s="32" t="s">
        <v>949</v>
      </c>
      <c r="C189" s="31" t="s">
        <v>950</v>
      </c>
      <c r="D189" s="31" t="s">
        <v>997</v>
      </c>
      <c r="E189" s="31" t="s">
        <v>573</v>
      </c>
      <c r="F189" s="86">
        <v>48953</v>
      </c>
      <c r="G189" s="32">
        <v>13.5</v>
      </c>
      <c r="H189" s="32" t="s">
        <v>861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45293</v>
      </c>
      <c r="B190" s="32" t="s">
        <v>949</v>
      </c>
      <c r="C190" s="31" t="s">
        <v>950</v>
      </c>
      <c r="D190" s="31" t="s">
        <v>575</v>
      </c>
      <c r="E190" s="31" t="s">
        <v>573</v>
      </c>
      <c r="F190" s="86">
        <v>2606162</v>
      </c>
      <c r="G190" s="32">
        <v>13.63</v>
      </c>
      <c r="H190" s="32" t="s">
        <v>861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45293</v>
      </c>
      <c r="B191" s="32" t="s">
        <v>998</v>
      </c>
      <c r="C191" s="31" t="s">
        <v>999</v>
      </c>
      <c r="D191" s="31" t="s">
        <v>896</v>
      </c>
      <c r="E191" s="31" t="s">
        <v>573</v>
      </c>
      <c r="F191" s="86">
        <v>207982</v>
      </c>
      <c r="G191" s="32">
        <v>75.53</v>
      </c>
      <c r="H191" s="32" t="s">
        <v>861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45293</v>
      </c>
      <c r="B192" s="32" t="s">
        <v>494</v>
      </c>
      <c r="C192" s="31" t="s">
        <v>1001</v>
      </c>
      <c r="D192" s="31" t="s">
        <v>575</v>
      </c>
      <c r="E192" s="31" t="s">
        <v>573</v>
      </c>
      <c r="F192" s="86">
        <v>2927640</v>
      </c>
      <c r="G192" s="32">
        <v>171.63</v>
      </c>
      <c r="H192" s="32" t="s">
        <v>861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45293</v>
      </c>
      <c r="B193" s="32" t="s">
        <v>1002</v>
      </c>
      <c r="C193" s="31" t="s">
        <v>1003</v>
      </c>
      <c r="D193" s="31" t="s">
        <v>575</v>
      </c>
      <c r="E193" s="31" t="s">
        <v>573</v>
      </c>
      <c r="F193" s="86">
        <v>131563</v>
      </c>
      <c r="G193" s="32">
        <v>1418.03</v>
      </c>
      <c r="H193" s="32" t="s">
        <v>861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45293</v>
      </c>
      <c r="B194" s="32" t="s">
        <v>951</v>
      </c>
      <c r="C194" s="31" t="s">
        <v>952</v>
      </c>
      <c r="D194" s="31" t="s">
        <v>879</v>
      </c>
      <c r="E194" s="31" t="s">
        <v>573</v>
      </c>
      <c r="F194" s="86">
        <v>29984769</v>
      </c>
      <c r="G194" s="32">
        <v>23.89</v>
      </c>
      <c r="H194" s="32" t="s">
        <v>861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45293</v>
      </c>
      <c r="B195" s="32" t="s">
        <v>1004</v>
      </c>
      <c r="C195" s="31" t="s">
        <v>1005</v>
      </c>
      <c r="D195" s="31" t="s">
        <v>1006</v>
      </c>
      <c r="E195" s="31" t="s">
        <v>573</v>
      </c>
      <c r="F195" s="86">
        <v>361888</v>
      </c>
      <c r="G195" s="32">
        <v>31.17</v>
      </c>
      <c r="H195" s="32" t="s">
        <v>861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45293</v>
      </c>
      <c r="B196" s="32" t="s">
        <v>1007</v>
      </c>
      <c r="C196" s="31" t="s">
        <v>1008</v>
      </c>
      <c r="D196" s="31" t="s">
        <v>1009</v>
      </c>
      <c r="E196" s="31" t="s">
        <v>573</v>
      </c>
      <c r="F196" s="86">
        <v>100000</v>
      </c>
      <c r="G196" s="32">
        <v>162.44999999999999</v>
      </c>
      <c r="H196" s="32" t="s">
        <v>861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45293</v>
      </c>
      <c r="B197" s="32" t="s">
        <v>1010</v>
      </c>
      <c r="C197" s="31" t="s">
        <v>1011</v>
      </c>
      <c r="D197" s="31" t="s">
        <v>1202</v>
      </c>
      <c r="E197" s="31" t="s">
        <v>573</v>
      </c>
      <c r="F197" s="86">
        <v>120000</v>
      </c>
      <c r="G197" s="32">
        <v>40.520000000000003</v>
      </c>
      <c r="H197" s="32" t="s">
        <v>861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45293</v>
      </c>
      <c r="B198" s="32" t="s">
        <v>1010</v>
      </c>
      <c r="C198" s="31" t="s">
        <v>1011</v>
      </c>
      <c r="D198" s="31" t="s">
        <v>920</v>
      </c>
      <c r="E198" s="31" t="s">
        <v>573</v>
      </c>
      <c r="F198" s="86">
        <v>50000</v>
      </c>
      <c r="G198" s="32">
        <v>40.65</v>
      </c>
      <c r="H198" s="32" t="s">
        <v>861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45293</v>
      </c>
      <c r="B199" s="32" t="s">
        <v>1010</v>
      </c>
      <c r="C199" s="31" t="s">
        <v>1011</v>
      </c>
      <c r="D199" s="31" t="s">
        <v>1203</v>
      </c>
      <c r="E199" s="31" t="s">
        <v>573</v>
      </c>
      <c r="F199" s="86">
        <v>100000</v>
      </c>
      <c r="G199" s="32">
        <v>40.65</v>
      </c>
      <c r="H199" s="32" t="s">
        <v>861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45293</v>
      </c>
      <c r="B200" s="32" t="s">
        <v>1204</v>
      </c>
      <c r="C200" s="31" t="s">
        <v>1205</v>
      </c>
      <c r="D200" s="31" t="s">
        <v>575</v>
      </c>
      <c r="E200" s="31" t="s">
        <v>573</v>
      </c>
      <c r="F200" s="86">
        <v>1317313</v>
      </c>
      <c r="G200" s="32">
        <v>269.10000000000002</v>
      </c>
      <c r="H200" s="32" t="s">
        <v>861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45293</v>
      </c>
      <c r="B201" s="32" t="s">
        <v>1206</v>
      </c>
      <c r="C201" s="31" t="s">
        <v>1207</v>
      </c>
      <c r="D201" s="31" t="s">
        <v>575</v>
      </c>
      <c r="E201" s="31" t="s">
        <v>573</v>
      </c>
      <c r="F201" s="86">
        <v>2532728</v>
      </c>
      <c r="G201" s="32">
        <v>57.24</v>
      </c>
      <c r="H201" s="32" t="s">
        <v>861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45293</v>
      </c>
      <c r="B202" s="32" t="s">
        <v>1208</v>
      </c>
      <c r="C202" s="31" t="s">
        <v>1209</v>
      </c>
      <c r="D202" s="31" t="s">
        <v>575</v>
      </c>
      <c r="E202" s="31" t="s">
        <v>573</v>
      </c>
      <c r="F202" s="86">
        <v>624561</v>
      </c>
      <c r="G202" s="32">
        <v>395.96</v>
      </c>
      <c r="H202" s="32" t="s">
        <v>861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45293</v>
      </c>
      <c r="B203" s="32" t="s">
        <v>519</v>
      </c>
      <c r="C203" s="31" t="s">
        <v>1210</v>
      </c>
      <c r="D203" s="31" t="s">
        <v>575</v>
      </c>
      <c r="E203" s="31" t="s">
        <v>573</v>
      </c>
      <c r="F203" s="86">
        <v>2255109</v>
      </c>
      <c r="G203" s="32">
        <v>330.65</v>
      </c>
      <c r="H203" s="32" t="s">
        <v>861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45293</v>
      </c>
      <c r="B204" s="32" t="s">
        <v>1211</v>
      </c>
      <c r="C204" s="31" t="s">
        <v>1212</v>
      </c>
      <c r="D204" s="31" t="s">
        <v>575</v>
      </c>
      <c r="E204" s="31" t="s">
        <v>573</v>
      </c>
      <c r="F204" s="86">
        <v>1441048</v>
      </c>
      <c r="G204" s="32">
        <v>84.68</v>
      </c>
      <c r="H204" s="32" t="s">
        <v>861</v>
      </c>
    </row>
    <row r="205" spans="1:28" ht="15" customHeight="1">
      <c r="A205" s="85">
        <v>45293</v>
      </c>
      <c r="B205" s="32" t="s">
        <v>1111</v>
      </c>
      <c r="C205" s="31" t="s">
        <v>1213</v>
      </c>
      <c r="D205" s="31" t="s">
        <v>1112</v>
      </c>
      <c r="E205" s="31" t="s">
        <v>573</v>
      </c>
      <c r="F205" s="86">
        <v>594000</v>
      </c>
      <c r="G205" s="32">
        <v>659.41</v>
      </c>
      <c r="H205" s="32" t="s">
        <v>861</v>
      </c>
    </row>
    <row r="206" spans="1:28" ht="15" customHeight="1">
      <c r="A206" s="85">
        <v>45293</v>
      </c>
      <c r="B206" s="32" t="s">
        <v>732</v>
      </c>
      <c r="C206" s="31" t="s">
        <v>1214</v>
      </c>
      <c r="D206" s="31" t="s">
        <v>575</v>
      </c>
      <c r="E206" s="31" t="s">
        <v>573</v>
      </c>
      <c r="F206" s="86">
        <v>382396</v>
      </c>
      <c r="G206" s="32">
        <v>613.78</v>
      </c>
      <c r="H206" s="32" t="s">
        <v>861</v>
      </c>
    </row>
    <row r="207" spans="1:28" ht="15" customHeight="1">
      <c r="A207" s="85">
        <v>45293</v>
      </c>
      <c r="B207" s="32" t="s">
        <v>1215</v>
      </c>
      <c r="C207" s="31" t="s">
        <v>1216</v>
      </c>
      <c r="D207" s="31" t="s">
        <v>879</v>
      </c>
      <c r="E207" s="31" t="s">
        <v>573</v>
      </c>
      <c r="F207" s="86">
        <v>2328934</v>
      </c>
      <c r="G207" s="32">
        <v>14.92</v>
      </c>
      <c r="H207" s="32" t="s">
        <v>861</v>
      </c>
    </row>
    <row r="208" spans="1:28" ht="15" customHeight="1">
      <c r="A208" s="85">
        <v>45293</v>
      </c>
      <c r="B208" s="32" t="s">
        <v>1217</v>
      </c>
      <c r="C208" s="31" t="s">
        <v>1218</v>
      </c>
      <c r="D208" s="31" t="s">
        <v>941</v>
      </c>
      <c r="E208" s="31" t="s">
        <v>573</v>
      </c>
      <c r="F208" s="86">
        <v>8323044</v>
      </c>
      <c r="G208" s="32">
        <v>5.13</v>
      </c>
      <c r="H208" s="32" t="s">
        <v>861</v>
      </c>
    </row>
    <row r="209" spans="1:8" ht="15" customHeight="1">
      <c r="A209" s="85">
        <v>45293</v>
      </c>
      <c r="B209" s="32" t="s">
        <v>1217</v>
      </c>
      <c r="C209" s="31" t="s">
        <v>1218</v>
      </c>
      <c r="D209" s="31" t="s">
        <v>1219</v>
      </c>
      <c r="E209" s="31" t="s">
        <v>573</v>
      </c>
      <c r="F209" s="86">
        <v>9000239</v>
      </c>
      <c r="G209" s="32">
        <v>5.04</v>
      </c>
      <c r="H209" s="32" t="s">
        <v>861</v>
      </c>
    </row>
    <row r="210" spans="1:8" ht="15" customHeight="1">
      <c r="A210" s="85">
        <v>45293</v>
      </c>
      <c r="B210" s="32" t="s">
        <v>1217</v>
      </c>
      <c r="C210" s="31" t="s">
        <v>1218</v>
      </c>
      <c r="D210" s="31" t="s">
        <v>921</v>
      </c>
      <c r="E210" s="31" t="s">
        <v>573</v>
      </c>
      <c r="F210" s="86">
        <v>7455922</v>
      </c>
      <c r="G210" s="32">
        <v>5.15</v>
      </c>
      <c r="H210" s="32" t="s">
        <v>861</v>
      </c>
    </row>
    <row r="211" spans="1:8" ht="15" customHeight="1">
      <c r="A211" s="85">
        <v>45293</v>
      </c>
      <c r="B211" s="32" t="s">
        <v>1012</v>
      </c>
      <c r="C211" s="31" t="s">
        <v>1013</v>
      </c>
      <c r="D211" s="31" t="s">
        <v>921</v>
      </c>
      <c r="E211" s="31" t="s">
        <v>573</v>
      </c>
      <c r="F211" s="86">
        <v>150028</v>
      </c>
      <c r="G211" s="32">
        <v>511.5</v>
      </c>
      <c r="H211" s="32" t="s">
        <v>861</v>
      </c>
    </row>
    <row r="212" spans="1:8" ht="15" customHeight="1">
      <c r="A212" s="85">
        <v>45293</v>
      </c>
      <c r="B212" s="32" t="s">
        <v>1012</v>
      </c>
      <c r="C212" s="31" t="s">
        <v>1013</v>
      </c>
      <c r="D212" s="31" t="s">
        <v>575</v>
      </c>
      <c r="E212" s="31" t="s">
        <v>573</v>
      </c>
      <c r="F212" s="86">
        <v>409737</v>
      </c>
      <c r="G212" s="32">
        <v>517.16999999999996</v>
      </c>
      <c r="H212" s="32" t="s">
        <v>861</v>
      </c>
    </row>
    <row r="213" spans="1:8" ht="15" customHeight="1">
      <c r="A213" s="85">
        <v>45293</v>
      </c>
      <c r="B213" s="32" t="s">
        <v>1014</v>
      </c>
      <c r="C213" s="31" t="s">
        <v>1015</v>
      </c>
      <c r="D213" s="31" t="s">
        <v>575</v>
      </c>
      <c r="E213" s="31" t="s">
        <v>573</v>
      </c>
      <c r="F213" s="86">
        <v>253185</v>
      </c>
      <c r="G213" s="32">
        <v>201.28</v>
      </c>
      <c r="H213" s="32" t="s">
        <v>861</v>
      </c>
    </row>
    <row r="214" spans="1:8" ht="15" customHeight="1">
      <c r="A214" s="85">
        <v>45293</v>
      </c>
      <c r="B214" s="32" t="s">
        <v>939</v>
      </c>
      <c r="C214" s="31" t="s">
        <v>940</v>
      </c>
      <c r="D214" s="31" t="s">
        <v>879</v>
      </c>
      <c r="E214" s="31" t="s">
        <v>574</v>
      </c>
      <c r="F214" s="86">
        <v>1643559</v>
      </c>
      <c r="G214" s="32">
        <v>56.36</v>
      </c>
      <c r="H214" s="32" t="s">
        <v>861</v>
      </c>
    </row>
    <row r="215" spans="1:8" ht="15" customHeight="1">
      <c r="A215" s="85">
        <v>45293</v>
      </c>
      <c r="B215" s="32" t="s">
        <v>939</v>
      </c>
      <c r="C215" s="31" t="s">
        <v>940</v>
      </c>
      <c r="D215" s="31" t="s">
        <v>575</v>
      </c>
      <c r="E215" s="31" t="s">
        <v>574</v>
      </c>
      <c r="F215" s="86">
        <v>2696388</v>
      </c>
      <c r="G215" s="32">
        <v>56.59</v>
      </c>
      <c r="H215" s="32" t="s">
        <v>861</v>
      </c>
    </row>
    <row r="216" spans="1:8" ht="15" customHeight="1">
      <c r="A216" s="85">
        <v>45293</v>
      </c>
      <c r="B216" s="32" t="s">
        <v>1153</v>
      </c>
      <c r="C216" s="31" t="s">
        <v>1154</v>
      </c>
      <c r="D216" s="31" t="s">
        <v>942</v>
      </c>
      <c r="E216" s="31" t="s">
        <v>574</v>
      </c>
      <c r="F216" s="86">
        <v>10265</v>
      </c>
      <c r="G216" s="32">
        <v>89.67</v>
      </c>
      <c r="H216" s="32" t="s">
        <v>861</v>
      </c>
    </row>
    <row r="217" spans="1:8" ht="15" customHeight="1">
      <c r="A217" s="85">
        <v>45293</v>
      </c>
      <c r="B217" s="32" t="s">
        <v>979</v>
      </c>
      <c r="C217" s="31" t="s">
        <v>980</v>
      </c>
      <c r="D217" s="31" t="s">
        <v>1155</v>
      </c>
      <c r="E217" s="31" t="s">
        <v>574</v>
      </c>
      <c r="F217" s="86">
        <v>117032</v>
      </c>
      <c r="G217" s="32">
        <v>49.68</v>
      </c>
      <c r="H217" s="32" t="s">
        <v>861</v>
      </c>
    </row>
    <row r="218" spans="1:8" ht="15" customHeight="1">
      <c r="A218" s="85">
        <v>45293</v>
      </c>
      <c r="B218" s="32" t="s">
        <v>979</v>
      </c>
      <c r="C218" s="31" t="s">
        <v>980</v>
      </c>
      <c r="D218" s="31" t="s">
        <v>981</v>
      </c>
      <c r="E218" s="31" t="s">
        <v>574</v>
      </c>
      <c r="F218" s="86">
        <v>382254</v>
      </c>
      <c r="G218" s="32">
        <v>49.68</v>
      </c>
      <c r="H218" s="32" t="s">
        <v>861</v>
      </c>
    </row>
    <row r="219" spans="1:8" ht="15" customHeight="1">
      <c r="A219" s="85">
        <v>45293</v>
      </c>
      <c r="B219" s="32" t="s">
        <v>979</v>
      </c>
      <c r="C219" s="31" t="s">
        <v>980</v>
      </c>
      <c r="D219" s="31" t="s">
        <v>1157</v>
      </c>
      <c r="E219" s="31" t="s">
        <v>574</v>
      </c>
      <c r="F219" s="86">
        <v>116564</v>
      </c>
      <c r="G219" s="32">
        <v>50.35</v>
      </c>
      <c r="H219" s="32" t="s">
        <v>861</v>
      </c>
    </row>
    <row r="220" spans="1:8" ht="15" customHeight="1">
      <c r="A220" s="85">
        <v>45293</v>
      </c>
      <c r="B220" s="32" t="s">
        <v>979</v>
      </c>
      <c r="C220" s="31" t="s">
        <v>980</v>
      </c>
      <c r="D220" s="31" t="s">
        <v>1156</v>
      </c>
      <c r="E220" s="31" t="s">
        <v>574</v>
      </c>
      <c r="F220" s="86">
        <v>150000</v>
      </c>
      <c r="G220" s="32">
        <v>50.26</v>
      </c>
      <c r="H220" s="32" t="s">
        <v>861</v>
      </c>
    </row>
    <row r="221" spans="1:8" ht="15" customHeight="1">
      <c r="A221" s="85">
        <v>45293</v>
      </c>
      <c r="B221" s="32" t="s">
        <v>979</v>
      </c>
      <c r="C221" s="31" t="s">
        <v>980</v>
      </c>
      <c r="D221" s="31" t="s">
        <v>907</v>
      </c>
      <c r="E221" s="31" t="s">
        <v>574</v>
      </c>
      <c r="F221" s="86">
        <v>93695</v>
      </c>
      <c r="G221" s="32">
        <v>50.6</v>
      </c>
      <c r="H221" s="32" t="s">
        <v>861</v>
      </c>
    </row>
    <row r="222" spans="1:8" ht="15" customHeight="1">
      <c r="A222" s="85">
        <v>45293</v>
      </c>
      <c r="B222" s="32" t="s">
        <v>979</v>
      </c>
      <c r="C222" s="31" t="s">
        <v>980</v>
      </c>
      <c r="D222" s="31" t="s">
        <v>896</v>
      </c>
      <c r="E222" s="31" t="s">
        <v>574</v>
      </c>
      <c r="F222" s="86">
        <v>209850</v>
      </c>
      <c r="G222" s="32">
        <v>49.42</v>
      </c>
      <c r="H222" s="32" t="s">
        <v>861</v>
      </c>
    </row>
    <row r="223" spans="1:8" ht="15" customHeight="1">
      <c r="A223" s="85">
        <v>45293</v>
      </c>
      <c r="B223" s="32" t="s">
        <v>904</v>
      </c>
      <c r="C223" s="31" t="s">
        <v>905</v>
      </c>
      <c r="D223" s="31" t="s">
        <v>876</v>
      </c>
      <c r="E223" s="31" t="s">
        <v>574</v>
      </c>
      <c r="F223" s="86">
        <v>3000000</v>
      </c>
      <c r="G223" s="32">
        <v>4</v>
      </c>
      <c r="H223" s="32" t="s">
        <v>861</v>
      </c>
    </row>
    <row r="224" spans="1:8" ht="15" customHeight="1">
      <c r="A224" s="85">
        <v>45293</v>
      </c>
      <c r="B224" s="32" t="s">
        <v>785</v>
      </c>
      <c r="C224" s="31" t="s">
        <v>1158</v>
      </c>
      <c r="D224" s="31" t="s">
        <v>575</v>
      </c>
      <c r="E224" s="31" t="s">
        <v>574</v>
      </c>
      <c r="F224" s="86">
        <v>1956552</v>
      </c>
      <c r="G224" s="32">
        <v>91.63</v>
      </c>
      <c r="H224" s="32" t="s">
        <v>861</v>
      </c>
    </row>
    <row r="225" spans="1:8" ht="15" customHeight="1">
      <c r="A225" s="85">
        <v>45293</v>
      </c>
      <c r="B225" s="32" t="s">
        <v>1159</v>
      </c>
      <c r="C225" s="31" t="s">
        <v>1160</v>
      </c>
      <c r="D225" s="31" t="s">
        <v>1000</v>
      </c>
      <c r="E225" s="31" t="s">
        <v>574</v>
      </c>
      <c r="F225" s="86">
        <v>289775</v>
      </c>
      <c r="G225" s="32">
        <v>62.16</v>
      </c>
      <c r="H225" s="32" t="s">
        <v>861</v>
      </c>
    </row>
    <row r="226" spans="1:8" ht="15" customHeight="1">
      <c r="A226" s="85">
        <v>45293</v>
      </c>
      <c r="B226" s="32" t="s">
        <v>1161</v>
      </c>
      <c r="C226" s="31" t="s">
        <v>1162</v>
      </c>
      <c r="D226" s="31" t="s">
        <v>575</v>
      </c>
      <c r="E226" s="31" t="s">
        <v>574</v>
      </c>
      <c r="F226" s="86">
        <v>1443632</v>
      </c>
      <c r="G226" s="32">
        <v>110.85</v>
      </c>
      <c r="H226" s="32" t="s">
        <v>861</v>
      </c>
    </row>
    <row r="227" spans="1:8" ht="15" customHeight="1">
      <c r="A227" s="85">
        <v>45293</v>
      </c>
      <c r="B227" s="32" t="s">
        <v>1163</v>
      </c>
      <c r="C227" s="31" t="s">
        <v>1164</v>
      </c>
      <c r="D227" s="31" t="s">
        <v>575</v>
      </c>
      <c r="E227" s="31" t="s">
        <v>574</v>
      </c>
      <c r="F227" s="86">
        <v>1482871</v>
      </c>
      <c r="G227" s="32">
        <v>58.15</v>
      </c>
      <c r="H227" s="32" t="s">
        <v>861</v>
      </c>
    </row>
    <row r="228" spans="1:8" ht="15" customHeight="1">
      <c r="A228" s="85">
        <v>45293</v>
      </c>
      <c r="B228" s="32" t="s">
        <v>105</v>
      </c>
      <c r="C228" s="31" t="s">
        <v>983</v>
      </c>
      <c r="D228" s="31" t="s">
        <v>575</v>
      </c>
      <c r="E228" s="31" t="s">
        <v>574</v>
      </c>
      <c r="F228" s="86">
        <v>2220108</v>
      </c>
      <c r="G228" s="32">
        <v>156.32</v>
      </c>
      <c r="H228" s="32" t="s">
        <v>861</v>
      </c>
    </row>
    <row r="229" spans="1:8" ht="15" customHeight="1">
      <c r="A229" s="85">
        <v>45293</v>
      </c>
      <c r="B229" s="32" t="s">
        <v>105</v>
      </c>
      <c r="C229" s="31" t="s">
        <v>983</v>
      </c>
      <c r="D229" s="31" t="s">
        <v>879</v>
      </c>
      <c r="E229" s="31" t="s">
        <v>574</v>
      </c>
      <c r="F229" s="86">
        <v>1539027</v>
      </c>
      <c r="G229" s="32">
        <v>155.97999999999999</v>
      </c>
      <c r="H229" s="32" t="s">
        <v>861</v>
      </c>
    </row>
    <row r="230" spans="1:8" ht="15" customHeight="1">
      <c r="A230" s="85">
        <v>45293</v>
      </c>
      <c r="B230" s="32" t="s">
        <v>1165</v>
      </c>
      <c r="C230" s="31" t="s">
        <v>1166</v>
      </c>
      <c r="D230" s="31" t="s">
        <v>1157</v>
      </c>
      <c r="E230" s="31" t="s">
        <v>574</v>
      </c>
      <c r="F230" s="86">
        <v>75000</v>
      </c>
      <c r="G230" s="32">
        <v>113.58</v>
      </c>
      <c r="H230" s="32" t="s">
        <v>861</v>
      </c>
    </row>
    <row r="231" spans="1:8" ht="15" customHeight="1">
      <c r="A231" s="85">
        <v>45293</v>
      </c>
      <c r="B231" s="32" t="s">
        <v>1165</v>
      </c>
      <c r="C231" s="31" t="s">
        <v>1166</v>
      </c>
      <c r="D231" s="31" t="s">
        <v>1155</v>
      </c>
      <c r="E231" s="31" t="s">
        <v>574</v>
      </c>
      <c r="F231" s="86">
        <v>66508</v>
      </c>
      <c r="G231" s="32">
        <v>113.32</v>
      </c>
      <c r="H231" s="32" t="s">
        <v>861</v>
      </c>
    </row>
    <row r="232" spans="1:8" ht="15" customHeight="1">
      <c r="A232" s="85">
        <v>45293</v>
      </c>
      <c r="B232" s="32" t="s">
        <v>1165</v>
      </c>
      <c r="C232" s="31" t="s">
        <v>1166</v>
      </c>
      <c r="D232" s="31" t="s">
        <v>1156</v>
      </c>
      <c r="E232" s="31" t="s">
        <v>574</v>
      </c>
      <c r="F232" s="86">
        <v>64000</v>
      </c>
      <c r="G232" s="32">
        <v>113.59</v>
      </c>
      <c r="H232" s="32" t="s">
        <v>861</v>
      </c>
    </row>
    <row r="233" spans="1:8" ht="15" customHeight="1">
      <c r="A233" s="85">
        <v>45293</v>
      </c>
      <c r="B233" s="32" t="s">
        <v>1016</v>
      </c>
      <c r="C233" s="31" t="s">
        <v>1017</v>
      </c>
      <c r="D233" s="31" t="s">
        <v>1220</v>
      </c>
      <c r="E233" s="31" t="s">
        <v>574</v>
      </c>
      <c r="F233" s="86">
        <v>145200</v>
      </c>
      <c r="G233" s="32">
        <v>127.55</v>
      </c>
      <c r="H233" s="32" t="s">
        <v>861</v>
      </c>
    </row>
    <row r="234" spans="1:8" ht="15" customHeight="1">
      <c r="A234" s="85">
        <v>45293</v>
      </c>
      <c r="B234" s="32" t="s">
        <v>377</v>
      </c>
      <c r="C234" s="31" t="s">
        <v>1167</v>
      </c>
      <c r="D234" s="31" t="s">
        <v>575</v>
      </c>
      <c r="E234" s="31" t="s">
        <v>574</v>
      </c>
      <c r="F234" s="86">
        <v>6081216</v>
      </c>
      <c r="G234" s="32">
        <v>192.97</v>
      </c>
      <c r="H234" s="32" t="s">
        <v>861</v>
      </c>
    </row>
    <row r="235" spans="1:8" ht="15" customHeight="1">
      <c r="A235" s="85">
        <v>45293</v>
      </c>
      <c r="B235" s="32" t="s">
        <v>1067</v>
      </c>
      <c r="C235" s="31" t="s">
        <v>1168</v>
      </c>
      <c r="D235" s="31" t="s">
        <v>1068</v>
      </c>
      <c r="E235" s="31" t="s">
        <v>574</v>
      </c>
      <c r="F235" s="86">
        <v>2906574</v>
      </c>
      <c r="G235" s="32">
        <v>8.59</v>
      </c>
      <c r="H235" s="32" t="s">
        <v>861</v>
      </c>
    </row>
    <row r="236" spans="1:8" ht="15" customHeight="1">
      <c r="A236" s="85">
        <v>45293</v>
      </c>
      <c r="B236" s="32" t="s">
        <v>1067</v>
      </c>
      <c r="C236" s="31" t="s">
        <v>1168</v>
      </c>
      <c r="D236" s="31" t="s">
        <v>1169</v>
      </c>
      <c r="E236" s="31" t="s">
        <v>574</v>
      </c>
      <c r="F236" s="86">
        <v>2905348</v>
      </c>
      <c r="G236" s="32">
        <v>8.43</v>
      </c>
      <c r="H236" s="32" t="s">
        <v>861</v>
      </c>
    </row>
    <row r="237" spans="1:8" ht="15" customHeight="1">
      <c r="A237" s="85">
        <v>45293</v>
      </c>
      <c r="B237" s="32" t="s">
        <v>1170</v>
      </c>
      <c r="C237" s="31" t="s">
        <v>1171</v>
      </c>
      <c r="D237" s="31" t="s">
        <v>1172</v>
      </c>
      <c r="E237" s="31" t="s">
        <v>574</v>
      </c>
      <c r="F237" s="86">
        <v>5000</v>
      </c>
      <c r="G237" s="32">
        <v>1282.8699999999999</v>
      </c>
      <c r="H237" s="32" t="s">
        <v>861</v>
      </c>
    </row>
    <row r="238" spans="1:8" ht="15" customHeight="1">
      <c r="A238" s="85">
        <v>45293</v>
      </c>
      <c r="B238" s="32" t="s">
        <v>1173</v>
      </c>
      <c r="C238" s="31" t="s">
        <v>1174</v>
      </c>
      <c r="D238" s="31" t="s">
        <v>1176</v>
      </c>
      <c r="E238" s="31" t="s">
        <v>574</v>
      </c>
      <c r="F238" s="86">
        <v>27000</v>
      </c>
      <c r="G238" s="32">
        <v>266.42</v>
      </c>
      <c r="H238" s="32" t="s">
        <v>861</v>
      </c>
    </row>
    <row r="239" spans="1:8" ht="15" customHeight="1">
      <c r="A239" s="85">
        <v>45293</v>
      </c>
      <c r="B239" s="32" t="s">
        <v>1173</v>
      </c>
      <c r="C239" s="31" t="s">
        <v>1174</v>
      </c>
      <c r="D239" s="31" t="s">
        <v>1175</v>
      </c>
      <c r="E239" s="31" t="s">
        <v>574</v>
      </c>
      <c r="F239" s="86">
        <v>37000</v>
      </c>
      <c r="G239" s="32">
        <v>260.89</v>
      </c>
      <c r="H239" s="32" t="s">
        <v>861</v>
      </c>
    </row>
    <row r="240" spans="1:8" ht="15" customHeight="1">
      <c r="A240" s="85">
        <v>45293</v>
      </c>
      <c r="B240" s="32" t="s">
        <v>911</v>
      </c>
      <c r="C240" s="31" t="s">
        <v>912</v>
      </c>
      <c r="D240" s="31" t="s">
        <v>915</v>
      </c>
      <c r="E240" s="31" t="s">
        <v>574</v>
      </c>
      <c r="F240" s="86">
        <v>175000</v>
      </c>
      <c r="G240" s="32">
        <v>6.5</v>
      </c>
      <c r="H240" s="32" t="s">
        <v>861</v>
      </c>
    </row>
    <row r="241" spans="1:8" ht="15" customHeight="1">
      <c r="A241" s="85">
        <v>45293</v>
      </c>
      <c r="B241" s="32" t="s">
        <v>911</v>
      </c>
      <c r="C241" s="31" t="s">
        <v>912</v>
      </c>
      <c r="D241" s="31" t="s">
        <v>995</v>
      </c>
      <c r="E241" s="31" t="s">
        <v>574</v>
      </c>
      <c r="F241" s="86">
        <v>650000</v>
      </c>
      <c r="G241" s="32">
        <v>6.5</v>
      </c>
      <c r="H241" s="32" t="s">
        <v>861</v>
      </c>
    </row>
    <row r="242" spans="1:8" ht="15" customHeight="1">
      <c r="A242" s="85">
        <v>45293</v>
      </c>
      <c r="B242" s="32" t="s">
        <v>1221</v>
      </c>
      <c r="C242" s="31" t="s">
        <v>1222</v>
      </c>
      <c r="D242" s="31" t="s">
        <v>1223</v>
      </c>
      <c r="E242" s="31" t="s">
        <v>574</v>
      </c>
      <c r="F242" s="86">
        <v>456818</v>
      </c>
      <c r="G242" s="32">
        <v>8.02</v>
      </c>
      <c r="H242" s="32" t="s">
        <v>861</v>
      </c>
    </row>
    <row r="243" spans="1:8" ht="15" customHeight="1">
      <c r="A243" s="85">
        <v>45293</v>
      </c>
      <c r="B243" s="32" t="s">
        <v>1177</v>
      </c>
      <c r="C243" s="31" t="s">
        <v>1178</v>
      </c>
      <c r="D243" s="31" t="s">
        <v>1224</v>
      </c>
      <c r="E243" s="31" t="s">
        <v>574</v>
      </c>
      <c r="F243" s="86">
        <v>192000</v>
      </c>
      <c r="G243" s="32">
        <v>51</v>
      </c>
      <c r="H243" s="32" t="s">
        <v>861</v>
      </c>
    </row>
    <row r="244" spans="1:8" ht="15" customHeight="1">
      <c r="A244" s="85">
        <v>45293</v>
      </c>
      <c r="B244" s="32" t="s">
        <v>913</v>
      </c>
      <c r="C244" s="31" t="s">
        <v>914</v>
      </c>
      <c r="D244" s="31" t="s">
        <v>918</v>
      </c>
      <c r="E244" s="31" t="s">
        <v>574</v>
      </c>
      <c r="F244" s="86">
        <v>5000000</v>
      </c>
      <c r="G244" s="32">
        <v>0.7</v>
      </c>
      <c r="H244" s="32" t="s">
        <v>861</v>
      </c>
    </row>
    <row r="245" spans="1:8" ht="15" customHeight="1">
      <c r="A245" s="85">
        <v>45293</v>
      </c>
      <c r="B245" s="32" t="s">
        <v>403</v>
      </c>
      <c r="C245" s="31" t="s">
        <v>984</v>
      </c>
      <c r="D245" s="31" t="s">
        <v>575</v>
      </c>
      <c r="E245" s="31" t="s">
        <v>574</v>
      </c>
      <c r="F245" s="86">
        <v>4393289</v>
      </c>
      <c r="G245" s="32">
        <v>285.45999999999998</v>
      </c>
      <c r="H245" s="32" t="s">
        <v>861</v>
      </c>
    </row>
    <row r="246" spans="1:8" ht="15" customHeight="1">
      <c r="A246" s="85">
        <v>45293</v>
      </c>
      <c r="B246" s="32" t="s">
        <v>1180</v>
      </c>
      <c r="C246" s="31" t="s">
        <v>1181</v>
      </c>
      <c r="D246" s="31" t="s">
        <v>575</v>
      </c>
      <c r="E246" s="31" t="s">
        <v>574</v>
      </c>
      <c r="F246" s="86">
        <v>326281</v>
      </c>
      <c r="G246" s="32">
        <v>196.34</v>
      </c>
      <c r="H246" s="32" t="s">
        <v>861</v>
      </c>
    </row>
    <row r="247" spans="1:8" ht="15" customHeight="1">
      <c r="A247" s="85">
        <v>45293</v>
      </c>
      <c r="B247" s="32" t="s">
        <v>1180</v>
      </c>
      <c r="C247" s="31" t="s">
        <v>1181</v>
      </c>
      <c r="D247" s="31" t="s">
        <v>907</v>
      </c>
      <c r="E247" s="31" t="s">
        <v>574</v>
      </c>
      <c r="F247" s="86">
        <v>271693</v>
      </c>
      <c r="G247" s="32">
        <v>195.42</v>
      </c>
      <c r="H247" s="32" t="s">
        <v>861</v>
      </c>
    </row>
    <row r="248" spans="1:8" ht="15" customHeight="1">
      <c r="A248" s="85">
        <v>45293</v>
      </c>
      <c r="B248" s="32" t="s">
        <v>985</v>
      </c>
      <c r="C248" s="31" t="s">
        <v>986</v>
      </c>
      <c r="D248" s="31" t="s">
        <v>907</v>
      </c>
      <c r="E248" s="31" t="s">
        <v>574</v>
      </c>
      <c r="F248" s="86">
        <v>992939</v>
      </c>
      <c r="G248" s="32">
        <v>12.02</v>
      </c>
      <c r="H248" s="32" t="s">
        <v>861</v>
      </c>
    </row>
    <row r="249" spans="1:8" ht="15" customHeight="1">
      <c r="A249" s="85">
        <v>45293</v>
      </c>
      <c r="B249" s="32" t="s">
        <v>985</v>
      </c>
      <c r="C249" s="31" t="s">
        <v>986</v>
      </c>
      <c r="D249" s="31" t="s">
        <v>910</v>
      </c>
      <c r="E249" s="31" t="s">
        <v>574</v>
      </c>
      <c r="F249" s="86">
        <v>604787</v>
      </c>
      <c r="G249" s="32">
        <v>12.72</v>
      </c>
      <c r="H249" s="32" t="s">
        <v>861</v>
      </c>
    </row>
    <row r="250" spans="1:8" ht="15" customHeight="1">
      <c r="A250" s="85">
        <v>45293</v>
      </c>
      <c r="B250" s="32" t="s">
        <v>1183</v>
      </c>
      <c r="C250" s="31" t="s">
        <v>1184</v>
      </c>
      <c r="D250" s="31" t="s">
        <v>575</v>
      </c>
      <c r="E250" s="31" t="s">
        <v>574</v>
      </c>
      <c r="F250" s="86">
        <v>729329</v>
      </c>
      <c r="G250" s="32">
        <v>149.32</v>
      </c>
      <c r="H250" s="32" t="s">
        <v>861</v>
      </c>
    </row>
    <row r="251" spans="1:8" ht="15" customHeight="1">
      <c r="A251" s="85">
        <v>45293</v>
      </c>
      <c r="B251" s="32" t="s">
        <v>935</v>
      </c>
      <c r="C251" s="31" t="s">
        <v>943</v>
      </c>
      <c r="D251" s="31" t="s">
        <v>575</v>
      </c>
      <c r="E251" s="31" t="s">
        <v>574</v>
      </c>
      <c r="F251" s="86">
        <v>345941</v>
      </c>
      <c r="G251" s="32">
        <v>565.54999999999995</v>
      </c>
      <c r="H251" s="32" t="s">
        <v>861</v>
      </c>
    </row>
    <row r="252" spans="1:8" ht="15" customHeight="1">
      <c r="A252" s="85">
        <v>45293</v>
      </c>
      <c r="B252" s="32" t="s">
        <v>969</v>
      </c>
      <c r="C252" s="31" t="s">
        <v>1225</v>
      </c>
      <c r="D252" s="31" t="s">
        <v>1226</v>
      </c>
      <c r="E252" s="31" t="s">
        <v>574</v>
      </c>
      <c r="F252" s="86">
        <v>135000</v>
      </c>
      <c r="G252" s="32">
        <v>7.75</v>
      </c>
      <c r="H252" s="32" t="s">
        <v>861</v>
      </c>
    </row>
    <row r="253" spans="1:8" ht="15" customHeight="1">
      <c r="A253" s="85">
        <v>45293</v>
      </c>
      <c r="B253" s="32" t="s">
        <v>1185</v>
      </c>
      <c r="C253" s="31" t="s">
        <v>1186</v>
      </c>
      <c r="D253" s="31" t="s">
        <v>1187</v>
      </c>
      <c r="E253" s="31" t="s">
        <v>574</v>
      </c>
      <c r="F253" s="86">
        <v>32420240</v>
      </c>
      <c r="G253" s="32">
        <v>15.55</v>
      </c>
      <c r="H253" s="32" t="s">
        <v>861</v>
      </c>
    </row>
    <row r="254" spans="1:8" ht="15" customHeight="1">
      <c r="A254" s="85">
        <v>45293</v>
      </c>
      <c r="B254" s="32" t="s">
        <v>449</v>
      </c>
      <c r="C254" s="31" t="s">
        <v>1188</v>
      </c>
      <c r="D254" s="31" t="s">
        <v>575</v>
      </c>
      <c r="E254" s="31" t="s">
        <v>574</v>
      </c>
      <c r="F254" s="86">
        <v>9429557</v>
      </c>
      <c r="G254" s="32">
        <v>129.22</v>
      </c>
      <c r="H254" s="32" t="s">
        <v>861</v>
      </c>
    </row>
    <row r="255" spans="1:8" ht="15" customHeight="1">
      <c r="A255" s="85">
        <v>45293</v>
      </c>
      <c r="B255" s="32" t="s">
        <v>1189</v>
      </c>
      <c r="C255" s="31" t="s">
        <v>1190</v>
      </c>
      <c r="D255" s="31" t="s">
        <v>1192</v>
      </c>
      <c r="E255" s="31" t="s">
        <v>574</v>
      </c>
      <c r="F255" s="86">
        <v>187743</v>
      </c>
      <c r="G255" s="32">
        <v>19.22</v>
      </c>
      <c r="H255" s="32" t="s">
        <v>861</v>
      </c>
    </row>
    <row r="256" spans="1:8" ht="15" customHeight="1">
      <c r="A256" s="85">
        <v>45293</v>
      </c>
      <c r="B256" s="32" t="s">
        <v>1189</v>
      </c>
      <c r="C256" s="31" t="s">
        <v>1190</v>
      </c>
      <c r="D256" s="31" t="s">
        <v>1194</v>
      </c>
      <c r="E256" s="31" t="s">
        <v>574</v>
      </c>
      <c r="F256" s="86">
        <v>199000</v>
      </c>
      <c r="G256" s="32">
        <v>19.04</v>
      </c>
      <c r="H256" s="32" t="s">
        <v>861</v>
      </c>
    </row>
    <row r="257" spans="1:8" ht="15" customHeight="1">
      <c r="A257" s="85">
        <v>45293</v>
      </c>
      <c r="B257" s="32" t="s">
        <v>987</v>
      </c>
      <c r="C257" s="31" t="s">
        <v>988</v>
      </c>
      <c r="D257" s="31" t="s">
        <v>575</v>
      </c>
      <c r="E257" s="31" t="s">
        <v>574</v>
      </c>
      <c r="F257" s="86">
        <v>835374</v>
      </c>
      <c r="G257" s="32">
        <v>118.55</v>
      </c>
      <c r="H257" s="32" t="s">
        <v>861</v>
      </c>
    </row>
    <row r="258" spans="1:8" ht="15" customHeight="1">
      <c r="A258" s="85">
        <v>45293</v>
      </c>
      <c r="B258" s="32" t="s">
        <v>456</v>
      </c>
      <c r="C258" s="31" t="s">
        <v>1193</v>
      </c>
      <c r="D258" s="31" t="s">
        <v>575</v>
      </c>
      <c r="E258" s="31" t="s">
        <v>574</v>
      </c>
      <c r="F258" s="86">
        <v>469948</v>
      </c>
      <c r="G258" s="32">
        <v>423.57</v>
      </c>
      <c r="H258" s="32" t="s">
        <v>861</v>
      </c>
    </row>
    <row r="259" spans="1:8" ht="15" customHeight="1">
      <c r="A259" s="85">
        <v>45293</v>
      </c>
      <c r="B259" s="32" t="s">
        <v>989</v>
      </c>
      <c r="C259" s="31" t="s">
        <v>990</v>
      </c>
      <c r="D259" s="31" t="s">
        <v>575</v>
      </c>
      <c r="E259" s="31" t="s">
        <v>574</v>
      </c>
      <c r="F259" s="86">
        <v>301414</v>
      </c>
      <c r="G259" s="32">
        <v>201.27</v>
      </c>
      <c r="H259" s="32" t="s">
        <v>861</v>
      </c>
    </row>
    <row r="260" spans="1:8" ht="15" customHeight="1">
      <c r="A260" s="85">
        <v>45293</v>
      </c>
      <c r="B260" s="32" t="s">
        <v>944</v>
      </c>
      <c r="C260" s="31" t="s">
        <v>945</v>
      </c>
      <c r="D260" s="31" t="s">
        <v>919</v>
      </c>
      <c r="E260" s="31" t="s">
        <v>574</v>
      </c>
      <c r="F260" s="86">
        <v>2330323</v>
      </c>
      <c r="G260" s="32">
        <v>2.1800000000000002</v>
      </c>
      <c r="H260" s="32" t="s">
        <v>861</v>
      </c>
    </row>
    <row r="261" spans="1:8" ht="15" customHeight="1">
      <c r="A261" s="85">
        <v>45293</v>
      </c>
      <c r="B261" s="32" t="s">
        <v>944</v>
      </c>
      <c r="C261" s="31" t="s">
        <v>945</v>
      </c>
      <c r="D261" s="31" t="s">
        <v>946</v>
      </c>
      <c r="E261" s="31" t="s">
        <v>574</v>
      </c>
      <c r="F261" s="86">
        <v>2564432</v>
      </c>
      <c r="G261" s="32">
        <v>2.17</v>
      </c>
      <c r="H261" s="32" t="s">
        <v>861</v>
      </c>
    </row>
    <row r="262" spans="1:8" ht="15" customHeight="1">
      <c r="A262" s="85">
        <v>45293</v>
      </c>
      <c r="B262" s="32" t="s">
        <v>1195</v>
      </c>
      <c r="C262" s="31" t="s">
        <v>1196</v>
      </c>
      <c r="D262" s="31" t="s">
        <v>575</v>
      </c>
      <c r="E262" s="31" t="s">
        <v>574</v>
      </c>
      <c r="F262" s="86">
        <v>2851031</v>
      </c>
      <c r="G262" s="32">
        <v>87.7</v>
      </c>
      <c r="H262" s="32" t="s">
        <v>861</v>
      </c>
    </row>
    <row r="263" spans="1:8" ht="15" customHeight="1">
      <c r="A263" s="85">
        <v>45293</v>
      </c>
      <c r="B263" s="32" t="s">
        <v>947</v>
      </c>
      <c r="C263" s="31" t="s">
        <v>948</v>
      </c>
      <c r="D263" s="31" t="s">
        <v>879</v>
      </c>
      <c r="E263" s="31" t="s">
        <v>574</v>
      </c>
      <c r="F263" s="86">
        <v>1410941</v>
      </c>
      <c r="G263" s="32">
        <v>33.1</v>
      </c>
      <c r="H263" s="32" t="s">
        <v>861</v>
      </c>
    </row>
    <row r="264" spans="1:8" ht="15" customHeight="1">
      <c r="A264" s="85">
        <v>45293</v>
      </c>
      <c r="B264" s="32" t="s">
        <v>991</v>
      </c>
      <c r="C264" s="31" t="s">
        <v>992</v>
      </c>
      <c r="D264" s="31" t="s">
        <v>879</v>
      </c>
      <c r="E264" s="31" t="s">
        <v>574</v>
      </c>
      <c r="F264" s="86">
        <v>3384812</v>
      </c>
      <c r="G264" s="32">
        <v>102.98</v>
      </c>
      <c r="H264" s="32" t="s">
        <v>861</v>
      </c>
    </row>
    <row r="265" spans="1:8" ht="15" customHeight="1">
      <c r="A265" s="85">
        <v>45293</v>
      </c>
      <c r="B265" s="32" t="s">
        <v>991</v>
      </c>
      <c r="C265" s="31" t="s">
        <v>992</v>
      </c>
      <c r="D265" s="31" t="s">
        <v>575</v>
      </c>
      <c r="E265" s="31" t="s">
        <v>574</v>
      </c>
      <c r="F265" s="86">
        <v>5792682</v>
      </c>
      <c r="G265" s="32">
        <v>103.52</v>
      </c>
      <c r="H265" s="32" t="s">
        <v>861</v>
      </c>
    </row>
    <row r="266" spans="1:8" ht="15" customHeight="1">
      <c r="A266" s="85">
        <v>45293</v>
      </c>
      <c r="B266" s="32" t="s">
        <v>993</v>
      </c>
      <c r="C266" s="31" t="s">
        <v>994</v>
      </c>
      <c r="D266" s="31" t="s">
        <v>920</v>
      </c>
      <c r="E266" s="31" t="s">
        <v>574</v>
      </c>
      <c r="F266" s="86">
        <v>31800</v>
      </c>
      <c r="G266" s="32">
        <v>253.73</v>
      </c>
      <c r="H266" s="32" t="s">
        <v>861</v>
      </c>
    </row>
    <row r="267" spans="1:8" ht="15" customHeight="1">
      <c r="A267" s="85">
        <v>45293</v>
      </c>
      <c r="B267" s="32" t="s">
        <v>1200</v>
      </c>
      <c r="C267" s="31" t="s">
        <v>1201</v>
      </c>
      <c r="D267" s="31" t="s">
        <v>1175</v>
      </c>
      <c r="E267" s="31" t="s">
        <v>574</v>
      </c>
      <c r="F267" s="86">
        <v>56000</v>
      </c>
      <c r="G267" s="32">
        <v>155.94999999999999</v>
      </c>
      <c r="H267" s="32" t="s">
        <v>861</v>
      </c>
    </row>
    <row r="268" spans="1:8" ht="15" customHeight="1">
      <c r="A268" s="85">
        <v>45293</v>
      </c>
      <c r="B268" s="32" t="s">
        <v>949</v>
      </c>
      <c r="C268" s="31" t="s">
        <v>950</v>
      </c>
      <c r="D268" s="31" t="s">
        <v>997</v>
      </c>
      <c r="E268" s="31" t="s">
        <v>574</v>
      </c>
      <c r="F268" s="86">
        <v>1747254</v>
      </c>
      <c r="G268" s="32">
        <v>13.76</v>
      </c>
      <c r="H268" s="32" t="s">
        <v>861</v>
      </c>
    </row>
    <row r="269" spans="1:8" ht="15" customHeight="1">
      <c r="A269" s="85">
        <v>45293</v>
      </c>
      <c r="B269" s="32" t="s">
        <v>949</v>
      </c>
      <c r="C269" s="31" t="s">
        <v>950</v>
      </c>
      <c r="D269" s="31" t="s">
        <v>575</v>
      </c>
      <c r="E269" s="31" t="s">
        <v>574</v>
      </c>
      <c r="F269" s="86">
        <v>2606162</v>
      </c>
      <c r="G269" s="32">
        <v>13.63</v>
      </c>
      <c r="H269" s="32" t="s">
        <v>861</v>
      </c>
    </row>
    <row r="270" spans="1:8" ht="15" customHeight="1">
      <c r="A270" s="85">
        <v>45293</v>
      </c>
      <c r="B270" s="32" t="s">
        <v>949</v>
      </c>
      <c r="C270" s="31" t="s">
        <v>950</v>
      </c>
      <c r="D270" s="31" t="s">
        <v>996</v>
      </c>
      <c r="E270" s="31" t="s">
        <v>574</v>
      </c>
      <c r="F270" s="86">
        <v>2000000</v>
      </c>
      <c r="G270" s="32">
        <v>13.8</v>
      </c>
      <c r="H270" s="32" t="s">
        <v>861</v>
      </c>
    </row>
    <row r="271" spans="1:8" ht="15" customHeight="1">
      <c r="A271" s="85">
        <v>45293</v>
      </c>
      <c r="B271" s="32" t="s">
        <v>998</v>
      </c>
      <c r="C271" s="31" t="s">
        <v>999</v>
      </c>
      <c r="D271" s="31" t="s">
        <v>896</v>
      </c>
      <c r="E271" s="31" t="s">
        <v>574</v>
      </c>
      <c r="F271" s="86">
        <v>207982</v>
      </c>
      <c r="G271" s="32">
        <v>75.540000000000006</v>
      </c>
      <c r="H271" s="32" t="s">
        <v>861</v>
      </c>
    </row>
    <row r="272" spans="1:8" ht="15" customHeight="1">
      <c r="A272" s="85">
        <v>45293</v>
      </c>
      <c r="B272" s="32" t="s">
        <v>494</v>
      </c>
      <c r="C272" s="31" t="s">
        <v>1001</v>
      </c>
      <c r="D272" s="31" t="s">
        <v>575</v>
      </c>
      <c r="E272" s="31" t="s">
        <v>574</v>
      </c>
      <c r="F272" s="86">
        <v>2927640</v>
      </c>
      <c r="G272" s="32">
        <v>171.74</v>
      </c>
      <c r="H272" s="32" t="s">
        <v>861</v>
      </c>
    </row>
    <row r="273" spans="1:8" ht="15" customHeight="1">
      <c r="A273" s="85">
        <v>45293</v>
      </c>
      <c r="B273" s="32" t="s">
        <v>1002</v>
      </c>
      <c r="C273" s="31" t="s">
        <v>1003</v>
      </c>
      <c r="D273" s="31" t="s">
        <v>575</v>
      </c>
      <c r="E273" s="31" t="s">
        <v>574</v>
      </c>
      <c r="F273" s="86">
        <v>131563</v>
      </c>
      <c r="G273" s="32">
        <v>1417.95</v>
      </c>
      <c r="H273" s="32" t="s">
        <v>861</v>
      </c>
    </row>
    <row r="274" spans="1:8" ht="15" customHeight="1">
      <c r="A274" s="85">
        <v>45293</v>
      </c>
      <c r="B274" s="32" t="s">
        <v>951</v>
      </c>
      <c r="C274" s="31" t="s">
        <v>952</v>
      </c>
      <c r="D274" s="31" t="s">
        <v>879</v>
      </c>
      <c r="E274" s="31" t="s">
        <v>574</v>
      </c>
      <c r="F274" s="86">
        <v>31860537</v>
      </c>
      <c r="G274" s="32">
        <v>23.92</v>
      </c>
      <c r="H274" s="32" t="s">
        <v>861</v>
      </c>
    </row>
    <row r="275" spans="1:8" ht="15" customHeight="1">
      <c r="A275" s="85">
        <v>45293</v>
      </c>
      <c r="B275" s="32" t="s">
        <v>1004</v>
      </c>
      <c r="C275" s="31" t="s">
        <v>1005</v>
      </c>
      <c r="D275" s="31" t="s">
        <v>1006</v>
      </c>
      <c r="E275" s="31" t="s">
        <v>574</v>
      </c>
      <c r="F275" s="86">
        <v>361380</v>
      </c>
      <c r="G275" s="32">
        <v>31.62</v>
      </c>
      <c r="H275" s="32" t="s">
        <v>861</v>
      </c>
    </row>
    <row r="276" spans="1:8" ht="15" customHeight="1">
      <c r="A276" s="85">
        <v>45293</v>
      </c>
      <c r="B276" s="32" t="s">
        <v>1007</v>
      </c>
      <c r="C276" s="31" t="s">
        <v>1008</v>
      </c>
      <c r="D276" s="31" t="s">
        <v>1019</v>
      </c>
      <c r="E276" s="31" t="s">
        <v>574</v>
      </c>
      <c r="F276" s="86">
        <v>95200</v>
      </c>
      <c r="G276" s="32">
        <v>162.44999999999999</v>
      </c>
      <c r="H276" s="32" t="s">
        <v>861</v>
      </c>
    </row>
    <row r="277" spans="1:8" ht="15" customHeight="1">
      <c r="A277" s="85">
        <v>45293</v>
      </c>
      <c r="B277" s="32" t="s">
        <v>1010</v>
      </c>
      <c r="C277" s="31" t="s">
        <v>1011</v>
      </c>
      <c r="D277" s="31" t="s">
        <v>1203</v>
      </c>
      <c r="E277" s="31" t="s">
        <v>574</v>
      </c>
      <c r="F277" s="86">
        <v>100000</v>
      </c>
      <c r="G277" s="32">
        <v>39.68</v>
      </c>
      <c r="H277" s="32" t="s">
        <v>861</v>
      </c>
    </row>
    <row r="278" spans="1:8" ht="15" customHeight="1">
      <c r="A278" s="85">
        <v>45293</v>
      </c>
      <c r="B278" s="32" t="s">
        <v>1010</v>
      </c>
      <c r="C278" s="31" t="s">
        <v>1011</v>
      </c>
      <c r="D278" s="31" t="s">
        <v>920</v>
      </c>
      <c r="E278" s="31" t="s">
        <v>574</v>
      </c>
      <c r="F278" s="86">
        <v>100000</v>
      </c>
      <c r="G278" s="32">
        <v>40.07</v>
      </c>
      <c r="H278" s="32" t="s">
        <v>861</v>
      </c>
    </row>
    <row r="279" spans="1:8" ht="15" customHeight="1">
      <c r="A279" s="85">
        <v>45293</v>
      </c>
      <c r="B279" s="32" t="s">
        <v>1020</v>
      </c>
      <c r="C279" s="31" t="s">
        <v>1021</v>
      </c>
      <c r="D279" s="31" t="s">
        <v>1022</v>
      </c>
      <c r="E279" s="31" t="s">
        <v>574</v>
      </c>
      <c r="F279" s="86">
        <v>4804343</v>
      </c>
      <c r="G279" s="32">
        <v>6.01</v>
      </c>
      <c r="H279" s="32" t="s">
        <v>861</v>
      </c>
    </row>
    <row r="280" spans="1:8" ht="15" customHeight="1">
      <c r="A280" s="85">
        <v>45293</v>
      </c>
      <c r="B280" s="32" t="s">
        <v>1204</v>
      </c>
      <c r="C280" s="31" t="s">
        <v>1205</v>
      </c>
      <c r="D280" s="31" t="s">
        <v>575</v>
      </c>
      <c r="E280" s="31" t="s">
        <v>574</v>
      </c>
      <c r="F280" s="86">
        <v>1317313</v>
      </c>
      <c r="G280" s="32">
        <v>269.39</v>
      </c>
      <c r="H280" s="32" t="s">
        <v>861</v>
      </c>
    </row>
    <row r="281" spans="1:8" ht="15" customHeight="1">
      <c r="A281" s="85">
        <v>45293</v>
      </c>
      <c r="B281" s="32" t="s">
        <v>1206</v>
      </c>
      <c r="C281" s="31" t="s">
        <v>1207</v>
      </c>
      <c r="D281" s="31" t="s">
        <v>575</v>
      </c>
      <c r="E281" s="31" t="s">
        <v>574</v>
      </c>
      <c r="F281" s="86">
        <v>2532728</v>
      </c>
      <c r="G281" s="32">
        <v>57.38</v>
      </c>
      <c r="H281" s="32" t="s">
        <v>861</v>
      </c>
    </row>
    <row r="282" spans="1:8" ht="15" customHeight="1">
      <c r="A282" s="85">
        <v>45293</v>
      </c>
      <c r="B282" s="32" t="s">
        <v>1208</v>
      </c>
      <c r="C282" s="31" t="s">
        <v>1209</v>
      </c>
      <c r="D282" s="31" t="s">
        <v>575</v>
      </c>
      <c r="E282" s="31" t="s">
        <v>574</v>
      </c>
      <c r="F282" s="86">
        <v>624561</v>
      </c>
      <c r="G282" s="32">
        <v>395.76</v>
      </c>
      <c r="H282" s="32" t="s">
        <v>861</v>
      </c>
    </row>
    <row r="283" spans="1:8" ht="15" customHeight="1">
      <c r="A283" s="85">
        <v>45293</v>
      </c>
      <c r="B283" s="32" t="s">
        <v>519</v>
      </c>
      <c r="C283" s="31" t="s">
        <v>1210</v>
      </c>
      <c r="D283" s="31" t="s">
        <v>575</v>
      </c>
      <c r="E283" s="31" t="s">
        <v>574</v>
      </c>
      <c r="F283" s="86">
        <v>2255109</v>
      </c>
      <c r="G283" s="32">
        <v>330.77</v>
      </c>
      <c r="H283" s="32" t="s">
        <v>861</v>
      </c>
    </row>
    <row r="284" spans="1:8" ht="15" customHeight="1">
      <c r="A284" s="85">
        <v>45293</v>
      </c>
      <c r="B284" s="32" t="s">
        <v>1211</v>
      </c>
      <c r="C284" s="31" t="s">
        <v>1212</v>
      </c>
      <c r="D284" s="31" t="s">
        <v>575</v>
      </c>
      <c r="E284" s="31" t="s">
        <v>574</v>
      </c>
      <c r="F284" s="86">
        <v>1441048</v>
      </c>
      <c r="G284" s="32">
        <v>84.74</v>
      </c>
      <c r="H284" s="32" t="s">
        <v>861</v>
      </c>
    </row>
    <row r="285" spans="1:8" ht="15" customHeight="1">
      <c r="A285" s="85">
        <v>45293</v>
      </c>
      <c r="B285" s="32" t="s">
        <v>732</v>
      </c>
      <c r="C285" s="31" t="s">
        <v>1214</v>
      </c>
      <c r="D285" s="31" t="s">
        <v>575</v>
      </c>
      <c r="E285" s="31" t="s">
        <v>574</v>
      </c>
      <c r="F285" s="86">
        <v>382396</v>
      </c>
      <c r="G285" s="32">
        <v>614.37</v>
      </c>
      <c r="H285" s="32" t="s">
        <v>861</v>
      </c>
    </row>
    <row r="286" spans="1:8" ht="15" customHeight="1">
      <c r="A286" s="85">
        <v>45293</v>
      </c>
      <c r="B286" s="32" t="s">
        <v>1215</v>
      </c>
      <c r="C286" s="31" t="s">
        <v>1216</v>
      </c>
      <c r="D286" s="31" t="s">
        <v>879</v>
      </c>
      <c r="E286" s="31" t="s">
        <v>574</v>
      </c>
      <c r="F286" s="86">
        <v>2835659</v>
      </c>
      <c r="G286" s="32">
        <v>14.96</v>
      </c>
      <c r="H286" s="32" t="s">
        <v>861</v>
      </c>
    </row>
    <row r="287" spans="1:8" ht="15" customHeight="1">
      <c r="A287" s="85">
        <v>45293</v>
      </c>
      <c r="B287" s="32" t="s">
        <v>1217</v>
      </c>
      <c r="C287" s="31" t="s">
        <v>1218</v>
      </c>
      <c r="D287" s="31" t="s">
        <v>921</v>
      </c>
      <c r="E287" s="31" t="s">
        <v>574</v>
      </c>
      <c r="F287" s="86">
        <v>4759936</v>
      </c>
      <c r="G287" s="32">
        <v>5.13</v>
      </c>
      <c r="H287" s="32" t="s">
        <v>861</v>
      </c>
    </row>
    <row r="288" spans="1:8" ht="15" customHeight="1">
      <c r="A288" s="85">
        <v>45293</v>
      </c>
      <c r="B288" s="32" t="s">
        <v>1217</v>
      </c>
      <c r="C288" s="31" t="s">
        <v>1218</v>
      </c>
      <c r="D288" s="31" t="s">
        <v>941</v>
      </c>
      <c r="E288" s="31" t="s">
        <v>574</v>
      </c>
      <c r="F288" s="86">
        <v>8323044</v>
      </c>
      <c r="G288" s="32">
        <v>5.14</v>
      </c>
      <c r="H288" s="32" t="s">
        <v>861</v>
      </c>
    </row>
    <row r="289" spans="1:8" ht="15" customHeight="1">
      <c r="A289" s="85">
        <v>45293</v>
      </c>
      <c r="B289" s="32" t="s">
        <v>1217</v>
      </c>
      <c r="C289" s="31" t="s">
        <v>1218</v>
      </c>
      <c r="D289" s="31" t="s">
        <v>1219</v>
      </c>
      <c r="E289" s="31" t="s">
        <v>574</v>
      </c>
      <c r="F289" s="86">
        <v>9000239</v>
      </c>
      <c r="G289" s="32">
        <v>5.05</v>
      </c>
      <c r="H289" s="32" t="s">
        <v>861</v>
      </c>
    </row>
    <row r="290" spans="1:8" ht="15" customHeight="1">
      <c r="A290" s="85">
        <v>45293</v>
      </c>
      <c r="B290" s="32" t="s">
        <v>1227</v>
      </c>
      <c r="C290" s="31" t="s">
        <v>1228</v>
      </c>
      <c r="D290" s="31" t="s">
        <v>1229</v>
      </c>
      <c r="E290" s="31" t="s">
        <v>574</v>
      </c>
      <c r="F290" s="86">
        <v>802970</v>
      </c>
      <c r="G290" s="32">
        <v>18.45</v>
      </c>
      <c r="H290" s="32" t="s">
        <v>861</v>
      </c>
    </row>
    <row r="291" spans="1:8" ht="15" customHeight="1">
      <c r="A291" s="85">
        <v>45293</v>
      </c>
      <c r="B291" s="32" t="s">
        <v>1012</v>
      </c>
      <c r="C291" s="31" t="s">
        <v>1013</v>
      </c>
      <c r="D291" s="31" t="s">
        <v>575</v>
      </c>
      <c r="E291" s="31" t="s">
        <v>574</v>
      </c>
      <c r="F291" s="86">
        <v>409737</v>
      </c>
      <c r="G291" s="32">
        <v>517.5</v>
      </c>
      <c r="H291" s="32" t="s">
        <v>861</v>
      </c>
    </row>
    <row r="292" spans="1:8" ht="15" customHeight="1">
      <c r="A292" s="85">
        <v>45293</v>
      </c>
      <c r="B292" s="32" t="s">
        <v>1012</v>
      </c>
      <c r="C292" s="31" t="s">
        <v>1013</v>
      </c>
      <c r="D292" s="31" t="s">
        <v>921</v>
      </c>
      <c r="E292" s="31" t="s">
        <v>574</v>
      </c>
      <c r="F292" s="86">
        <v>96128</v>
      </c>
      <c r="G292" s="32">
        <v>520.70000000000005</v>
      </c>
      <c r="H292" s="32" t="s">
        <v>861</v>
      </c>
    </row>
    <row r="293" spans="1:8" ht="15" customHeight="1">
      <c r="A293" s="85">
        <v>45293</v>
      </c>
      <c r="B293" s="32" t="s">
        <v>1014</v>
      </c>
      <c r="C293" s="31" t="s">
        <v>1015</v>
      </c>
      <c r="D293" s="31" t="s">
        <v>575</v>
      </c>
      <c r="E293" s="31" t="s">
        <v>574</v>
      </c>
      <c r="F293" s="86">
        <v>253185</v>
      </c>
      <c r="G293" s="32">
        <v>201.5</v>
      </c>
      <c r="H293" s="32" t="s">
        <v>861</v>
      </c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964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45294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9" t="s">
        <v>588</v>
      </c>
      <c r="P9" s="233" t="s">
        <v>589</v>
      </c>
      <c r="Q9" s="233" t="s">
        <v>873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45238</v>
      </c>
      <c r="C10" s="226"/>
      <c r="D10" s="230" t="s">
        <v>429</v>
      </c>
      <c r="E10" s="227" t="s">
        <v>888</v>
      </c>
      <c r="F10" s="220" t="s">
        <v>887</v>
      </c>
      <c r="G10" s="222">
        <v>102.9</v>
      </c>
      <c r="H10" s="220"/>
      <c r="I10" s="220" t="s">
        <v>878</v>
      </c>
      <c r="J10" s="222" t="s">
        <v>591</v>
      </c>
      <c r="K10" s="222"/>
      <c r="L10" s="224"/>
      <c r="M10" s="228"/>
      <c r="N10" s="222"/>
      <c r="O10" s="229"/>
      <c r="P10" s="224">
        <f>VLOOKUP(D10,'MidCap Intra'!$B$11:$C$568,2,0)</f>
        <v>109.85</v>
      </c>
      <c r="Q10" s="275">
        <v>45280</v>
      </c>
      <c r="S10" s="37" t="s">
        <v>592</v>
      </c>
    </row>
    <row r="11" spans="1:27" ht="15" customHeight="1">
      <c r="A11" s="225">
        <v>2</v>
      </c>
      <c r="B11" s="221">
        <v>45250</v>
      </c>
      <c r="C11" s="226"/>
      <c r="D11" s="230" t="s">
        <v>300</v>
      </c>
      <c r="E11" s="227" t="s">
        <v>590</v>
      </c>
      <c r="F11" s="220" t="s">
        <v>880</v>
      </c>
      <c r="G11" s="222">
        <v>34.35</v>
      </c>
      <c r="H11" s="220"/>
      <c r="I11" s="220" t="s">
        <v>881</v>
      </c>
      <c r="J11" s="222" t="s">
        <v>591</v>
      </c>
      <c r="K11" s="222"/>
      <c r="L11" s="224"/>
      <c r="M11" s="228"/>
      <c r="N11" s="222"/>
      <c r="O11" s="229"/>
      <c r="P11" s="224">
        <f>VLOOKUP(D11,'MidCap Intra'!$B$11:$C$568,2,0)</f>
        <v>37.4</v>
      </c>
      <c r="Q11" s="275">
        <v>45280</v>
      </c>
      <c r="S11" s="37" t="s">
        <v>592</v>
      </c>
    </row>
    <row r="12" spans="1:27" ht="15" customHeight="1">
      <c r="A12" s="225">
        <v>3</v>
      </c>
      <c r="B12" s="221">
        <v>45265</v>
      </c>
      <c r="C12" s="226"/>
      <c r="D12" s="230" t="s">
        <v>437</v>
      </c>
      <c r="E12" s="227" t="s">
        <v>590</v>
      </c>
      <c r="F12" s="220" t="s">
        <v>893</v>
      </c>
      <c r="G12" s="222">
        <v>254</v>
      </c>
      <c r="H12" s="220"/>
      <c r="I12" s="220" t="s">
        <v>892</v>
      </c>
      <c r="J12" s="222" t="s">
        <v>591</v>
      </c>
      <c r="K12" s="222"/>
      <c r="L12" s="224"/>
      <c r="M12" s="228"/>
      <c r="N12" s="222"/>
      <c r="O12" s="229"/>
      <c r="P12" s="224">
        <f>VLOOKUP(D12,'MidCap Intra'!$B$11:$C$568,2,0)</f>
        <v>262</v>
      </c>
      <c r="Q12" s="275">
        <v>45280</v>
      </c>
      <c r="S12" s="37" t="s">
        <v>592</v>
      </c>
    </row>
    <row r="13" spans="1:27" ht="15" customHeight="1">
      <c r="A13" s="303">
        <v>4</v>
      </c>
      <c r="B13" s="304">
        <v>45268</v>
      </c>
      <c r="C13" s="305"/>
      <c r="D13" s="306" t="s">
        <v>847</v>
      </c>
      <c r="E13" s="307" t="s">
        <v>590</v>
      </c>
      <c r="F13" s="297">
        <v>1975</v>
      </c>
      <c r="G13" s="298">
        <v>1870</v>
      </c>
      <c r="H13" s="297">
        <v>1860</v>
      </c>
      <c r="I13" s="297" t="s">
        <v>897</v>
      </c>
      <c r="J13" s="308" t="s">
        <v>953</v>
      </c>
      <c r="K13" s="308">
        <f t="shared" ref="K13" si="0">H13-F13</f>
        <v>-115</v>
      </c>
      <c r="L13" s="309">
        <f>(F13*-0.3)/100</f>
        <v>-5.9249999999999998</v>
      </c>
      <c r="M13" s="310">
        <f t="shared" ref="M13" si="1">(K13+L13)/F13</f>
        <v>-6.1227848101265823E-2</v>
      </c>
      <c r="N13" s="308" t="s">
        <v>603</v>
      </c>
      <c r="O13" s="311">
        <v>45292</v>
      </c>
      <c r="P13" s="312"/>
      <c r="Q13" s="275">
        <v>45280</v>
      </c>
      <c r="S13" s="37" t="s">
        <v>592</v>
      </c>
    </row>
    <row r="14" spans="1:27" ht="15" customHeight="1">
      <c r="A14" s="225">
        <v>5</v>
      </c>
      <c r="B14" s="221">
        <v>45278</v>
      </c>
      <c r="C14" s="226"/>
      <c r="D14" s="230" t="s">
        <v>215</v>
      </c>
      <c r="E14" s="227" t="s">
        <v>590</v>
      </c>
      <c r="F14" s="220" t="s">
        <v>902</v>
      </c>
      <c r="G14" s="222">
        <v>593</v>
      </c>
      <c r="H14" s="220"/>
      <c r="I14" s="220" t="s">
        <v>903</v>
      </c>
      <c r="J14" s="222" t="s">
        <v>591</v>
      </c>
      <c r="K14" s="222"/>
      <c r="L14" s="224"/>
      <c r="M14" s="228"/>
      <c r="N14" s="222"/>
      <c r="O14" s="229"/>
      <c r="P14" s="224">
        <f>VLOOKUP(D14,'MidCap Intra'!$B$11:$C$568,2,0)</f>
        <v>639.45000000000005</v>
      </c>
      <c r="Q14" s="275"/>
      <c r="S14" s="37" t="s">
        <v>592</v>
      </c>
    </row>
    <row r="15" spans="1:27" ht="15" customHeight="1">
      <c r="A15" s="225">
        <v>6</v>
      </c>
      <c r="B15" s="221">
        <v>45280</v>
      </c>
      <c r="C15" s="226"/>
      <c r="D15" s="230" t="s">
        <v>353</v>
      </c>
      <c r="E15" s="227" t="s">
        <v>590</v>
      </c>
      <c r="F15" s="220" t="s">
        <v>908</v>
      </c>
      <c r="G15" s="222">
        <v>1035</v>
      </c>
      <c r="H15" s="220"/>
      <c r="I15" s="220" t="s">
        <v>909</v>
      </c>
      <c r="J15" s="222" t="s">
        <v>591</v>
      </c>
      <c r="K15" s="222"/>
      <c r="L15" s="224"/>
      <c r="M15" s="228"/>
      <c r="N15" s="222"/>
      <c r="O15" s="229"/>
      <c r="P15" s="224">
        <f>VLOOKUP(D15,'MidCap Intra'!$B$11:$C$568,2,0)</f>
        <v>1116.9000000000001</v>
      </c>
      <c r="Q15" s="275"/>
      <c r="S15" s="37" t="s">
        <v>592</v>
      </c>
    </row>
    <row r="16" spans="1:27" ht="15" customHeight="1">
      <c r="A16" s="225">
        <v>7</v>
      </c>
      <c r="B16" s="221">
        <v>45288</v>
      </c>
      <c r="C16" s="226"/>
      <c r="D16" s="230" t="s">
        <v>555</v>
      </c>
      <c r="E16" s="227" t="s">
        <v>590</v>
      </c>
      <c r="F16" s="220" t="s">
        <v>922</v>
      </c>
      <c r="G16" s="222">
        <v>1645</v>
      </c>
      <c r="H16" s="220"/>
      <c r="I16" s="220" t="s">
        <v>923</v>
      </c>
      <c r="J16" s="222" t="s">
        <v>591</v>
      </c>
      <c r="K16" s="222"/>
      <c r="L16" s="224"/>
      <c r="M16" s="228"/>
      <c r="N16" s="222"/>
      <c r="O16" s="229"/>
      <c r="P16" s="224">
        <f>VLOOKUP(D16,'MidCap Intra'!$B$11:$C$568,2,0)</f>
        <v>1764.45</v>
      </c>
      <c r="Q16" s="275"/>
      <c r="S16" s="37" t="s">
        <v>592</v>
      </c>
    </row>
    <row r="17" spans="1:39" ht="15" customHeight="1">
      <c r="A17" s="225">
        <v>8</v>
      </c>
      <c r="B17" s="221">
        <v>45289</v>
      </c>
      <c r="C17" s="226"/>
      <c r="D17" s="230" t="s">
        <v>930</v>
      </c>
      <c r="E17" s="227" t="s">
        <v>590</v>
      </c>
      <c r="F17" s="220" t="s">
        <v>931</v>
      </c>
      <c r="G17" s="222">
        <v>229</v>
      </c>
      <c r="H17" s="220"/>
      <c r="I17" s="220" t="s">
        <v>932</v>
      </c>
      <c r="J17" s="222" t="s">
        <v>591</v>
      </c>
      <c r="K17" s="222"/>
      <c r="L17" s="224"/>
      <c r="M17" s="228"/>
      <c r="N17" s="222"/>
      <c r="O17" s="229"/>
      <c r="P17" s="224"/>
      <c r="Q17" s="275"/>
      <c r="S17" s="37" t="s">
        <v>592</v>
      </c>
    </row>
    <row r="18" spans="1:39" ht="15" customHeight="1">
      <c r="A18" s="225">
        <v>9</v>
      </c>
      <c r="B18" s="221">
        <v>45292</v>
      </c>
      <c r="C18" s="226"/>
      <c r="D18" s="230" t="s">
        <v>194</v>
      </c>
      <c r="E18" s="227" t="s">
        <v>590</v>
      </c>
      <c r="F18" s="220" t="s">
        <v>962</v>
      </c>
      <c r="G18" s="222">
        <v>192</v>
      </c>
      <c r="H18" s="220"/>
      <c r="I18" s="220" t="s">
        <v>963</v>
      </c>
      <c r="J18" s="222" t="s">
        <v>591</v>
      </c>
      <c r="K18" s="222"/>
      <c r="L18" s="224"/>
      <c r="M18" s="228"/>
      <c r="N18" s="222"/>
      <c r="O18" s="229"/>
      <c r="P18" s="224">
        <f>VLOOKUP(D18,'MidCap Intra'!$B$11:$C$568,2,0)</f>
        <v>207.05</v>
      </c>
      <c r="Q18" s="275"/>
      <c r="S18" s="37"/>
    </row>
    <row r="19" spans="1:39" ht="15" customHeight="1">
      <c r="A19" s="225"/>
      <c r="B19" s="221"/>
      <c r="C19" s="226"/>
      <c r="D19" s="230"/>
      <c r="E19" s="227"/>
      <c r="F19" s="220"/>
      <c r="G19" s="222"/>
      <c r="H19" s="220"/>
      <c r="I19" s="220"/>
      <c r="J19" s="222"/>
      <c r="K19" s="222"/>
      <c r="L19" s="224"/>
      <c r="M19" s="228"/>
      <c r="N19" s="222"/>
      <c r="O19" s="229"/>
      <c r="P19" s="224"/>
      <c r="Q19" s="275"/>
      <c r="S19" s="37"/>
    </row>
    <row r="20" spans="1:39" ht="15" customHeight="1">
      <c r="A20" s="225"/>
      <c r="B20" s="221"/>
      <c r="C20" s="226"/>
      <c r="D20" s="230"/>
      <c r="E20" s="227"/>
      <c r="F20" s="220"/>
      <c r="G20" s="222"/>
      <c r="H20" s="220"/>
      <c r="I20" s="220"/>
      <c r="J20" s="222"/>
      <c r="K20" s="222"/>
      <c r="L20" s="224"/>
      <c r="M20" s="228"/>
      <c r="N20" s="222"/>
      <c r="O20" s="229"/>
      <c r="P20" s="224"/>
      <c r="Q20" s="275"/>
      <c r="S20" s="37"/>
    </row>
    <row r="22" spans="1:39" ht="14.25" customHeight="1">
      <c r="A22" s="103"/>
      <c r="B22" s="104"/>
      <c r="C22" s="105"/>
      <c r="D22" s="106"/>
      <c r="E22" s="107"/>
      <c r="F22" s="107"/>
      <c r="G22" s="103"/>
      <c r="H22" s="107"/>
      <c r="I22" s="108"/>
      <c r="J22" s="109"/>
      <c r="K22" s="109"/>
      <c r="L22" s="110"/>
      <c r="M22" s="111"/>
      <c r="N22" s="112"/>
      <c r="O22" s="113"/>
      <c r="P22" s="114"/>
      <c r="Q22" s="114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12" customHeight="1">
      <c r="A23" s="115" t="s">
        <v>594</v>
      </c>
      <c r="B23" s="116"/>
      <c r="C23" s="117"/>
      <c r="E23" s="118"/>
      <c r="F23" s="118"/>
      <c r="G23" s="118"/>
      <c r="H23" s="118"/>
      <c r="I23" s="118"/>
      <c r="J23" s="119"/>
      <c r="K23" s="118"/>
      <c r="L23" s="120"/>
      <c r="M23" s="55"/>
      <c r="N23" s="119"/>
      <c r="O23" s="11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21" t="s">
        <v>595</v>
      </c>
      <c r="B24" s="115"/>
      <c r="C24" s="115"/>
      <c r="D24" s="115"/>
      <c r="E24" s="37"/>
      <c r="F24" s="122" t="s">
        <v>596</v>
      </c>
      <c r="G24" s="6"/>
      <c r="H24" s="6"/>
      <c r="I24" s="6"/>
      <c r="J24" s="123"/>
      <c r="K24" s="124"/>
      <c r="L24" s="124"/>
      <c r="M24" s="125"/>
      <c r="N24" s="1"/>
      <c r="O24" s="126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5" t="s">
        <v>597</v>
      </c>
      <c r="B25" s="115"/>
      <c r="C25" s="115"/>
      <c r="D25" s="115" t="s">
        <v>598</v>
      </c>
      <c r="E25" s="6"/>
      <c r="F25" s="122" t="s">
        <v>599</v>
      </c>
      <c r="G25" s="6"/>
      <c r="H25" s="6"/>
      <c r="I25" s="6"/>
      <c r="J25" s="123"/>
      <c r="K25" s="124"/>
      <c r="L25" s="124"/>
      <c r="M25" s="125"/>
      <c r="N25" s="1"/>
      <c r="O25" s="12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5"/>
      <c r="B26" s="115"/>
      <c r="C26" s="115"/>
      <c r="D26" s="115"/>
      <c r="E26" s="6"/>
      <c r="F26" s="6"/>
      <c r="G26" s="6"/>
      <c r="H26" s="6"/>
      <c r="I26" s="6"/>
      <c r="J26" s="127"/>
      <c r="K26" s="124"/>
      <c r="L26" s="124"/>
      <c r="M26" s="6"/>
      <c r="N26" s="128"/>
      <c r="O26" s="1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237"/>
      <c r="B27" s="237"/>
      <c r="C27" s="237"/>
      <c r="D27" s="237"/>
      <c r="E27" s="238"/>
      <c r="F27" s="238"/>
      <c r="G27" s="238"/>
      <c r="H27" s="238"/>
      <c r="I27" s="238"/>
      <c r="J27" s="239"/>
      <c r="K27" s="240"/>
      <c r="L27" s="240"/>
      <c r="M27" s="238"/>
      <c r="N27" s="241"/>
      <c r="O27" s="242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4.25" customHeight="1">
      <c r="A28" s="115"/>
      <c r="B28" s="115"/>
      <c r="C28" s="115"/>
      <c r="D28" s="115"/>
      <c r="E28" s="6"/>
      <c r="F28" s="6"/>
      <c r="G28" s="6"/>
      <c r="H28" s="6"/>
      <c r="I28" s="6"/>
      <c r="J28" s="127"/>
      <c r="K28" s="124"/>
      <c r="L28" s="125"/>
      <c r="M28" s="6"/>
      <c r="N28" s="128"/>
      <c r="O28" s="1"/>
      <c r="P28" s="37"/>
      <c r="Q28" s="37"/>
      <c r="R28" s="37"/>
      <c r="S28" s="6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.75" customHeight="1">
      <c r="A29" s="138" t="s">
        <v>604</v>
      </c>
      <c r="B29" s="138"/>
      <c r="C29" s="138"/>
      <c r="D29" s="138"/>
      <c r="E29" s="6"/>
      <c r="F29" s="6"/>
      <c r="G29" s="6"/>
      <c r="H29" s="6"/>
      <c r="I29" s="6"/>
      <c r="J29" s="6"/>
      <c r="K29" s="6"/>
      <c r="L29" s="6"/>
      <c r="M29" s="6"/>
      <c r="N29" s="6"/>
      <c r="O29" s="24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38.25" customHeight="1">
      <c r="A30" s="95" t="s">
        <v>16</v>
      </c>
      <c r="B30" s="95" t="s">
        <v>565</v>
      </c>
      <c r="C30" s="95"/>
      <c r="D30" s="96" t="s">
        <v>577</v>
      </c>
      <c r="E30" s="95" t="s">
        <v>578</v>
      </c>
      <c r="F30" s="95" t="s">
        <v>579</v>
      </c>
      <c r="G30" s="95" t="s">
        <v>600</v>
      </c>
      <c r="H30" s="95" t="s">
        <v>581</v>
      </c>
      <c r="I30" s="231" t="s">
        <v>582</v>
      </c>
      <c r="J30" s="233" t="s">
        <v>583</v>
      </c>
      <c r="K30" s="232" t="s">
        <v>605</v>
      </c>
      <c r="L30" s="97" t="s">
        <v>585</v>
      </c>
      <c r="M30" s="139" t="s">
        <v>606</v>
      </c>
      <c r="N30" s="95" t="s">
        <v>607</v>
      </c>
      <c r="O30" s="94" t="s">
        <v>587</v>
      </c>
      <c r="P30" s="96" t="s">
        <v>588</v>
      </c>
      <c r="Q30" s="279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223">
        <v>1</v>
      </c>
      <c r="B31" s="277">
        <v>45292</v>
      </c>
      <c r="C31" s="251"/>
      <c r="D31" s="251" t="s">
        <v>954</v>
      </c>
      <c r="E31" s="223" t="s">
        <v>590</v>
      </c>
      <c r="F31" s="223">
        <v>1463</v>
      </c>
      <c r="G31" s="223">
        <v>1448</v>
      </c>
      <c r="H31" s="223">
        <v>1479</v>
      </c>
      <c r="I31" s="218" t="s">
        <v>957</v>
      </c>
      <c r="J31" s="313" t="s">
        <v>958</v>
      </c>
      <c r="K31" s="234">
        <f t="shared" ref="K31:K32" si="2">H31-F31</f>
        <v>16</v>
      </c>
      <c r="L31" s="280">
        <f t="shared" ref="L31:L32" si="3">(H31*N31)*0.03%</f>
        <v>310.58999999999997</v>
      </c>
      <c r="M31" s="235">
        <f t="shared" ref="M31:M32" si="4">(K31*N31)-L31</f>
        <v>10889.41</v>
      </c>
      <c r="N31" s="234">
        <v>700</v>
      </c>
      <c r="O31" s="102" t="s">
        <v>593</v>
      </c>
      <c r="P31" s="236">
        <v>45292</v>
      </c>
      <c r="Q31" s="273"/>
      <c r="R31" s="140"/>
      <c r="S31" s="55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141"/>
      <c r="AH31" s="142"/>
      <c r="AI31" s="140"/>
      <c r="AJ31" s="140"/>
      <c r="AK31" s="141"/>
      <c r="AL31" s="141"/>
      <c r="AM31" s="141"/>
    </row>
    <row r="32" spans="1:39" ht="12.75" customHeight="1">
      <c r="A32" s="297">
        <v>2</v>
      </c>
      <c r="B32" s="314">
        <v>45292</v>
      </c>
      <c r="C32" s="315"/>
      <c r="D32" s="315" t="s">
        <v>955</v>
      </c>
      <c r="E32" s="297" t="s">
        <v>590</v>
      </c>
      <c r="F32" s="297">
        <v>2857</v>
      </c>
      <c r="G32" s="297">
        <v>2820</v>
      </c>
      <c r="H32" s="297">
        <v>2820</v>
      </c>
      <c r="I32" s="298" t="s">
        <v>959</v>
      </c>
      <c r="J32" s="316" t="s">
        <v>1024</v>
      </c>
      <c r="K32" s="317">
        <f t="shared" si="2"/>
        <v>-37</v>
      </c>
      <c r="L32" s="318">
        <f t="shared" si="3"/>
        <v>253.79999999999998</v>
      </c>
      <c r="M32" s="319">
        <f t="shared" si="4"/>
        <v>-11353.8</v>
      </c>
      <c r="N32" s="317">
        <v>300</v>
      </c>
      <c r="O32" s="320" t="s">
        <v>603</v>
      </c>
      <c r="P32" s="321">
        <v>45293</v>
      </c>
      <c r="Q32" s="273"/>
      <c r="R32" s="140"/>
      <c r="S32" s="5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1"/>
      <c r="AH32" s="142"/>
      <c r="AI32" s="140"/>
      <c r="AJ32" s="140"/>
      <c r="AK32" s="141"/>
      <c r="AL32" s="141"/>
      <c r="AM32" s="141"/>
    </row>
    <row r="33" spans="1:39" ht="12.75" customHeight="1">
      <c r="A33" s="297">
        <v>3</v>
      </c>
      <c r="B33" s="314">
        <v>45292</v>
      </c>
      <c r="C33" s="315"/>
      <c r="D33" s="315" t="s">
        <v>956</v>
      </c>
      <c r="E33" s="297" t="s">
        <v>590</v>
      </c>
      <c r="F33" s="297">
        <v>870</v>
      </c>
      <c r="G33" s="297">
        <v>860</v>
      </c>
      <c r="H33" s="297">
        <v>860</v>
      </c>
      <c r="I33" s="298" t="s">
        <v>960</v>
      </c>
      <c r="J33" s="316" t="s">
        <v>1023</v>
      </c>
      <c r="K33" s="317">
        <f t="shared" ref="K33" si="5">H33-F33</f>
        <v>-10</v>
      </c>
      <c r="L33" s="318">
        <f t="shared" ref="L33" si="6">(H33*N33)*0.03%</f>
        <v>258</v>
      </c>
      <c r="M33" s="319">
        <f t="shared" ref="M33" si="7">(K33*N33)-L33</f>
        <v>-10258</v>
      </c>
      <c r="N33" s="317">
        <v>1000</v>
      </c>
      <c r="O33" s="320" t="s">
        <v>603</v>
      </c>
      <c r="P33" s="321">
        <v>45293</v>
      </c>
      <c r="Q33" s="273"/>
      <c r="R33" s="140"/>
      <c r="S33" s="5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41"/>
      <c r="AH33" s="142"/>
      <c r="AI33" s="140"/>
      <c r="AJ33" s="140"/>
      <c r="AK33" s="141"/>
      <c r="AL33" s="141"/>
      <c r="AM33" s="141"/>
    </row>
    <row r="34" spans="1:39" ht="12.75" customHeight="1">
      <c r="A34" s="220">
        <v>4</v>
      </c>
      <c r="B34" s="281">
        <v>45293</v>
      </c>
      <c r="C34" s="274"/>
      <c r="D34" s="274" t="s">
        <v>954</v>
      </c>
      <c r="E34" s="220" t="s">
        <v>590</v>
      </c>
      <c r="F34" s="220" t="s">
        <v>1025</v>
      </c>
      <c r="G34" s="220">
        <v>1445</v>
      </c>
      <c r="H34" s="220"/>
      <c r="I34" s="222" t="s">
        <v>1026</v>
      </c>
      <c r="J34" s="219" t="s">
        <v>591</v>
      </c>
      <c r="K34" s="98"/>
      <c r="L34" s="282"/>
      <c r="M34" s="276"/>
      <c r="N34" s="98"/>
      <c r="O34" s="100"/>
      <c r="P34" s="283"/>
      <c r="Q34" s="273"/>
      <c r="R34" s="140"/>
      <c r="S34" s="5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41"/>
      <c r="AH34" s="142"/>
      <c r="AI34" s="140"/>
      <c r="AJ34" s="140"/>
      <c r="AK34" s="141"/>
      <c r="AL34" s="141"/>
      <c r="AM34" s="141"/>
    </row>
    <row r="35" spans="1:39" ht="12.75" customHeight="1">
      <c r="A35" s="220"/>
      <c r="B35" s="281"/>
      <c r="C35" s="274"/>
      <c r="D35" s="274"/>
      <c r="E35" s="220"/>
      <c r="F35" s="220"/>
      <c r="G35" s="220"/>
      <c r="H35" s="220"/>
      <c r="I35" s="222"/>
      <c r="J35" s="219"/>
      <c r="K35" s="98"/>
      <c r="L35" s="282"/>
      <c r="M35" s="276"/>
      <c r="N35" s="98"/>
      <c r="O35" s="100"/>
      <c r="P35" s="283"/>
      <c r="Q35" s="273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7" spans="1:39" ht="12.75" customHeight="1">
      <c r="A37" s="141"/>
      <c r="B37" s="144"/>
      <c r="C37" s="140"/>
      <c r="D37" s="140"/>
      <c r="E37" s="141"/>
      <c r="F37" s="141"/>
      <c r="G37" s="141"/>
      <c r="H37" s="145"/>
      <c r="I37" s="145"/>
      <c r="J37" s="145"/>
      <c r="K37" s="140"/>
      <c r="L37" s="141"/>
      <c r="M37" s="141"/>
      <c r="N37" s="141"/>
      <c r="O37" s="145"/>
      <c r="P37" s="145"/>
      <c r="Q37" s="145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>
      <c r="A38" s="146" t="s">
        <v>608</v>
      </c>
      <c r="B38" s="146"/>
      <c r="C38" s="146"/>
      <c r="D38" s="146"/>
      <c r="E38" s="147"/>
      <c r="F38" s="108"/>
      <c r="G38" s="108"/>
      <c r="H38" s="108"/>
      <c r="I38" s="108"/>
      <c r="J38" s="1"/>
      <c r="K38" s="6"/>
      <c r="L38" s="6"/>
      <c r="M38" s="6"/>
      <c r="N38" s="1"/>
      <c r="O38" s="1"/>
      <c r="P38" s="37"/>
      <c r="Q38" s="37"/>
      <c r="R38" s="37"/>
      <c r="S38" s="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7"/>
      <c r="AH38" s="37"/>
      <c r="AI38" s="37"/>
      <c r="AJ38" s="37"/>
      <c r="AK38" s="37"/>
      <c r="AL38" s="37"/>
      <c r="AM38" s="37"/>
    </row>
    <row r="39" spans="1:39" ht="38.25">
      <c r="A39" s="95" t="s">
        <v>16</v>
      </c>
      <c r="B39" s="95" t="s">
        <v>565</v>
      </c>
      <c r="C39" s="95"/>
      <c r="D39" s="96" t="s">
        <v>577</v>
      </c>
      <c r="E39" s="95" t="s">
        <v>578</v>
      </c>
      <c r="F39" s="95" t="s">
        <v>579</v>
      </c>
      <c r="G39" s="95" t="s">
        <v>600</v>
      </c>
      <c r="H39" s="95" t="s">
        <v>581</v>
      </c>
      <c r="I39" s="95" t="s">
        <v>582</v>
      </c>
      <c r="J39" s="94" t="s">
        <v>583</v>
      </c>
      <c r="K39" s="94" t="s">
        <v>609</v>
      </c>
      <c r="L39" s="97" t="s">
        <v>585</v>
      </c>
      <c r="M39" s="139" t="s">
        <v>606</v>
      </c>
      <c r="N39" s="95" t="s">
        <v>607</v>
      </c>
      <c r="O39" s="95" t="s">
        <v>587</v>
      </c>
      <c r="P39" s="96" t="s">
        <v>588</v>
      </c>
      <c r="Q39" s="278"/>
      <c r="R39" s="37"/>
      <c r="S39" s="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336">
        <v>27</v>
      </c>
      <c r="B40" s="338">
        <v>45289</v>
      </c>
      <c r="C40" s="274"/>
      <c r="D40" s="274" t="s">
        <v>927</v>
      </c>
      <c r="E40" s="220" t="s">
        <v>602</v>
      </c>
      <c r="F40" s="220" t="s">
        <v>892</v>
      </c>
      <c r="G40" s="220"/>
      <c r="H40" s="220"/>
      <c r="I40" s="222"/>
      <c r="J40" s="334" t="s">
        <v>591</v>
      </c>
      <c r="K40" s="220"/>
      <c r="L40" s="284"/>
      <c r="M40" s="286"/>
      <c r="N40" s="220"/>
      <c r="O40" s="222"/>
      <c r="P40" s="281"/>
      <c r="Q40" s="273"/>
      <c r="R40" s="140"/>
      <c r="S40" s="340" t="s">
        <v>592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37"/>
      <c r="B41" s="339"/>
      <c r="C41" s="274"/>
      <c r="D41" s="274" t="s">
        <v>928</v>
      </c>
      <c r="E41" s="220" t="s">
        <v>891</v>
      </c>
      <c r="F41" s="220" t="s">
        <v>929</v>
      </c>
      <c r="G41" s="220"/>
      <c r="H41" s="220"/>
      <c r="I41" s="222"/>
      <c r="J41" s="335"/>
      <c r="K41" s="220"/>
      <c r="L41" s="284"/>
      <c r="M41" s="286"/>
      <c r="N41" s="220"/>
      <c r="O41" s="222"/>
      <c r="P41" s="281"/>
      <c r="Q41" s="273"/>
      <c r="R41" s="140"/>
      <c r="S41" s="340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02"/>
      <c r="B42" s="300"/>
      <c r="C42" s="274"/>
      <c r="D42" s="274"/>
      <c r="E42" s="220"/>
      <c r="F42" s="220"/>
      <c r="G42" s="220"/>
      <c r="H42" s="220"/>
      <c r="I42" s="222"/>
      <c r="J42" s="301"/>
      <c r="K42" s="220"/>
      <c r="L42" s="284"/>
      <c r="M42" s="286"/>
      <c r="N42" s="220"/>
      <c r="O42" s="222"/>
      <c r="P42" s="281"/>
      <c r="Q42" s="273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0"/>
      <c r="B43" s="281"/>
      <c r="C43" s="274"/>
      <c r="D43" s="274"/>
      <c r="E43" s="220"/>
      <c r="F43" s="220"/>
      <c r="G43" s="220"/>
      <c r="H43" s="220"/>
      <c r="I43" s="222"/>
      <c r="J43" s="222"/>
      <c r="K43" s="220"/>
      <c r="L43" s="284"/>
      <c r="M43" s="286"/>
      <c r="N43" s="220"/>
      <c r="O43" s="222"/>
      <c r="P43" s="281"/>
      <c r="Q43" s="273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38.25" customHeight="1">
      <c r="A44" s="93" t="s">
        <v>614</v>
      </c>
      <c r="B44" s="148"/>
      <c r="C44" s="148"/>
      <c r="D44" s="149"/>
      <c r="E44" s="129"/>
      <c r="F44" s="6"/>
      <c r="G44" s="6"/>
      <c r="H44" s="130"/>
      <c r="I44" s="150"/>
      <c r="J44" s="1"/>
      <c r="K44" s="6"/>
      <c r="L44" s="6"/>
      <c r="M44" s="6"/>
      <c r="N44" s="1"/>
      <c r="O44" s="1"/>
      <c r="R44" s="1"/>
      <c r="S44" s="6"/>
      <c r="T44" s="1"/>
      <c r="U44" s="1"/>
      <c r="V44" s="1"/>
      <c r="W44" s="1"/>
      <c r="X44" s="1"/>
      <c r="Y44" s="6"/>
      <c r="Z44" s="1"/>
      <c r="AA44" s="1"/>
      <c r="AB44" s="1"/>
      <c r="AC44" s="1"/>
      <c r="AD44" s="1"/>
      <c r="AE44" s="6"/>
      <c r="AF44" s="1"/>
      <c r="AG44" s="1"/>
      <c r="AH44" s="1"/>
      <c r="AI44" s="1"/>
      <c r="AJ44" s="1"/>
      <c r="AK44" s="6"/>
      <c r="AL44" s="1"/>
    </row>
    <row r="45" spans="1:39" ht="38.25">
      <c r="A45" s="94" t="s">
        <v>16</v>
      </c>
      <c r="B45" s="95" t="s">
        <v>565</v>
      </c>
      <c r="C45" s="95"/>
      <c r="D45" s="96" t="s">
        <v>577</v>
      </c>
      <c r="E45" s="95" t="s">
        <v>578</v>
      </c>
      <c r="F45" s="95" t="s">
        <v>579</v>
      </c>
      <c r="G45" s="95" t="s">
        <v>580</v>
      </c>
      <c r="H45" s="95" t="s">
        <v>581</v>
      </c>
      <c r="I45" s="95" t="s">
        <v>582</v>
      </c>
      <c r="J45" s="94" t="s">
        <v>583</v>
      </c>
      <c r="K45" s="133" t="s">
        <v>601</v>
      </c>
      <c r="L45" s="134" t="s">
        <v>585</v>
      </c>
      <c r="M45" s="97" t="s">
        <v>586</v>
      </c>
      <c r="N45" s="95" t="s">
        <v>587</v>
      </c>
      <c r="O45" s="96" t="s">
        <v>588</v>
      </c>
      <c r="P45" s="231" t="s">
        <v>589</v>
      </c>
      <c r="Q45" s="233" t="s">
        <v>873</v>
      </c>
      <c r="R45" s="37"/>
      <c r="S45" s="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4.25" customHeight="1">
      <c r="A46" s="98">
        <v>1</v>
      </c>
      <c r="B46" s="99">
        <v>45252</v>
      </c>
      <c r="C46" s="143"/>
      <c r="D46" s="143" t="s">
        <v>365</v>
      </c>
      <c r="E46" s="98" t="s">
        <v>590</v>
      </c>
      <c r="F46" s="98" t="s">
        <v>884</v>
      </c>
      <c r="G46" s="98">
        <v>2480</v>
      </c>
      <c r="H46" s="98"/>
      <c r="I46" s="98" t="s">
        <v>885</v>
      </c>
      <c r="J46" s="100" t="s">
        <v>591</v>
      </c>
      <c r="K46" s="100"/>
      <c r="L46" s="101"/>
      <c r="M46" s="288"/>
      <c r="N46" s="285"/>
      <c r="O46" s="289"/>
      <c r="P46" s="224">
        <f>VLOOKUP(D46,'MidCap Intra'!$B$11:$C$568,2,0)</f>
        <v>2669.7</v>
      </c>
      <c r="Q46" s="221"/>
      <c r="R46" s="37"/>
      <c r="S46" s="37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4.25" customHeight="1">
      <c r="A47" s="98">
        <v>2</v>
      </c>
      <c r="B47" s="99">
        <v>45261</v>
      </c>
      <c r="C47" s="143"/>
      <c r="D47" s="143" t="s">
        <v>406</v>
      </c>
      <c r="E47" s="98" t="s">
        <v>590</v>
      </c>
      <c r="F47" s="98" t="s">
        <v>889</v>
      </c>
      <c r="G47" s="98">
        <v>477</v>
      </c>
      <c r="H47" s="98"/>
      <c r="I47" s="98" t="s">
        <v>890</v>
      </c>
      <c r="J47" s="100" t="s">
        <v>591</v>
      </c>
      <c r="K47" s="100"/>
      <c r="L47" s="287"/>
      <c r="M47" s="228"/>
      <c r="N47" s="222"/>
      <c r="O47" s="229"/>
      <c r="P47" s="224">
        <f>VLOOKUP(D47,'MidCap Intra'!$B$11:$C$568,2,0)</f>
        <v>534.4</v>
      </c>
      <c r="Q47" s="221"/>
      <c r="R47" s="37"/>
      <c r="S47" s="37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4.25" customHeight="1">
      <c r="A48" s="98">
        <v>3</v>
      </c>
      <c r="B48" s="99">
        <v>45271</v>
      </c>
      <c r="C48" s="143"/>
      <c r="D48" s="143" t="s">
        <v>447</v>
      </c>
      <c r="E48" s="98" t="s">
        <v>590</v>
      </c>
      <c r="F48" s="98" t="s">
        <v>899</v>
      </c>
      <c r="G48" s="98">
        <v>390</v>
      </c>
      <c r="H48" s="98"/>
      <c r="I48" s="98" t="s">
        <v>898</v>
      </c>
      <c r="J48" s="100" t="s">
        <v>591</v>
      </c>
      <c r="K48" s="100"/>
      <c r="L48" s="287"/>
      <c r="M48" s="228"/>
      <c r="N48" s="222"/>
      <c r="O48" s="229"/>
      <c r="P48" s="224">
        <f>VLOOKUP(D48,'MidCap Intra'!$B$11:$C$568,2,0)</f>
        <v>454.7</v>
      </c>
      <c r="Q48" s="221"/>
      <c r="R48" s="37"/>
      <c r="S48" s="37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4.25" customHeight="1">
      <c r="A49" s="98"/>
      <c r="B49" s="99"/>
      <c r="C49" s="143"/>
      <c r="D49" s="143"/>
      <c r="E49" s="98"/>
      <c r="F49" s="98"/>
      <c r="G49" s="98"/>
      <c r="H49" s="98"/>
      <c r="I49" s="98"/>
      <c r="J49" s="100"/>
      <c r="K49" s="100"/>
      <c r="L49" s="287"/>
      <c r="M49" s="228"/>
      <c r="N49" s="222"/>
      <c r="O49" s="229"/>
      <c r="P49" s="221"/>
      <c r="Q49" s="22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12.75" customHeight="1">
      <c r="A50" s="98"/>
      <c r="B50" s="99"/>
      <c r="C50" s="143"/>
      <c r="D50" s="143"/>
      <c r="E50" s="98"/>
      <c r="F50" s="98"/>
      <c r="G50" s="98"/>
      <c r="H50" s="98"/>
      <c r="I50" s="98"/>
      <c r="J50" s="100"/>
      <c r="K50" s="100"/>
      <c r="L50" s="287"/>
      <c r="M50" s="290"/>
      <c r="N50" s="222"/>
      <c r="O50" s="222"/>
      <c r="P50" s="221"/>
      <c r="Q50" s="221"/>
      <c r="S50" s="6"/>
      <c r="T50" s="1"/>
      <c r="U50" s="1"/>
      <c r="V50" s="1"/>
      <c r="W50" s="1"/>
      <c r="X50" s="1"/>
      <c r="Y50" s="1"/>
      <c r="Z50" s="1"/>
    </row>
    <row r="51" spans="1:39" ht="12.75" customHeight="1">
      <c r="A51" s="115" t="s">
        <v>594</v>
      </c>
      <c r="B51" s="115"/>
      <c r="C51" s="115"/>
      <c r="D51" s="115"/>
      <c r="E51" s="37"/>
      <c r="F51" s="122" t="s">
        <v>596</v>
      </c>
      <c r="G51" s="55"/>
      <c r="H51" s="55"/>
      <c r="I51" s="55"/>
      <c r="J51" s="6"/>
      <c r="K51" s="135"/>
      <c r="L51" s="136"/>
      <c r="M51" s="6"/>
      <c r="N51" s="105"/>
      <c r="O51" s="151"/>
      <c r="P51" s="1"/>
      <c r="Q51" s="242"/>
      <c r="R51" s="1"/>
      <c r="S51" s="6"/>
      <c r="T51" s="1"/>
      <c r="U51" s="1"/>
      <c r="V51" s="1"/>
      <c r="W51" s="1"/>
      <c r="X51" s="1"/>
      <c r="Y51" s="1"/>
      <c r="Z51" s="1"/>
      <c r="AA51" s="1"/>
    </row>
    <row r="52" spans="1:39" ht="12.75" customHeight="1">
      <c r="A52" s="121" t="s">
        <v>595</v>
      </c>
      <c r="B52" s="115"/>
      <c r="C52" s="115"/>
      <c r="D52" s="115"/>
      <c r="E52" s="6"/>
      <c r="F52" s="122" t="s">
        <v>599</v>
      </c>
      <c r="G52" s="6"/>
      <c r="H52" s="6" t="s">
        <v>616</v>
      </c>
      <c r="I52" s="6"/>
      <c r="J52" s="1"/>
      <c r="K52" s="6"/>
      <c r="L52" s="6"/>
      <c r="M52" s="6"/>
      <c r="N52" s="1"/>
      <c r="O52" s="1"/>
      <c r="R52" s="1"/>
      <c r="S52" s="6"/>
      <c r="T52" s="1"/>
      <c r="U52" s="1"/>
      <c r="V52" s="1"/>
      <c r="W52" s="1"/>
      <c r="X52" s="1"/>
      <c r="Y52" s="1"/>
      <c r="Z52" s="1"/>
      <c r="AA52" s="1"/>
    </row>
    <row r="53" spans="1:39" ht="12.75" customHeight="1">
      <c r="A53" s="121"/>
      <c r="B53" s="115"/>
      <c r="C53" s="115"/>
      <c r="D53" s="115"/>
      <c r="E53" s="6"/>
      <c r="F53" s="122"/>
      <c r="G53" s="6"/>
      <c r="H53" s="6"/>
      <c r="I53" s="6"/>
      <c r="J53" s="1"/>
      <c r="K53" s="6"/>
      <c r="L53" s="6"/>
      <c r="M53" s="6"/>
      <c r="N53" s="1"/>
      <c r="O53" s="1"/>
      <c r="R53" s="1"/>
      <c r="S53" s="55"/>
      <c r="T53" s="1"/>
      <c r="U53" s="1"/>
      <c r="V53" s="1"/>
      <c r="W53" s="1"/>
      <c r="X53" s="1"/>
      <c r="Y53" s="1"/>
      <c r="Z53" s="1"/>
      <c r="AA53" s="1"/>
    </row>
    <row r="54" spans="1:39" ht="12.75" customHeight="1">
      <c r="A54" s="121"/>
      <c r="B54" s="115"/>
      <c r="C54" s="115"/>
      <c r="D54" s="115"/>
      <c r="E54" s="6"/>
      <c r="F54" s="122"/>
      <c r="G54" s="55"/>
      <c r="H54" s="37"/>
      <c r="I54" s="55"/>
      <c r="J54" s="6"/>
      <c r="K54" s="135"/>
      <c r="L54" s="136"/>
      <c r="M54" s="6"/>
      <c r="N54" s="105"/>
      <c r="O54" s="137"/>
      <c r="P54" s="1"/>
      <c r="Q54" s="242"/>
      <c r="R54" s="1"/>
      <c r="S54" s="6"/>
      <c r="T54" s="1"/>
      <c r="U54" s="1"/>
      <c r="V54" s="1"/>
      <c r="W54" s="1"/>
      <c r="X54" s="1"/>
      <c r="Y54" s="1"/>
      <c r="Z54" s="1"/>
      <c r="AA54" s="1"/>
    </row>
    <row r="55" spans="1:39" ht="12.75" customHeight="1">
      <c r="A55" s="121"/>
      <c r="B55" s="115"/>
      <c r="C55" s="115"/>
      <c r="D55" s="115"/>
      <c r="E55" s="6"/>
      <c r="F55" s="122"/>
      <c r="G55" s="55"/>
      <c r="H55" s="37"/>
      <c r="I55" s="55"/>
      <c r="J55" s="6"/>
      <c r="K55" s="135"/>
      <c r="L55" s="136"/>
      <c r="M55" s="6"/>
      <c r="N55" s="105"/>
      <c r="O55" s="137"/>
      <c r="P55" s="1"/>
      <c r="Q55" s="242"/>
      <c r="R55" s="1"/>
      <c r="S55" s="6"/>
      <c r="T55" s="1"/>
      <c r="U55" s="1"/>
      <c r="V55" s="1"/>
      <c r="W55" s="1"/>
      <c r="X55" s="1"/>
      <c r="Y55" s="1"/>
      <c r="Z55" s="1"/>
      <c r="AA55" s="1"/>
    </row>
    <row r="56" spans="1:39" ht="12.75" customHeight="1">
      <c r="A56" s="121"/>
      <c r="B56" s="115"/>
      <c r="C56" s="115"/>
      <c r="D56" s="115"/>
      <c r="E56" s="6"/>
      <c r="F56" s="122"/>
      <c r="G56" s="55"/>
      <c r="H56" s="37"/>
      <c r="I56" s="55"/>
      <c r="J56" s="6"/>
      <c r="K56" s="135"/>
      <c r="L56" s="136"/>
      <c r="M56" s="6"/>
      <c r="N56" s="105"/>
      <c r="O56" s="137"/>
      <c r="P56" s="1"/>
      <c r="Q56" s="242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21"/>
      <c r="B57" s="115"/>
      <c r="C57" s="115"/>
      <c r="D57" s="115"/>
      <c r="E57" s="6"/>
      <c r="F57" s="122"/>
      <c r="G57" s="55"/>
      <c r="H57" s="37"/>
      <c r="I57" s="55"/>
      <c r="J57" s="6"/>
      <c r="K57" s="135"/>
      <c r="L57" s="136"/>
      <c r="M57" s="6"/>
      <c r="N57" s="105"/>
      <c r="O57" s="137"/>
      <c r="P57" s="1"/>
      <c r="Q57" s="242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21"/>
      <c r="B58" s="115"/>
      <c r="C58" s="115"/>
      <c r="D58" s="115"/>
      <c r="E58" s="6"/>
      <c r="F58" s="122"/>
      <c r="G58" s="55"/>
      <c r="H58" s="37"/>
      <c r="I58" s="55"/>
      <c r="J58" s="6"/>
      <c r="K58" s="135"/>
      <c r="L58" s="136"/>
      <c r="M58" s="6"/>
      <c r="N58" s="105"/>
      <c r="O58" s="137"/>
      <c r="P58" s="1"/>
      <c r="Q58" s="242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/>
      <c r="B59" s="115"/>
      <c r="C59" s="115"/>
      <c r="D59" s="115"/>
      <c r="E59" s="6"/>
      <c r="F59" s="122"/>
      <c r="G59" s="55"/>
      <c r="H59" s="37"/>
      <c r="I59" s="55"/>
      <c r="J59" s="6"/>
      <c r="K59" s="135"/>
      <c r="L59" s="136"/>
      <c r="M59" s="6"/>
      <c r="N59" s="105"/>
      <c r="O59" s="137"/>
      <c r="P59" s="1"/>
      <c r="Q59" s="242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55"/>
      <c r="B60" s="104"/>
      <c r="C60" s="104"/>
      <c r="D60" s="37"/>
      <c r="E60" s="55"/>
      <c r="F60" s="55"/>
      <c r="G60" s="55"/>
      <c r="H60" s="37"/>
      <c r="I60" s="55"/>
      <c r="J60" s="6"/>
      <c r="K60" s="135"/>
      <c r="L60" s="136"/>
      <c r="M60" s="6"/>
      <c r="N60" s="105"/>
      <c r="O60" s="137"/>
      <c r="P60" s="1"/>
      <c r="Q60" s="242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38.25" customHeight="1">
      <c r="A61" s="37"/>
      <c r="B61" s="152" t="s">
        <v>617</v>
      </c>
      <c r="C61" s="152"/>
      <c r="D61" s="152"/>
      <c r="E61" s="152"/>
      <c r="F61" s="6"/>
      <c r="G61" s="6"/>
      <c r="H61" s="131"/>
      <c r="I61" s="6"/>
      <c r="J61" s="131"/>
      <c r="K61" s="132"/>
      <c r="L61" s="6"/>
      <c r="M61" s="6"/>
      <c r="N61" s="1"/>
      <c r="O61" s="1"/>
      <c r="P61" s="1"/>
      <c r="Q61" s="242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94" t="s">
        <v>16</v>
      </c>
      <c r="B62" s="95" t="s">
        <v>565</v>
      </c>
      <c r="C62" s="95"/>
      <c r="D62" s="96" t="s">
        <v>577</v>
      </c>
      <c r="E62" s="95" t="s">
        <v>578</v>
      </c>
      <c r="F62" s="95" t="s">
        <v>579</v>
      </c>
      <c r="G62" s="95" t="s">
        <v>618</v>
      </c>
      <c r="H62" s="95" t="s">
        <v>619</v>
      </c>
      <c r="I62" s="95" t="s">
        <v>582</v>
      </c>
      <c r="J62" s="153" t="s">
        <v>583</v>
      </c>
      <c r="K62" s="95" t="s">
        <v>584</v>
      </c>
      <c r="L62" s="95" t="s">
        <v>620</v>
      </c>
      <c r="M62" s="95" t="s">
        <v>587</v>
      </c>
      <c r="N62" s="96" t="s">
        <v>588</v>
      </c>
      <c r="O62" s="1"/>
      <c r="P62" s="1"/>
      <c r="Q62" s="242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54">
        <v>1</v>
      </c>
      <c r="B63" s="155">
        <v>41579</v>
      </c>
      <c r="C63" s="155"/>
      <c r="D63" s="156" t="s">
        <v>621</v>
      </c>
      <c r="E63" s="157" t="s">
        <v>590</v>
      </c>
      <c r="F63" s="158">
        <v>82</v>
      </c>
      <c r="G63" s="157" t="s">
        <v>622</v>
      </c>
      <c r="H63" s="157">
        <v>100</v>
      </c>
      <c r="I63" s="159">
        <v>100</v>
      </c>
      <c r="J63" s="160" t="s">
        <v>623</v>
      </c>
      <c r="K63" s="161">
        <f t="shared" ref="K63:K115" si="8">H63-F63</f>
        <v>18</v>
      </c>
      <c r="L63" s="162">
        <f t="shared" ref="L63:L115" si="9">K63/F63</f>
        <v>0.21951219512195122</v>
      </c>
      <c r="M63" s="157" t="s">
        <v>593</v>
      </c>
      <c r="N63" s="163">
        <v>42657</v>
      </c>
      <c r="O63" s="1"/>
      <c r="P63" s="1"/>
      <c r="Q63" s="242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54">
        <v>2</v>
      </c>
      <c r="B64" s="155">
        <v>41794</v>
      </c>
      <c r="C64" s="155"/>
      <c r="D64" s="156" t="s">
        <v>624</v>
      </c>
      <c r="E64" s="157" t="s">
        <v>602</v>
      </c>
      <c r="F64" s="158">
        <v>257</v>
      </c>
      <c r="G64" s="157" t="s">
        <v>622</v>
      </c>
      <c r="H64" s="157">
        <v>300</v>
      </c>
      <c r="I64" s="159">
        <v>300</v>
      </c>
      <c r="J64" s="160" t="s">
        <v>623</v>
      </c>
      <c r="K64" s="161">
        <f t="shared" si="8"/>
        <v>43</v>
      </c>
      <c r="L64" s="162">
        <f t="shared" si="9"/>
        <v>0.16731517509727625</v>
      </c>
      <c r="M64" s="157" t="s">
        <v>593</v>
      </c>
      <c r="N64" s="163">
        <v>41822</v>
      </c>
      <c r="O64" s="1"/>
      <c r="P64" s="1"/>
      <c r="Q64" s="242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54">
        <v>3</v>
      </c>
      <c r="B65" s="155">
        <v>41828</v>
      </c>
      <c r="C65" s="155"/>
      <c r="D65" s="156" t="s">
        <v>625</v>
      </c>
      <c r="E65" s="157" t="s">
        <v>602</v>
      </c>
      <c r="F65" s="158">
        <v>393</v>
      </c>
      <c r="G65" s="157" t="s">
        <v>622</v>
      </c>
      <c r="H65" s="157">
        <v>468</v>
      </c>
      <c r="I65" s="159">
        <v>468</v>
      </c>
      <c r="J65" s="160" t="s">
        <v>623</v>
      </c>
      <c r="K65" s="161">
        <f t="shared" si="8"/>
        <v>75</v>
      </c>
      <c r="L65" s="162">
        <f t="shared" si="9"/>
        <v>0.19083969465648856</v>
      </c>
      <c r="M65" s="157" t="s">
        <v>593</v>
      </c>
      <c r="N65" s="163">
        <v>41863</v>
      </c>
      <c r="O65" s="1"/>
      <c r="P65" s="1"/>
      <c r="Q65" s="242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54">
        <v>4</v>
      </c>
      <c r="B66" s="155">
        <v>41857</v>
      </c>
      <c r="C66" s="155"/>
      <c r="D66" s="156" t="s">
        <v>626</v>
      </c>
      <c r="E66" s="157" t="s">
        <v>602</v>
      </c>
      <c r="F66" s="158">
        <v>205</v>
      </c>
      <c r="G66" s="157" t="s">
        <v>622</v>
      </c>
      <c r="H66" s="157">
        <v>275</v>
      </c>
      <c r="I66" s="159">
        <v>250</v>
      </c>
      <c r="J66" s="160" t="s">
        <v>623</v>
      </c>
      <c r="K66" s="161">
        <f t="shared" si="8"/>
        <v>70</v>
      </c>
      <c r="L66" s="162">
        <f t="shared" si="9"/>
        <v>0.34146341463414637</v>
      </c>
      <c r="M66" s="157" t="s">
        <v>593</v>
      </c>
      <c r="N66" s="163">
        <v>41962</v>
      </c>
      <c r="O66" s="1"/>
      <c r="P66" s="1"/>
      <c r="Q66" s="242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4">
        <v>5</v>
      </c>
      <c r="B67" s="155">
        <v>41886</v>
      </c>
      <c r="C67" s="155"/>
      <c r="D67" s="156" t="s">
        <v>627</v>
      </c>
      <c r="E67" s="157" t="s">
        <v>602</v>
      </c>
      <c r="F67" s="158">
        <v>162</v>
      </c>
      <c r="G67" s="157" t="s">
        <v>622</v>
      </c>
      <c r="H67" s="157">
        <v>190</v>
      </c>
      <c r="I67" s="159">
        <v>190</v>
      </c>
      <c r="J67" s="160" t="s">
        <v>623</v>
      </c>
      <c r="K67" s="161">
        <f t="shared" si="8"/>
        <v>28</v>
      </c>
      <c r="L67" s="162">
        <f t="shared" si="9"/>
        <v>0.1728395061728395</v>
      </c>
      <c r="M67" s="157" t="s">
        <v>593</v>
      </c>
      <c r="N67" s="163">
        <v>42006</v>
      </c>
      <c r="O67" s="1"/>
      <c r="P67" s="1"/>
      <c r="Q67" s="242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4">
        <v>6</v>
      </c>
      <c r="B68" s="155">
        <v>41886</v>
      </c>
      <c r="C68" s="155"/>
      <c r="D68" s="156" t="s">
        <v>628</v>
      </c>
      <c r="E68" s="157" t="s">
        <v>602</v>
      </c>
      <c r="F68" s="158">
        <v>75</v>
      </c>
      <c r="G68" s="157" t="s">
        <v>622</v>
      </c>
      <c r="H68" s="157">
        <v>91.5</v>
      </c>
      <c r="I68" s="159" t="s">
        <v>615</v>
      </c>
      <c r="J68" s="160" t="s">
        <v>629</v>
      </c>
      <c r="K68" s="161">
        <f t="shared" si="8"/>
        <v>16.5</v>
      </c>
      <c r="L68" s="162">
        <f t="shared" si="9"/>
        <v>0.22</v>
      </c>
      <c r="M68" s="157" t="s">
        <v>593</v>
      </c>
      <c r="N68" s="163">
        <v>41954</v>
      </c>
      <c r="O68" s="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4">
        <v>7</v>
      </c>
      <c r="B69" s="155">
        <v>41913</v>
      </c>
      <c r="C69" s="155"/>
      <c r="D69" s="156" t="s">
        <v>630</v>
      </c>
      <c r="E69" s="157" t="s">
        <v>602</v>
      </c>
      <c r="F69" s="158">
        <v>850</v>
      </c>
      <c r="G69" s="157" t="s">
        <v>622</v>
      </c>
      <c r="H69" s="157">
        <v>982.5</v>
      </c>
      <c r="I69" s="159">
        <v>1050</v>
      </c>
      <c r="J69" s="160" t="s">
        <v>631</v>
      </c>
      <c r="K69" s="161">
        <f t="shared" si="8"/>
        <v>132.5</v>
      </c>
      <c r="L69" s="162">
        <f t="shared" si="9"/>
        <v>0.15588235294117647</v>
      </c>
      <c r="M69" s="157" t="s">
        <v>593</v>
      </c>
      <c r="N69" s="163">
        <v>42039</v>
      </c>
      <c r="O69" s="1"/>
      <c r="P69" s="1"/>
      <c r="Q69" s="242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8</v>
      </c>
      <c r="B70" s="155">
        <v>41913</v>
      </c>
      <c r="C70" s="155"/>
      <c r="D70" s="156" t="s">
        <v>632</v>
      </c>
      <c r="E70" s="157" t="s">
        <v>602</v>
      </c>
      <c r="F70" s="158">
        <v>475</v>
      </c>
      <c r="G70" s="157" t="s">
        <v>622</v>
      </c>
      <c r="H70" s="157">
        <v>515</v>
      </c>
      <c r="I70" s="159">
        <v>600</v>
      </c>
      <c r="J70" s="160" t="s">
        <v>633</v>
      </c>
      <c r="K70" s="161">
        <f t="shared" si="8"/>
        <v>40</v>
      </c>
      <c r="L70" s="162">
        <f t="shared" si="9"/>
        <v>8.4210526315789472E-2</v>
      </c>
      <c r="M70" s="157" t="s">
        <v>593</v>
      </c>
      <c r="N70" s="163">
        <v>41939</v>
      </c>
      <c r="O70" s="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9</v>
      </c>
      <c r="B71" s="155">
        <v>41913</v>
      </c>
      <c r="C71" s="155"/>
      <c r="D71" s="156" t="s">
        <v>634</v>
      </c>
      <c r="E71" s="157" t="s">
        <v>602</v>
      </c>
      <c r="F71" s="158">
        <v>86</v>
      </c>
      <c r="G71" s="157" t="s">
        <v>622</v>
      </c>
      <c r="H71" s="157">
        <v>99</v>
      </c>
      <c r="I71" s="159">
        <v>140</v>
      </c>
      <c r="J71" s="160" t="s">
        <v>635</v>
      </c>
      <c r="K71" s="161">
        <f t="shared" si="8"/>
        <v>13</v>
      </c>
      <c r="L71" s="162">
        <f t="shared" si="9"/>
        <v>0.15116279069767441</v>
      </c>
      <c r="M71" s="157" t="s">
        <v>593</v>
      </c>
      <c r="N71" s="163">
        <v>41939</v>
      </c>
      <c r="O71" s="1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10</v>
      </c>
      <c r="B72" s="155">
        <v>41926</v>
      </c>
      <c r="C72" s="155"/>
      <c r="D72" s="156" t="s">
        <v>636</v>
      </c>
      <c r="E72" s="157" t="s">
        <v>602</v>
      </c>
      <c r="F72" s="158">
        <v>496.6</v>
      </c>
      <c r="G72" s="157" t="s">
        <v>622</v>
      </c>
      <c r="H72" s="157">
        <v>621</v>
      </c>
      <c r="I72" s="159">
        <v>580</v>
      </c>
      <c r="J72" s="160" t="s">
        <v>623</v>
      </c>
      <c r="K72" s="161">
        <f t="shared" si="8"/>
        <v>124.39999999999998</v>
      </c>
      <c r="L72" s="162">
        <f t="shared" si="9"/>
        <v>0.25050342327829234</v>
      </c>
      <c r="M72" s="157" t="s">
        <v>593</v>
      </c>
      <c r="N72" s="163">
        <v>42605</v>
      </c>
      <c r="O72" s="1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11</v>
      </c>
      <c r="B73" s="155">
        <v>41926</v>
      </c>
      <c r="C73" s="155"/>
      <c r="D73" s="156" t="s">
        <v>637</v>
      </c>
      <c r="E73" s="157" t="s">
        <v>602</v>
      </c>
      <c r="F73" s="158">
        <v>2481.9</v>
      </c>
      <c r="G73" s="157" t="s">
        <v>622</v>
      </c>
      <c r="H73" s="157">
        <v>2840</v>
      </c>
      <c r="I73" s="159">
        <v>2870</v>
      </c>
      <c r="J73" s="160" t="s">
        <v>638</v>
      </c>
      <c r="K73" s="161">
        <f t="shared" si="8"/>
        <v>358.09999999999991</v>
      </c>
      <c r="L73" s="162">
        <f t="shared" si="9"/>
        <v>0.14428462065353154</v>
      </c>
      <c r="M73" s="157" t="s">
        <v>593</v>
      </c>
      <c r="N73" s="163">
        <v>42017</v>
      </c>
      <c r="O73" s="1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12</v>
      </c>
      <c r="B74" s="155">
        <v>41928</v>
      </c>
      <c r="C74" s="155"/>
      <c r="D74" s="156" t="s">
        <v>639</v>
      </c>
      <c r="E74" s="157" t="s">
        <v>602</v>
      </c>
      <c r="F74" s="158">
        <v>84.5</v>
      </c>
      <c r="G74" s="157" t="s">
        <v>622</v>
      </c>
      <c r="H74" s="157">
        <v>93</v>
      </c>
      <c r="I74" s="159">
        <v>110</v>
      </c>
      <c r="J74" s="160" t="s">
        <v>640</v>
      </c>
      <c r="K74" s="161">
        <f t="shared" si="8"/>
        <v>8.5</v>
      </c>
      <c r="L74" s="162">
        <f t="shared" si="9"/>
        <v>0.10059171597633136</v>
      </c>
      <c r="M74" s="157" t="s">
        <v>593</v>
      </c>
      <c r="N74" s="163">
        <v>41939</v>
      </c>
      <c r="O74" s="1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13</v>
      </c>
      <c r="B75" s="155">
        <v>41928</v>
      </c>
      <c r="C75" s="155"/>
      <c r="D75" s="156" t="s">
        <v>641</v>
      </c>
      <c r="E75" s="157" t="s">
        <v>602</v>
      </c>
      <c r="F75" s="158">
        <v>401</v>
      </c>
      <c r="G75" s="157" t="s">
        <v>622</v>
      </c>
      <c r="H75" s="157">
        <v>428</v>
      </c>
      <c r="I75" s="159">
        <v>450</v>
      </c>
      <c r="J75" s="160" t="s">
        <v>642</v>
      </c>
      <c r="K75" s="161">
        <f t="shared" si="8"/>
        <v>27</v>
      </c>
      <c r="L75" s="162">
        <f t="shared" si="9"/>
        <v>6.7331670822942641E-2</v>
      </c>
      <c r="M75" s="157" t="s">
        <v>593</v>
      </c>
      <c r="N75" s="163">
        <v>42020</v>
      </c>
      <c r="O75" s="1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14</v>
      </c>
      <c r="B76" s="155">
        <v>41928</v>
      </c>
      <c r="C76" s="155"/>
      <c r="D76" s="156" t="s">
        <v>643</v>
      </c>
      <c r="E76" s="157" t="s">
        <v>602</v>
      </c>
      <c r="F76" s="158">
        <v>101</v>
      </c>
      <c r="G76" s="157" t="s">
        <v>622</v>
      </c>
      <c r="H76" s="157">
        <v>112</v>
      </c>
      <c r="I76" s="159">
        <v>120</v>
      </c>
      <c r="J76" s="160" t="s">
        <v>644</v>
      </c>
      <c r="K76" s="161">
        <f t="shared" si="8"/>
        <v>11</v>
      </c>
      <c r="L76" s="162">
        <f t="shared" si="9"/>
        <v>0.10891089108910891</v>
      </c>
      <c r="M76" s="157" t="s">
        <v>593</v>
      </c>
      <c r="N76" s="163">
        <v>41939</v>
      </c>
      <c r="O76" s="1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15</v>
      </c>
      <c r="B77" s="155">
        <v>41954</v>
      </c>
      <c r="C77" s="155"/>
      <c r="D77" s="156" t="s">
        <v>645</v>
      </c>
      <c r="E77" s="157" t="s">
        <v>602</v>
      </c>
      <c r="F77" s="158">
        <v>59</v>
      </c>
      <c r="G77" s="157" t="s">
        <v>622</v>
      </c>
      <c r="H77" s="157">
        <v>76</v>
      </c>
      <c r="I77" s="159">
        <v>76</v>
      </c>
      <c r="J77" s="160" t="s">
        <v>623</v>
      </c>
      <c r="K77" s="161">
        <f t="shared" si="8"/>
        <v>17</v>
      </c>
      <c r="L77" s="162">
        <f t="shared" si="9"/>
        <v>0.28813559322033899</v>
      </c>
      <c r="M77" s="157" t="s">
        <v>593</v>
      </c>
      <c r="N77" s="163">
        <v>43032</v>
      </c>
      <c r="O77" s="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16</v>
      </c>
      <c r="B78" s="155">
        <v>41954</v>
      </c>
      <c r="C78" s="155"/>
      <c r="D78" s="156" t="s">
        <v>634</v>
      </c>
      <c r="E78" s="157" t="s">
        <v>602</v>
      </c>
      <c r="F78" s="158">
        <v>99</v>
      </c>
      <c r="G78" s="157" t="s">
        <v>622</v>
      </c>
      <c r="H78" s="157">
        <v>120</v>
      </c>
      <c r="I78" s="159">
        <v>120</v>
      </c>
      <c r="J78" s="160" t="s">
        <v>611</v>
      </c>
      <c r="K78" s="161">
        <f t="shared" si="8"/>
        <v>21</v>
      </c>
      <c r="L78" s="162">
        <f t="shared" si="9"/>
        <v>0.21212121212121213</v>
      </c>
      <c r="M78" s="157" t="s">
        <v>593</v>
      </c>
      <c r="N78" s="163">
        <v>41960</v>
      </c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17</v>
      </c>
      <c r="B79" s="155">
        <v>41956</v>
      </c>
      <c r="C79" s="155"/>
      <c r="D79" s="156" t="s">
        <v>646</v>
      </c>
      <c r="E79" s="157" t="s">
        <v>602</v>
      </c>
      <c r="F79" s="158">
        <v>22</v>
      </c>
      <c r="G79" s="157" t="s">
        <v>622</v>
      </c>
      <c r="H79" s="157">
        <v>33.549999999999997</v>
      </c>
      <c r="I79" s="159">
        <v>32</v>
      </c>
      <c r="J79" s="160" t="s">
        <v>647</v>
      </c>
      <c r="K79" s="161">
        <f t="shared" si="8"/>
        <v>11.549999999999997</v>
      </c>
      <c r="L79" s="162">
        <f t="shared" si="9"/>
        <v>0.52499999999999991</v>
      </c>
      <c r="M79" s="157" t="s">
        <v>593</v>
      </c>
      <c r="N79" s="163">
        <v>42188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18</v>
      </c>
      <c r="B80" s="155">
        <v>41976</v>
      </c>
      <c r="C80" s="155"/>
      <c r="D80" s="156" t="s">
        <v>648</v>
      </c>
      <c r="E80" s="157" t="s">
        <v>602</v>
      </c>
      <c r="F80" s="158">
        <v>440</v>
      </c>
      <c r="G80" s="157" t="s">
        <v>622</v>
      </c>
      <c r="H80" s="157">
        <v>520</v>
      </c>
      <c r="I80" s="159">
        <v>520</v>
      </c>
      <c r="J80" s="160" t="s">
        <v>649</v>
      </c>
      <c r="K80" s="161">
        <f t="shared" si="8"/>
        <v>80</v>
      </c>
      <c r="L80" s="162">
        <f t="shared" si="9"/>
        <v>0.18181818181818182</v>
      </c>
      <c r="M80" s="157" t="s">
        <v>593</v>
      </c>
      <c r="N80" s="163">
        <v>42208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19</v>
      </c>
      <c r="B81" s="155">
        <v>41976</v>
      </c>
      <c r="C81" s="155"/>
      <c r="D81" s="156" t="s">
        <v>650</v>
      </c>
      <c r="E81" s="157" t="s">
        <v>602</v>
      </c>
      <c r="F81" s="158">
        <v>360</v>
      </c>
      <c r="G81" s="157" t="s">
        <v>622</v>
      </c>
      <c r="H81" s="157">
        <v>427</v>
      </c>
      <c r="I81" s="159">
        <v>425</v>
      </c>
      <c r="J81" s="160" t="s">
        <v>651</v>
      </c>
      <c r="K81" s="161">
        <f t="shared" si="8"/>
        <v>67</v>
      </c>
      <c r="L81" s="162">
        <f t="shared" si="9"/>
        <v>0.18611111111111112</v>
      </c>
      <c r="M81" s="157" t="s">
        <v>593</v>
      </c>
      <c r="N81" s="163">
        <v>42058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20</v>
      </c>
      <c r="B82" s="155">
        <v>42012</v>
      </c>
      <c r="C82" s="155"/>
      <c r="D82" s="156" t="s">
        <v>652</v>
      </c>
      <c r="E82" s="157" t="s">
        <v>602</v>
      </c>
      <c r="F82" s="158">
        <v>360</v>
      </c>
      <c r="G82" s="157" t="s">
        <v>622</v>
      </c>
      <c r="H82" s="157">
        <v>455</v>
      </c>
      <c r="I82" s="159">
        <v>420</v>
      </c>
      <c r="J82" s="160" t="s">
        <v>653</v>
      </c>
      <c r="K82" s="161">
        <f t="shared" si="8"/>
        <v>95</v>
      </c>
      <c r="L82" s="162">
        <f t="shared" si="9"/>
        <v>0.2638888888888889</v>
      </c>
      <c r="M82" s="157" t="s">
        <v>593</v>
      </c>
      <c r="N82" s="163">
        <v>42024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21</v>
      </c>
      <c r="B83" s="155">
        <v>42012</v>
      </c>
      <c r="C83" s="155"/>
      <c r="D83" s="156" t="s">
        <v>654</v>
      </c>
      <c r="E83" s="157" t="s">
        <v>602</v>
      </c>
      <c r="F83" s="158">
        <v>130</v>
      </c>
      <c r="G83" s="157"/>
      <c r="H83" s="157">
        <v>175.5</v>
      </c>
      <c r="I83" s="159">
        <v>165</v>
      </c>
      <c r="J83" s="160" t="s">
        <v>655</v>
      </c>
      <c r="K83" s="161">
        <f t="shared" si="8"/>
        <v>45.5</v>
      </c>
      <c r="L83" s="162">
        <f t="shared" si="9"/>
        <v>0.35</v>
      </c>
      <c r="M83" s="157" t="s">
        <v>593</v>
      </c>
      <c r="N83" s="163">
        <v>43088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22</v>
      </c>
      <c r="B84" s="155">
        <v>42040</v>
      </c>
      <c r="C84" s="155"/>
      <c r="D84" s="156" t="s">
        <v>403</v>
      </c>
      <c r="E84" s="157" t="s">
        <v>590</v>
      </c>
      <c r="F84" s="158">
        <v>98</v>
      </c>
      <c r="G84" s="157"/>
      <c r="H84" s="157">
        <v>120</v>
      </c>
      <c r="I84" s="159">
        <v>120</v>
      </c>
      <c r="J84" s="160" t="s">
        <v>623</v>
      </c>
      <c r="K84" s="161">
        <f t="shared" si="8"/>
        <v>22</v>
      </c>
      <c r="L84" s="162">
        <f t="shared" si="9"/>
        <v>0.22448979591836735</v>
      </c>
      <c r="M84" s="157" t="s">
        <v>593</v>
      </c>
      <c r="N84" s="163">
        <v>42753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23</v>
      </c>
      <c r="B85" s="155">
        <v>42040</v>
      </c>
      <c r="C85" s="155"/>
      <c r="D85" s="156" t="s">
        <v>656</v>
      </c>
      <c r="E85" s="157" t="s">
        <v>590</v>
      </c>
      <c r="F85" s="158">
        <v>196</v>
      </c>
      <c r="G85" s="157"/>
      <c r="H85" s="157">
        <v>262</v>
      </c>
      <c r="I85" s="159">
        <v>255</v>
      </c>
      <c r="J85" s="160" t="s">
        <v>623</v>
      </c>
      <c r="K85" s="161">
        <f t="shared" si="8"/>
        <v>66</v>
      </c>
      <c r="L85" s="162">
        <f t="shared" si="9"/>
        <v>0.33673469387755101</v>
      </c>
      <c r="M85" s="157" t="s">
        <v>593</v>
      </c>
      <c r="N85" s="163">
        <v>42599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64">
        <v>24</v>
      </c>
      <c r="B86" s="165">
        <v>42067</v>
      </c>
      <c r="C86" s="165"/>
      <c r="D86" s="166" t="s">
        <v>402</v>
      </c>
      <c r="E86" s="167" t="s">
        <v>590</v>
      </c>
      <c r="F86" s="168">
        <v>235</v>
      </c>
      <c r="G86" s="168"/>
      <c r="H86" s="169">
        <v>77</v>
      </c>
      <c r="I86" s="169" t="s">
        <v>657</v>
      </c>
      <c r="J86" s="170" t="s">
        <v>658</v>
      </c>
      <c r="K86" s="171">
        <f t="shared" si="8"/>
        <v>-158</v>
      </c>
      <c r="L86" s="172">
        <f t="shared" si="9"/>
        <v>-0.67234042553191486</v>
      </c>
      <c r="M86" s="168" t="s">
        <v>603</v>
      </c>
      <c r="N86" s="165">
        <v>43522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25</v>
      </c>
      <c r="B87" s="155">
        <v>42067</v>
      </c>
      <c r="C87" s="155"/>
      <c r="D87" s="156" t="s">
        <v>659</v>
      </c>
      <c r="E87" s="157" t="s">
        <v>590</v>
      </c>
      <c r="F87" s="158">
        <v>185</v>
      </c>
      <c r="G87" s="157"/>
      <c r="H87" s="157">
        <v>224</v>
      </c>
      <c r="I87" s="159" t="s">
        <v>660</v>
      </c>
      <c r="J87" s="160" t="s">
        <v>623</v>
      </c>
      <c r="K87" s="161">
        <f t="shared" si="8"/>
        <v>39</v>
      </c>
      <c r="L87" s="162">
        <f t="shared" si="9"/>
        <v>0.21081081081081082</v>
      </c>
      <c r="M87" s="157" t="s">
        <v>593</v>
      </c>
      <c r="N87" s="163">
        <v>42647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64">
        <v>26</v>
      </c>
      <c r="B88" s="165">
        <v>42090</v>
      </c>
      <c r="C88" s="165"/>
      <c r="D88" s="173" t="s">
        <v>661</v>
      </c>
      <c r="E88" s="168" t="s">
        <v>590</v>
      </c>
      <c r="F88" s="168">
        <v>49.5</v>
      </c>
      <c r="G88" s="169"/>
      <c r="H88" s="169">
        <v>15.85</v>
      </c>
      <c r="I88" s="169">
        <v>67</v>
      </c>
      <c r="J88" s="170" t="s">
        <v>662</v>
      </c>
      <c r="K88" s="169">
        <f t="shared" si="8"/>
        <v>-33.65</v>
      </c>
      <c r="L88" s="174">
        <f t="shared" si="9"/>
        <v>-0.67979797979797973</v>
      </c>
      <c r="M88" s="168" t="s">
        <v>603</v>
      </c>
      <c r="N88" s="175">
        <v>43627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27</v>
      </c>
      <c r="B89" s="155">
        <v>42093</v>
      </c>
      <c r="C89" s="155"/>
      <c r="D89" s="156" t="s">
        <v>663</v>
      </c>
      <c r="E89" s="157" t="s">
        <v>590</v>
      </c>
      <c r="F89" s="158">
        <v>183.5</v>
      </c>
      <c r="G89" s="157"/>
      <c r="H89" s="157">
        <v>219</v>
      </c>
      <c r="I89" s="159">
        <v>218</v>
      </c>
      <c r="J89" s="160" t="s">
        <v>664</v>
      </c>
      <c r="K89" s="161">
        <f t="shared" si="8"/>
        <v>35.5</v>
      </c>
      <c r="L89" s="162">
        <f t="shared" si="9"/>
        <v>0.19346049046321526</v>
      </c>
      <c r="M89" s="157" t="s">
        <v>593</v>
      </c>
      <c r="N89" s="163">
        <v>42103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28</v>
      </c>
      <c r="B90" s="155">
        <v>42114</v>
      </c>
      <c r="C90" s="155"/>
      <c r="D90" s="156" t="s">
        <v>665</v>
      </c>
      <c r="E90" s="157" t="s">
        <v>590</v>
      </c>
      <c r="F90" s="158">
        <f>(227+237)/2</f>
        <v>232</v>
      </c>
      <c r="G90" s="157"/>
      <c r="H90" s="157">
        <v>298</v>
      </c>
      <c r="I90" s="159">
        <v>298</v>
      </c>
      <c r="J90" s="160" t="s">
        <v>623</v>
      </c>
      <c r="K90" s="161">
        <f t="shared" si="8"/>
        <v>66</v>
      </c>
      <c r="L90" s="162">
        <f t="shared" si="9"/>
        <v>0.28448275862068967</v>
      </c>
      <c r="M90" s="157" t="s">
        <v>593</v>
      </c>
      <c r="N90" s="163">
        <v>42823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29</v>
      </c>
      <c r="B91" s="155">
        <v>42128</v>
      </c>
      <c r="C91" s="155"/>
      <c r="D91" s="156" t="s">
        <v>666</v>
      </c>
      <c r="E91" s="157" t="s">
        <v>602</v>
      </c>
      <c r="F91" s="158">
        <v>385</v>
      </c>
      <c r="G91" s="157"/>
      <c r="H91" s="157">
        <f>212.5+331</f>
        <v>543.5</v>
      </c>
      <c r="I91" s="159">
        <v>510</v>
      </c>
      <c r="J91" s="160" t="s">
        <v>667</v>
      </c>
      <c r="K91" s="161">
        <f t="shared" si="8"/>
        <v>158.5</v>
      </c>
      <c r="L91" s="162">
        <f t="shared" si="9"/>
        <v>0.41168831168831171</v>
      </c>
      <c r="M91" s="157" t="s">
        <v>593</v>
      </c>
      <c r="N91" s="163">
        <v>42235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30</v>
      </c>
      <c r="B92" s="155">
        <v>42128</v>
      </c>
      <c r="C92" s="155"/>
      <c r="D92" s="156" t="s">
        <v>668</v>
      </c>
      <c r="E92" s="157" t="s">
        <v>602</v>
      </c>
      <c r="F92" s="158">
        <v>115.5</v>
      </c>
      <c r="G92" s="157"/>
      <c r="H92" s="157">
        <v>146</v>
      </c>
      <c r="I92" s="159">
        <v>142</v>
      </c>
      <c r="J92" s="160" t="s">
        <v>669</v>
      </c>
      <c r="K92" s="161">
        <f t="shared" si="8"/>
        <v>30.5</v>
      </c>
      <c r="L92" s="162">
        <f t="shared" si="9"/>
        <v>0.26406926406926406</v>
      </c>
      <c r="M92" s="157" t="s">
        <v>593</v>
      </c>
      <c r="N92" s="163">
        <v>42202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31</v>
      </c>
      <c r="B93" s="155">
        <v>42151</v>
      </c>
      <c r="C93" s="155"/>
      <c r="D93" s="156" t="s">
        <v>540</v>
      </c>
      <c r="E93" s="157" t="s">
        <v>602</v>
      </c>
      <c r="F93" s="158">
        <v>237.5</v>
      </c>
      <c r="G93" s="157"/>
      <c r="H93" s="157">
        <v>279.5</v>
      </c>
      <c r="I93" s="159">
        <v>278</v>
      </c>
      <c r="J93" s="160" t="s">
        <v>623</v>
      </c>
      <c r="K93" s="161">
        <f t="shared" si="8"/>
        <v>42</v>
      </c>
      <c r="L93" s="162">
        <f t="shared" si="9"/>
        <v>0.17684210526315788</v>
      </c>
      <c r="M93" s="157" t="s">
        <v>593</v>
      </c>
      <c r="N93" s="163">
        <v>42222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32</v>
      </c>
      <c r="B94" s="155">
        <v>42174</v>
      </c>
      <c r="C94" s="155"/>
      <c r="D94" s="156" t="s">
        <v>641</v>
      </c>
      <c r="E94" s="157" t="s">
        <v>590</v>
      </c>
      <c r="F94" s="158">
        <v>340</v>
      </c>
      <c r="G94" s="157"/>
      <c r="H94" s="157">
        <v>448</v>
      </c>
      <c r="I94" s="159">
        <v>448</v>
      </c>
      <c r="J94" s="160" t="s">
        <v>623</v>
      </c>
      <c r="K94" s="161">
        <f t="shared" si="8"/>
        <v>108</v>
      </c>
      <c r="L94" s="162">
        <f t="shared" si="9"/>
        <v>0.31764705882352939</v>
      </c>
      <c r="M94" s="157" t="s">
        <v>593</v>
      </c>
      <c r="N94" s="163">
        <v>43018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33</v>
      </c>
      <c r="B95" s="155">
        <v>42191</v>
      </c>
      <c r="C95" s="155"/>
      <c r="D95" s="156" t="s">
        <v>670</v>
      </c>
      <c r="E95" s="157" t="s">
        <v>590</v>
      </c>
      <c r="F95" s="158">
        <v>390</v>
      </c>
      <c r="G95" s="157"/>
      <c r="H95" s="157">
        <v>460</v>
      </c>
      <c r="I95" s="159">
        <v>460</v>
      </c>
      <c r="J95" s="160" t="s">
        <v>623</v>
      </c>
      <c r="K95" s="161">
        <f t="shared" si="8"/>
        <v>70</v>
      </c>
      <c r="L95" s="162">
        <f t="shared" si="9"/>
        <v>0.17948717948717949</v>
      </c>
      <c r="M95" s="157" t="s">
        <v>593</v>
      </c>
      <c r="N95" s="163">
        <v>42478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64">
        <v>34</v>
      </c>
      <c r="B96" s="165">
        <v>42195</v>
      </c>
      <c r="C96" s="165"/>
      <c r="D96" s="166" t="s">
        <v>671</v>
      </c>
      <c r="E96" s="167" t="s">
        <v>590</v>
      </c>
      <c r="F96" s="168">
        <v>122.5</v>
      </c>
      <c r="G96" s="168"/>
      <c r="H96" s="169">
        <v>61</v>
      </c>
      <c r="I96" s="169">
        <v>172</v>
      </c>
      <c r="J96" s="170" t="s">
        <v>672</v>
      </c>
      <c r="K96" s="171">
        <f t="shared" si="8"/>
        <v>-61.5</v>
      </c>
      <c r="L96" s="172">
        <f t="shared" si="9"/>
        <v>-0.50204081632653064</v>
      </c>
      <c r="M96" s="168" t="s">
        <v>603</v>
      </c>
      <c r="N96" s="165">
        <v>43333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35</v>
      </c>
      <c r="B97" s="155">
        <v>42219</v>
      </c>
      <c r="C97" s="155"/>
      <c r="D97" s="156" t="s">
        <v>673</v>
      </c>
      <c r="E97" s="157" t="s">
        <v>590</v>
      </c>
      <c r="F97" s="158">
        <v>297.5</v>
      </c>
      <c r="G97" s="157"/>
      <c r="H97" s="157">
        <v>350</v>
      </c>
      <c r="I97" s="159">
        <v>360</v>
      </c>
      <c r="J97" s="160" t="s">
        <v>674</v>
      </c>
      <c r="K97" s="161">
        <f t="shared" si="8"/>
        <v>52.5</v>
      </c>
      <c r="L97" s="162">
        <f t="shared" si="9"/>
        <v>0.17647058823529413</v>
      </c>
      <c r="M97" s="157" t="s">
        <v>593</v>
      </c>
      <c r="N97" s="163">
        <v>42232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36</v>
      </c>
      <c r="B98" s="155">
        <v>42219</v>
      </c>
      <c r="C98" s="155"/>
      <c r="D98" s="156" t="s">
        <v>675</v>
      </c>
      <c r="E98" s="157" t="s">
        <v>590</v>
      </c>
      <c r="F98" s="158">
        <v>115.5</v>
      </c>
      <c r="G98" s="157"/>
      <c r="H98" s="157">
        <v>149</v>
      </c>
      <c r="I98" s="159">
        <v>140</v>
      </c>
      <c r="J98" s="160" t="s">
        <v>676</v>
      </c>
      <c r="K98" s="161">
        <f t="shared" si="8"/>
        <v>33.5</v>
      </c>
      <c r="L98" s="162">
        <f t="shared" si="9"/>
        <v>0.29004329004329005</v>
      </c>
      <c r="M98" s="157" t="s">
        <v>593</v>
      </c>
      <c r="N98" s="163">
        <v>42740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37</v>
      </c>
      <c r="B99" s="155">
        <v>42251</v>
      </c>
      <c r="C99" s="155"/>
      <c r="D99" s="156" t="s">
        <v>540</v>
      </c>
      <c r="E99" s="157" t="s">
        <v>590</v>
      </c>
      <c r="F99" s="158">
        <v>226</v>
      </c>
      <c r="G99" s="157"/>
      <c r="H99" s="157">
        <v>292</v>
      </c>
      <c r="I99" s="159">
        <v>292</v>
      </c>
      <c r="J99" s="160" t="s">
        <v>677</v>
      </c>
      <c r="K99" s="161">
        <f t="shared" si="8"/>
        <v>66</v>
      </c>
      <c r="L99" s="162">
        <f t="shared" si="9"/>
        <v>0.29203539823008851</v>
      </c>
      <c r="M99" s="157" t="s">
        <v>593</v>
      </c>
      <c r="N99" s="163">
        <v>42286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38</v>
      </c>
      <c r="B100" s="155">
        <v>42254</v>
      </c>
      <c r="C100" s="155"/>
      <c r="D100" s="156" t="s">
        <v>665</v>
      </c>
      <c r="E100" s="157" t="s">
        <v>590</v>
      </c>
      <c r="F100" s="158">
        <v>232.5</v>
      </c>
      <c r="G100" s="157"/>
      <c r="H100" s="157">
        <v>312.5</v>
      </c>
      <c r="I100" s="159">
        <v>310</v>
      </c>
      <c r="J100" s="160" t="s">
        <v>623</v>
      </c>
      <c r="K100" s="161">
        <f t="shared" si="8"/>
        <v>80</v>
      </c>
      <c r="L100" s="162">
        <f t="shared" si="9"/>
        <v>0.34408602150537637</v>
      </c>
      <c r="M100" s="157" t="s">
        <v>593</v>
      </c>
      <c r="N100" s="163">
        <v>42823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39</v>
      </c>
      <c r="B101" s="155">
        <v>42268</v>
      </c>
      <c r="C101" s="155"/>
      <c r="D101" s="156" t="s">
        <v>678</v>
      </c>
      <c r="E101" s="157" t="s">
        <v>590</v>
      </c>
      <c r="F101" s="158">
        <v>196.5</v>
      </c>
      <c r="G101" s="157"/>
      <c r="H101" s="157">
        <v>238</v>
      </c>
      <c r="I101" s="159">
        <v>238</v>
      </c>
      <c r="J101" s="160" t="s">
        <v>677</v>
      </c>
      <c r="K101" s="161">
        <f t="shared" si="8"/>
        <v>41.5</v>
      </c>
      <c r="L101" s="162">
        <f t="shared" si="9"/>
        <v>0.21119592875318066</v>
      </c>
      <c r="M101" s="157" t="s">
        <v>593</v>
      </c>
      <c r="N101" s="163">
        <v>42291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40</v>
      </c>
      <c r="B102" s="155">
        <v>42271</v>
      </c>
      <c r="C102" s="155"/>
      <c r="D102" s="156" t="s">
        <v>621</v>
      </c>
      <c r="E102" s="157" t="s">
        <v>590</v>
      </c>
      <c r="F102" s="158">
        <v>65</v>
      </c>
      <c r="G102" s="157"/>
      <c r="H102" s="157">
        <v>82</v>
      </c>
      <c r="I102" s="159">
        <v>82</v>
      </c>
      <c r="J102" s="160" t="s">
        <v>677</v>
      </c>
      <c r="K102" s="161">
        <f t="shared" si="8"/>
        <v>17</v>
      </c>
      <c r="L102" s="162">
        <f t="shared" si="9"/>
        <v>0.26153846153846155</v>
      </c>
      <c r="M102" s="157" t="s">
        <v>593</v>
      </c>
      <c r="N102" s="163">
        <v>42578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41</v>
      </c>
      <c r="B103" s="155">
        <v>42291</v>
      </c>
      <c r="C103" s="155"/>
      <c r="D103" s="156" t="s">
        <v>679</v>
      </c>
      <c r="E103" s="157" t="s">
        <v>590</v>
      </c>
      <c r="F103" s="158">
        <v>144</v>
      </c>
      <c r="G103" s="157"/>
      <c r="H103" s="157">
        <v>182.5</v>
      </c>
      <c r="I103" s="159">
        <v>181</v>
      </c>
      <c r="J103" s="160" t="s">
        <v>677</v>
      </c>
      <c r="K103" s="161">
        <f t="shared" si="8"/>
        <v>38.5</v>
      </c>
      <c r="L103" s="162">
        <f t="shared" si="9"/>
        <v>0.2673611111111111</v>
      </c>
      <c r="M103" s="157" t="s">
        <v>593</v>
      </c>
      <c r="N103" s="163">
        <v>42817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42</v>
      </c>
      <c r="B104" s="155">
        <v>42291</v>
      </c>
      <c r="C104" s="155"/>
      <c r="D104" s="156" t="s">
        <v>680</v>
      </c>
      <c r="E104" s="157" t="s">
        <v>590</v>
      </c>
      <c r="F104" s="158">
        <v>264</v>
      </c>
      <c r="G104" s="157"/>
      <c r="H104" s="157">
        <v>311</v>
      </c>
      <c r="I104" s="159">
        <v>311</v>
      </c>
      <c r="J104" s="160" t="s">
        <v>677</v>
      </c>
      <c r="K104" s="161">
        <f t="shared" si="8"/>
        <v>47</v>
      </c>
      <c r="L104" s="162">
        <f t="shared" si="9"/>
        <v>0.17803030303030304</v>
      </c>
      <c r="M104" s="157" t="s">
        <v>593</v>
      </c>
      <c r="N104" s="163">
        <v>42604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43</v>
      </c>
      <c r="B105" s="155">
        <v>42318</v>
      </c>
      <c r="C105" s="155"/>
      <c r="D105" s="156" t="s">
        <v>681</v>
      </c>
      <c r="E105" s="157" t="s">
        <v>602</v>
      </c>
      <c r="F105" s="158">
        <v>549.5</v>
      </c>
      <c r="G105" s="157"/>
      <c r="H105" s="157">
        <v>630</v>
      </c>
      <c r="I105" s="159">
        <v>630</v>
      </c>
      <c r="J105" s="160" t="s">
        <v>677</v>
      </c>
      <c r="K105" s="161">
        <f t="shared" si="8"/>
        <v>80.5</v>
      </c>
      <c r="L105" s="162">
        <f t="shared" si="9"/>
        <v>0.1464968152866242</v>
      </c>
      <c r="M105" s="157" t="s">
        <v>593</v>
      </c>
      <c r="N105" s="163">
        <v>42419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44</v>
      </c>
      <c r="B106" s="155">
        <v>42342</v>
      </c>
      <c r="C106" s="155"/>
      <c r="D106" s="156" t="s">
        <v>682</v>
      </c>
      <c r="E106" s="157" t="s">
        <v>590</v>
      </c>
      <c r="F106" s="158">
        <v>1027.5</v>
      </c>
      <c r="G106" s="157"/>
      <c r="H106" s="157">
        <v>1315</v>
      </c>
      <c r="I106" s="159">
        <v>1250</v>
      </c>
      <c r="J106" s="160" t="s">
        <v>677</v>
      </c>
      <c r="K106" s="161">
        <f t="shared" si="8"/>
        <v>287.5</v>
      </c>
      <c r="L106" s="162">
        <f t="shared" si="9"/>
        <v>0.27980535279805352</v>
      </c>
      <c r="M106" s="157" t="s">
        <v>593</v>
      </c>
      <c r="N106" s="163">
        <v>43244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45</v>
      </c>
      <c r="B107" s="155">
        <v>42367</v>
      </c>
      <c r="C107" s="155"/>
      <c r="D107" s="156" t="s">
        <v>683</v>
      </c>
      <c r="E107" s="157" t="s">
        <v>590</v>
      </c>
      <c r="F107" s="158">
        <v>465</v>
      </c>
      <c r="G107" s="157"/>
      <c r="H107" s="157">
        <v>540</v>
      </c>
      <c r="I107" s="159">
        <v>540</v>
      </c>
      <c r="J107" s="160" t="s">
        <v>677</v>
      </c>
      <c r="K107" s="161">
        <f t="shared" si="8"/>
        <v>75</v>
      </c>
      <c r="L107" s="162">
        <f t="shared" si="9"/>
        <v>0.16129032258064516</v>
      </c>
      <c r="M107" s="157" t="s">
        <v>593</v>
      </c>
      <c r="N107" s="163">
        <v>42530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46</v>
      </c>
      <c r="B108" s="155">
        <v>42380</v>
      </c>
      <c r="C108" s="155"/>
      <c r="D108" s="156" t="s">
        <v>403</v>
      </c>
      <c r="E108" s="157" t="s">
        <v>602</v>
      </c>
      <c r="F108" s="158">
        <v>81</v>
      </c>
      <c r="G108" s="157"/>
      <c r="H108" s="157">
        <v>110</v>
      </c>
      <c r="I108" s="159">
        <v>110</v>
      </c>
      <c r="J108" s="160" t="s">
        <v>677</v>
      </c>
      <c r="K108" s="161">
        <f t="shared" si="8"/>
        <v>29</v>
      </c>
      <c r="L108" s="162">
        <f t="shared" si="9"/>
        <v>0.35802469135802467</v>
      </c>
      <c r="M108" s="157" t="s">
        <v>593</v>
      </c>
      <c r="N108" s="163">
        <v>42745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47</v>
      </c>
      <c r="B109" s="155">
        <v>42382</v>
      </c>
      <c r="C109" s="155"/>
      <c r="D109" s="156" t="s">
        <v>684</v>
      </c>
      <c r="E109" s="157" t="s">
        <v>602</v>
      </c>
      <c r="F109" s="158">
        <v>417.5</v>
      </c>
      <c r="G109" s="157"/>
      <c r="H109" s="157">
        <v>547</v>
      </c>
      <c r="I109" s="159">
        <v>535</v>
      </c>
      <c r="J109" s="160" t="s">
        <v>677</v>
      </c>
      <c r="K109" s="161">
        <f t="shared" si="8"/>
        <v>129.5</v>
      </c>
      <c r="L109" s="162">
        <f t="shared" si="9"/>
        <v>0.31017964071856285</v>
      </c>
      <c r="M109" s="157" t="s">
        <v>593</v>
      </c>
      <c r="N109" s="163">
        <v>42578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48</v>
      </c>
      <c r="B110" s="155">
        <v>42408</v>
      </c>
      <c r="C110" s="155"/>
      <c r="D110" s="156" t="s">
        <v>685</v>
      </c>
      <c r="E110" s="157" t="s">
        <v>590</v>
      </c>
      <c r="F110" s="158">
        <v>650</v>
      </c>
      <c r="G110" s="157"/>
      <c r="H110" s="157">
        <v>800</v>
      </c>
      <c r="I110" s="159">
        <v>800</v>
      </c>
      <c r="J110" s="160" t="s">
        <v>677</v>
      </c>
      <c r="K110" s="161">
        <f t="shared" si="8"/>
        <v>150</v>
      </c>
      <c r="L110" s="162">
        <f t="shared" si="9"/>
        <v>0.23076923076923078</v>
      </c>
      <c r="M110" s="157" t="s">
        <v>593</v>
      </c>
      <c r="N110" s="163">
        <v>43154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49</v>
      </c>
      <c r="B111" s="155">
        <v>42433</v>
      </c>
      <c r="C111" s="155"/>
      <c r="D111" s="156" t="s">
        <v>237</v>
      </c>
      <c r="E111" s="157" t="s">
        <v>590</v>
      </c>
      <c r="F111" s="158">
        <v>437.5</v>
      </c>
      <c r="G111" s="157"/>
      <c r="H111" s="157">
        <v>504.5</v>
      </c>
      <c r="I111" s="159">
        <v>522</v>
      </c>
      <c r="J111" s="160" t="s">
        <v>686</v>
      </c>
      <c r="K111" s="161">
        <f t="shared" si="8"/>
        <v>67</v>
      </c>
      <c r="L111" s="162">
        <f t="shared" si="9"/>
        <v>0.15314285714285714</v>
      </c>
      <c r="M111" s="157" t="s">
        <v>593</v>
      </c>
      <c r="N111" s="163">
        <v>42480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50</v>
      </c>
      <c r="B112" s="155">
        <v>42438</v>
      </c>
      <c r="C112" s="155"/>
      <c r="D112" s="156" t="s">
        <v>687</v>
      </c>
      <c r="E112" s="157" t="s">
        <v>590</v>
      </c>
      <c r="F112" s="158">
        <v>189.5</v>
      </c>
      <c r="G112" s="157"/>
      <c r="H112" s="157">
        <v>218</v>
      </c>
      <c r="I112" s="159">
        <v>218</v>
      </c>
      <c r="J112" s="160" t="s">
        <v>677</v>
      </c>
      <c r="K112" s="161">
        <f t="shared" si="8"/>
        <v>28.5</v>
      </c>
      <c r="L112" s="162">
        <f t="shared" si="9"/>
        <v>0.15039577836411611</v>
      </c>
      <c r="M112" s="157" t="s">
        <v>593</v>
      </c>
      <c r="N112" s="163">
        <v>43034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64">
        <v>51</v>
      </c>
      <c r="B113" s="165">
        <v>42471</v>
      </c>
      <c r="C113" s="165"/>
      <c r="D113" s="173" t="s">
        <v>688</v>
      </c>
      <c r="E113" s="168" t="s">
        <v>590</v>
      </c>
      <c r="F113" s="168">
        <v>36.5</v>
      </c>
      <c r="G113" s="169"/>
      <c r="H113" s="169">
        <v>15.85</v>
      </c>
      <c r="I113" s="169">
        <v>60</v>
      </c>
      <c r="J113" s="170" t="s">
        <v>689</v>
      </c>
      <c r="K113" s="171">
        <f t="shared" si="8"/>
        <v>-20.65</v>
      </c>
      <c r="L113" s="172">
        <f t="shared" si="9"/>
        <v>-0.5657534246575342</v>
      </c>
      <c r="M113" s="168" t="s">
        <v>603</v>
      </c>
      <c r="N113" s="176">
        <v>43627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52</v>
      </c>
      <c r="B114" s="155">
        <v>42472</v>
      </c>
      <c r="C114" s="155"/>
      <c r="D114" s="156" t="s">
        <v>690</v>
      </c>
      <c r="E114" s="157" t="s">
        <v>590</v>
      </c>
      <c r="F114" s="158">
        <v>93</v>
      </c>
      <c r="G114" s="157"/>
      <c r="H114" s="157">
        <v>149</v>
      </c>
      <c r="I114" s="159">
        <v>140</v>
      </c>
      <c r="J114" s="160" t="s">
        <v>691</v>
      </c>
      <c r="K114" s="161">
        <f t="shared" si="8"/>
        <v>56</v>
      </c>
      <c r="L114" s="162">
        <f t="shared" si="9"/>
        <v>0.60215053763440862</v>
      </c>
      <c r="M114" s="157" t="s">
        <v>593</v>
      </c>
      <c r="N114" s="163">
        <v>42740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53</v>
      </c>
      <c r="B115" s="155">
        <v>42472</v>
      </c>
      <c r="C115" s="155"/>
      <c r="D115" s="156" t="s">
        <v>692</v>
      </c>
      <c r="E115" s="157" t="s">
        <v>590</v>
      </c>
      <c r="F115" s="158">
        <v>130</v>
      </c>
      <c r="G115" s="157"/>
      <c r="H115" s="157">
        <v>150</v>
      </c>
      <c r="I115" s="159" t="s">
        <v>693</v>
      </c>
      <c r="J115" s="160" t="s">
        <v>677</v>
      </c>
      <c r="K115" s="161">
        <f t="shared" si="8"/>
        <v>20</v>
      </c>
      <c r="L115" s="162">
        <f t="shared" si="9"/>
        <v>0.15384615384615385</v>
      </c>
      <c r="M115" s="157" t="s">
        <v>593</v>
      </c>
      <c r="N115" s="163">
        <v>42564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54</v>
      </c>
      <c r="B116" s="155">
        <v>42473</v>
      </c>
      <c r="C116" s="155"/>
      <c r="D116" s="156" t="s">
        <v>694</v>
      </c>
      <c r="E116" s="157" t="s">
        <v>590</v>
      </c>
      <c r="F116" s="158">
        <v>196</v>
      </c>
      <c r="G116" s="157"/>
      <c r="H116" s="157">
        <v>299</v>
      </c>
      <c r="I116" s="159">
        <v>299</v>
      </c>
      <c r="J116" s="160" t="s">
        <v>677</v>
      </c>
      <c r="K116" s="161">
        <v>103</v>
      </c>
      <c r="L116" s="162">
        <v>0.52551020408163296</v>
      </c>
      <c r="M116" s="157" t="s">
        <v>593</v>
      </c>
      <c r="N116" s="163">
        <v>42620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55</v>
      </c>
      <c r="B117" s="155">
        <v>42473</v>
      </c>
      <c r="C117" s="155"/>
      <c r="D117" s="156" t="s">
        <v>695</v>
      </c>
      <c r="E117" s="157" t="s">
        <v>590</v>
      </c>
      <c r="F117" s="158">
        <v>88</v>
      </c>
      <c r="G117" s="157"/>
      <c r="H117" s="157">
        <v>103</v>
      </c>
      <c r="I117" s="159">
        <v>103</v>
      </c>
      <c r="J117" s="160" t="s">
        <v>677</v>
      </c>
      <c r="K117" s="161">
        <v>15</v>
      </c>
      <c r="L117" s="162">
        <v>0.170454545454545</v>
      </c>
      <c r="M117" s="157" t="s">
        <v>593</v>
      </c>
      <c r="N117" s="163">
        <v>42530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56</v>
      </c>
      <c r="B118" s="155">
        <v>42492</v>
      </c>
      <c r="C118" s="155"/>
      <c r="D118" s="156" t="s">
        <v>696</v>
      </c>
      <c r="E118" s="157" t="s">
        <v>590</v>
      </c>
      <c r="F118" s="158">
        <v>127.5</v>
      </c>
      <c r="G118" s="157"/>
      <c r="H118" s="157">
        <v>148</v>
      </c>
      <c r="I118" s="159" t="s">
        <v>697</v>
      </c>
      <c r="J118" s="160" t="s">
        <v>677</v>
      </c>
      <c r="K118" s="161">
        <f t="shared" ref="K118:K122" si="10">H118-F118</f>
        <v>20.5</v>
      </c>
      <c r="L118" s="162">
        <f t="shared" ref="L118:L122" si="11">K118/F118</f>
        <v>0.16078431372549021</v>
      </c>
      <c r="M118" s="157" t="s">
        <v>593</v>
      </c>
      <c r="N118" s="163">
        <v>42564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57</v>
      </c>
      <c r="B119" s="155">
        <v>42493</v>
      </c>
      <c r="C119" s="155"/>
      <c r="D119" s="156" t="s">
        <v>698</v>
      </c>
      <c r="E119" s="157" t="s">
        <v>590</v>
      </c>
      <c r="F119" s="158">
        <v>675</v>
      </c>
      <c r="G119" s="157"/>
      <c r="H119" s="157">
        <v>815</v>
      </c>
      <c r="I119" s="159" t="s">
        <v>699</v>
      </c>
      <c r="J119" s="160" t="s">
        <v>677</v>
      </c>
      <c r="K119" s="161">
        <f t="shared" si="10"/>
        <v>140</v>
      </c>
      <c r="L119" s="162">
        <f t="shared" si="11"/>
        <v>0.2074074074074074</v>
      </c>
      <c r="M119" s="157" t="s">
        <v>593</v>
      </c>
      <c r="N119" s="163">
        <v>43154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4">
        <v>58</v>
      </c>
      <c r="B120" s="165">
        <v>42522</v>
      </c>
      <c r="C120" s="165"/>
      <c r="D120" s="166" t="s">
        <v>700</v>
      </c>
      <c r="E120" s="167" t="s">
        <v>590</v>
      </c>
      <c r="F120" s="168">
        <v>500</v>
      </c>
      <c r="G120" s="168"/>
      <c r="H120" s="169">
        <v>232.5</v>
      </c>
      <c r="I120" s="169" t="s">
        <v>701</v>
      </c>
      <c r="J120" s="170" t="s">
        <v>702</v>
      </c>
      <c r="K120" s="171">
        <f t="shared" si="10"/>
        <v>-267.5</v>
      </c>
      <c r="L120" s="172">
        <f t="shared" si="11"/>
        <v>-0.53500000000000003</v>
      </c>
      <c r="M120" s="168" t="s">
        <v>603</v>
      </c>
      <c r="N120" s="165">
        <v>43735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59</v>
      </c>
      <c r="B121" s="155">
        <v>42527</v>
      </c>
      <c r="C121" s="155"/>
      <c r="D121" s="156" t="s">
        <v>542</v>
      </c>
      <c r="E121" s="157" t="s">
        <v>590</v>
      </c>
      <c r="F121" s="158">
        <v>110</v>
      </c>
      <c r="G121" s="157"/>
      <c r="H121" s="157">
        <v>126.5</v>
      </c>
      <c r="I121" s="159">
        <v>125</v>
      </c>
      <c r="J121" s="160" t="s">
        <v>629</v>
      </c>
      <c r="K121" s="161">
        <f t="shared" si="10"/>
        <v>16.5</v>
      </c>
      <c r="L121" s="162">
        <f t="shared" si="11"/>
        <v>0.15</v>
      </c>
      <c r="M121" s="157" t="s">
        <v>593</v>
      </c>
      <c r="N121" s="163">
        <v>42552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60</v>
      </c>
      <c r="B122" s="155">
        <v>42538</v>
      </c>
      <c r="C122" s="155"/>
      <c r="D122" s="156" t="s">
        <v>703</v>
      </c>
      <c r="E122" s="157" t="s">
        <v>590</v>
      </c>
      <c r="F122" s="158">
        <v>44</v>
      </c>
      <c r="G122" s="157"/>
      <c r="H122" s="157">
        <v>69.5</v>
      </c>
      <c r="I122" s="159">
        <v>69.5</v>
      </c>
      <c r="J122" s="160" t="s">
        <v>704</v>
      </c>
      <c r="K122" s="161">
        <f t="shared" si="10"/>
        <v>25.5</v>
      </c>
      <c r="L122" s="162">
        <f t="shared" si="11"/>
        <v>0.57954545454545459</v>
      </c>
      <c r="M122" s="157" t="s">
        <v>593</v>
      </c>
      <c r="N122" s="163">
        <v>42977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61</v>
      </c>
      <c r="B123" s="155">
        <v>42549</v>
      </c>
      <c r="C123" s="155"/>
      <c r="D123" s="156" t="s">
        <v>705</v>
      </c>
      <c r="E123" s="157" t="s">
        <v>590</v>
      </c>
      <c r="F123" s="158">
        <v>262.5</v>
      </c>
      <c r="G123" s="157"/>
      <c r="H123" s="157">
        <v>340</v>
      </c>
      <c r="I123" s="159">
        <v>333</v>
      </c>
      <c r="J123" s="160" t="s">
        <v>706</v>
      </c>
      <c r="K123" s="161">
        <v>77.5</v>
      </c>
      <c r="L123" s="162">
        <v>0.29523809523809502</v>
      </c>
      <c r="M123" s="157" t="s">
        <v>593</v>
      </c>
      <c r="N123" s="163">
        <v>43017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62</v>
      </c>
      <c r="B124" s="155">
        <v>42549</v>
      </c>
      <c r="C124" s="155"/>
      <c r="D124" s="156" t="s">
        <v>707</v>
      </c>
      <c r="E124" s="157" t="s">
        <v>590</v>
      </c>
      <c r="F124" s="158">
        <v>840</v>
      </c>
      <c r="G124" s="157"/>
      <c r="H124" s="157">
        <v>1230</v>
      </c>
      <c r="I124" s="159">
        <v>1230</v>
      </c>
      <c r="J124" s="160" t="s">
        <v>677</v>
      </c>
      <c r="K124" s="161">
        <v>390</v>
      </c>
      <c r="L124" s="162">
        <v>0.46428571428571402</v>
      </c>
      <c r="M124" s="157" t="s">
        <v>593</v>
      </c>
      <c r="N124" s="163">
        <v>42649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77">
        <v>63</v>
      </c>
      <c r="B125" s="178">
        <v>42556</v>
      </c>
      <c r="C125" s="178"/>
      <c r="D125" s="179" t="s">
        <v>708</v>
      </c>
      <c r="E125" s="180" t="s">
        <v>590</v>
      </c>
      <c r="F125" s="180">
        <v>395</v>
      </c>
      <c r="G125" s="181"/>
      <c r="H125" s="181">
        <f>(468.5+342.5)/2</f>
        <v>405.5</v>
      </c>
      <c r="I125" s="181">
        <v>510</v>
      </c>
      <c r="J125" s="182" t="s">
        <v>709</v>
      </c>
      <c r="K125" s="183">
        <f t="shared" ref="K125:K131" si="12">H125-F125</f>
        <v>10.5</v>
      </c>
      <c r="L125" s="184">
        <f t="shared" ref="L125:L131" si="13">K125/F125</f>
        <v>2.6582278481012658E-2</v>
      </c>
      <c r="M125" s="180" t="s">
        <v>610</v>
      </c>
      <c r="N125" s="178">
        <v>43606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4">
        <v>64</v>
      </c>
      <c r="B126" s="165">
        <v>42584</v>
      </c>
      <c r="C126" s="165"/>
      <c r="D126" s="166" t="s">
        <v>710</v>
      </c>
      <c r="E126" s="167" t="s">
        <v>602</v>
      </c>
      <c r="F126" s="168">
        <f>169.5-12.8</f>
        <v>156.69999999999999</v>
      </c>
      <c r="G126" s="168"/>
      <c r="H126" s="169">
        <v>77</v>
      </c>
      <c r="I126" s="169" t="s">
        <v>711</v>
      </c>
      <c r="J126" s="170" t="s">
        <v>712</v>
      </c>
      <c r="K126" s="171">
        <f t="shared" si="12"/>
        <v>-79.699999999999989</v>
      </c>
      <c r="L126" s="172">
        <f t="shared" si="13"/>
        <v>-0.50861518825781749</v>
      </c>
      <c r="M126" s="168" t="s">
        <v>603</v>
      </c>
      <c r="N126" s="165">
        <v>43522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65</v>
      </c>
      <c r="B127" s="165">
        <v>42586</v>
      </c>
      <c r="C127" s="165"/>
      <c r="D127" s="166" t="s">
        <v>713</v>
      </c>
      <c r="E127" s="167" t="s">
        <v>590</v>
      </c>
      <c r="F127" s="168">
        <v>400</v>
      </c>
      <c r="G127" s="168"/>
      <c r="H127" s="169">
        <v>305</v>
      </c>
      <c r="I127" s="169">
        <v>475</v>
      </c>
      <c r="J127" s="170" t="s">
        <v>714</v>
      </c>
      <c r="K127" s="171">
        <f t="shared" si="12"/>
        <v>-95</v>
      </c>
      <c r="L127" s="172">
        <f t="shared" si="13"/>
        <v>-0.23749999999999999</v>
      </c>
      <c r="M127" s="168" t="s">
        <v>603</v>
      </c>
      <c r="N127" s="165">
        <v>43606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66</v>
      </c>
      <c r="B128" s="155">
        <v>42593</v>
      </c>
      <c r="C128" s="155"/>
      <c r="D128" s="156" t="s">
        <v>715</v>
      </c>
      <c r="E128" s="157" t="s">
        <v>590</v>
      </c>
      <c r="F128" s="158">
        <v>86.5</v>
      </c>
      <c r="G128" s="157"/>
      <c r="H128" s="157">
        <v>130</v>
      </c>
      <c r="I128" s="159">
        <v>130</v>
      </c>
      <c r="J128" s="160" t="s">
        <v>716</v>
      </c>
      <c r="K128" s="161">
        <f t="shared" si="12"/>
        <v>43.5</v>
      </c>
      <c r="L128" s="162">
        <f t="shared" si="13"/>
        <v>0.50289017341040465</v>
      </c>
      <c r="M128" s="157" t="s">
        <v>593</v>
      </c>
      <c r="N128" s="163">
        <v>43091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67</v>
      </c>
      <c r="B129" s="165">
        <v>42600</v>
      </c>
      <c r="C129" s="165"/>
      <c r="D129" s="166" t="s">
        <v>122</v>
      </c>
      <c r="E129" s="167" t="s">
        <v>590</v>
      </c>
      <c r="F129" s="168">
        <v>133.5</v>
      </c>
      <c r="G129" s="168"/>
      <c r="H129" s="169">
        <v>126.5</v>
      </c>
      <c r="I129" s="169">
        <v>178</v>
      </c>
      <c r="J129" s="170" t="s">
        <v>717</v>
      </c>
      <c r="K129" s="171">
        <f t="shared" si="12"/>
        <v>-7</v>
      </c>
      <c r="L129" s="172">
        <f t="shared" si="13"/>
        <v>-5.2434456928838954E-2</v>
      </c>
      <c r="M129" s="168" t="s">
        <v>603</v>
      </c>
      <c r="N129" s="165">
        <v>42615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68</v>
      </c>
      <c r="B130" s="155">
        <v>42613</v>
      </c>
      <c r="C130" s="155"/>
      <c r="D130" s="156" t="s">
        <v>718</v>
      </c>
      <c r="E130" s="157" t="s">
        <v>590</v>
      </c>
      <c r="F130" s="158">
        <v>560</v>
      </c>
      <c r="G130" s="157"/>
      <c r="H130" s="157">
        <v>725</v>
      </c>
      <c r="I130" s="159">
        <v>725</v>
      </c>
      <c r="J130" s="160" t="s">
        <v>623</v>
      </c>
      <c r="K130" s="161">
        <f t="shared" si="12"/>
        <v>165</v>
      </c>
      <c r="L130" s="162">
        <f t="shared" si="13"/>
        <v>0.29464285714285715</v>
      </c>
      <c r="M130" s="157" t="s">
        <v>593</v>
      </c>
      <c r="N130" s="163">
        <v>42456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69</v>
      </c>
      <c r="B131" s="155">
        <v>42614</v>
      </c>
      <c r="C131" s="155"/>
      <c r="D131" s="156" t="s">
        <v>719</v>
      </c>
      <c r="E131" s="157" t="s">
        <v>590</v>
      </c>
      <c r="F131" s="158">
        <v>160.5</v>
      </c>
      <c r="G131" s="157"/>
      <c r="H131" s="157">
        <v>210</v>
      </c>
      <c r="I131" s="159">
        <v>210</v>
      </c>
      <c r="J131" s="160" t="s">
        <v>623</v>
      </c>
      <c r="K131" s="161">
        <f t="shared" si="12"/>
        <v>49.5</v>
      </c>
      <c r="L131" s="162">
        <f t="shared" si="13"/>
        <v>0.30841121495327101</v>
      </c>
      <c r="M131" s="157" t="s">
        <v>593</v>
      </c>
      <c r="N131" s="163">
        <v>42871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70</v>
      </c>
      <c r="B132" s="155">
        <v>42646</v>
      </c>
      <c r="C132" s="155"/>
      <c r="D132" s="156" t="s">
        <v>415</v>
      </c>
      <c r="E132" s="157" t="s">
        <v>590</v>
      </c>
      <c r="F132" s="158">
        <v>430</v>
      </c>
      <c r="G132" s="157"/>
      <c r="H132" s="157">
        <v>596</v>
      </c>
      <c r="I132" s="159">
        <v>575</v>
      </c>
      <c r="J132" s="160" t="s">
        <v>720</v>
      </c>
      <c r="K132" s="161">
        <v>166</v>
      </c>
      <c r="L132" s="162">
        <v>0.38604651162790699</v>
      </c>
      <c r="M132" s="157" t="s">
        <v>593</v>
      </c>
      <c r="N132" s="163">
        <v>42769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71</v>
      </c>
      <c r="B133" s="155">
        <v>42657</v>
      </c>
      <c r="C133" s="155"/>
      <c r="D133" s="156" t="s">
        <v>721</v>
      </c>
      <c r="E133" s="157" t="s">
        <v>590</v>
      </c>
      <c r="F133" s="158">
        <v>280</v>
      </c>
      <c r="G133" s="157"/>
      <c r="H133" s="157">
        <v>345</v>
      </c>
      <c r="I133" s="159">
        <v>345</v>
      </c>
      <c r="J133" s="160" t="s">
        <v>623</v>
      </c>
      <c r="K133" s="161">
        <f t="shared" ref="K133:K138" si="14">H133-F133</f>
        <v>65</v>
      </c>
      <c r="L133" s="162">
        <f t="shared" ref="L133:L134" si="15">K133/F133</f>
        <v>0.23214285714285715</v>
      </c>
      <c r="M133" s="157" t="s">
        <v>593</v>
      </c>
      <c r="N133" s="163">
        <v>42814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72</v>
      </c>
      <c r="B134" s="155">
        <v>42657</v>
      </c>
      <c r="C134" s="155"/>
      <c r="D134" s="156" t="s">
        <v>722</v>
      </c>
      <c r="E134" s="157" t="s">
        <v>590</v>
      </c>
      <c r="F134" s="158">
        <v>245</v>
      </c>
      <c r="G134" s="157"/>
      <c r="H134" s="157">
        <v>325.5</v>
      </c>
      <c r="I134" s="159">
        <v>330</v>
      </c>
      <c r="J134" s="160" t="s">
        <v>723</v>
      </c>
      <c r="K134" s="161">
        <f t="shared" si="14"/>
        <v>80.5</v>
      </c>
      <c r="L134" s="162">
        <f t="shared" si="15"/>
        <v>0.32857142857142857</v>
      </c>
      <c r="M134" s="157" t="s">
        <v>593</v>
      </c>
      <c r="N134" s="163">
        <v>42769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73</v>
      </c>
      <c r="B135" s="155">
        <v>42660</v>
      </c>
      <c r="C135" s="155"/>
      <c r="D135" s="156" t="s">
        <v>724</v>
      </c>
      <c r="E135" s="157" t="s">
        <v>590</v>
      </c>
      <c r="F135" s="158">
        <v>125</v>
      </c>
      <c r="G135" s="157"/>
      <c r="H135" s="157">
        <v>160</v>
      </c>
      <c r="I135" s="159">
        <v>160</v>
      </c>
      <c r="J135" s="160" t="s">
        <v>677</v>
      </c>
      <c r="K135" s="161">
        <f t="shared" si="14"/>
        <v>35</v>
      </c>
      <c r="L135" s="162">
        <v>0.28000000000000003</v>
      </c>
      <c r="M135" s="157" t="s">
        <v>593</v>
      </c>
      <c r="N135" s="163">
        <v>42803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74</v>
      </c>
      <c r="B136" s="155">
        <v>42660</v>
      </c>
      <c r="C136" s="155"/>
      <c r="D136" s="156" t="s">
        <v>725</v>
      </c>
      <c r="E136" s="157" t="s">
        <v>590</v>
      </c>
      <c r="F136" s="158">
        <v>114</v>
      </c>
      <c r="G136" s="157"/>
      <c r="H136" s="157">
        <v>145</v>
      </c>
      <c r="I136" s="159">
        <v>145</v>
      </c>
      <c r="J136" s="160" t="s">
        <v>677</v>
      </c>
      <c r="K136" s="161">
        <f t="shared" si="14"/>
        <v>31</v>
      </c>
      <c r="L136" s="162">
        <f t="shared" ref="L136:L138" si="16">K136/F136</f>
        <v>0.27192982456140352</v>
      </c>
      <c r="M136" s="157" t="s">
        <v>593</v>
      </c>
      <c r="N136" s="163">
        <v>42859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75</v>
      </c>
      <c r="B137" s="155">
        <v>42660</v>
      </c>
      <c r="C137" s="155"/>
      <c r="D137" s="156" t="s">
        <v>726</v>
      </c>
      <c r="E137" s="157" t="s">
        <v>590</v>
      </c>
      <c r="F137" s="158">
        <v>212</v>
      </c>
      <c r="G137" s="157"/>
      <c r="H137" s="157">
        <v>280</v>
      </c>
      <c r="I137" s="159">
        <v>276</v>
      </c>
      <c r="J137" s="160" t="s">
        <v>727</v>
      </c>
      <c r="K137" s="161">
        <f t="shared" si="14"/>
        <v>68</v>
      </c>
      <c r="L137" s="162">
        <f t="shared" si="16"/>
        <v>0.32075471698113206</v>
      </c>
      <c r="M137" s="157" t="s">
        <v>593</v>
      </c>
      <c r="N137" s="163">
        <v>42858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76</v>
      </c>
      <c r="B138" s="155">
        <v>42678</v>
      </c>
      <c r="C138" s="155"/>
      <c r="D138" s="156" t="s">
        <v>464</v>
      </c>
      <c r="E138" s="157" t="s">
        <v>590</v>
      </c>
      <c r="F138" s="158">
        <v>155</v>
      </c>
      <c r="G138" s="157"/>
      <c r="H138" s="157">
        <v>210</v>
      </c>
      <c r="I138" s="159">
        <v>210</v>
      </c>
      <c r="J138" s="160" t="s">
        <v>728</v>
      </c>
      <c r="K138" s="161">
        <f t="shared" si="14"/>
        <v>55</v>
      </c>
      <c r="L138" s="162">
        <f t="shared" si="16"/>
        <v>0.35483870967741937</v>
      </c>
      <c r="M138" s="157" t="s">
        <v>593</v>
      </c>
      <c r="N138" s="163">
        <v>42944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77</v>
      </c>
      <c r="B139" s="165">
        <v>42710</v>
      </c>
      <c r="C139" s="165"/>
      <c r="D139" s="166" t="s">
        <v>729</v>
      </c>
      <c r="E139" s="167" t="s">
        <v>590</v>
      </c>
      <c r="F139" s="168">
        <v>150.5</v>
      </c>
      <c r="G139" s="168"/>
      <c r="H139" s="169">
        <v>72.5</v>
      </c>
      <c r="I139" s="169">
        <v>174</v>
      </c>
      <c r="J139" s="170" t="s">
        <v>730</v>
      </c>
      <c r="K139" s="171">
        <v>-78</v>
      </c>
      <c r="L139" s="172">
        <v>-0.51827242524916906</v>
      </c>
      <c r="M139" s="168" t="s">
        <v>603</v>
      </c>
      <c r="N139" s="165">
        <v>43333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78</v>
      </c>
      <c r="B140" s="155">
        <v>42712</v>
      </c>
      <c r="C140" s="155"/>
      <c r="D140" s="156" t="s">
        <v>731</v>
      </c>
      <c r="E140" s="157" t="s">
        <v>590</v>
      </c>
      <c r="F140" s="158">
        <v>380</v>
      </c>
      <c r="G140" s="157"/>
      <c r="H140" s="157">
        <v>478</v>
      </c>
      <c r="I140" s="159">
        <v>468</v>
      </c>
      <c r="J140" s="160" t="s">
        <v>677</v>
      </c>
      <c r="K140" s="161">
        <f t="shared" ref="K140:K142" si="17">H140-F140</f>
        <v>98</v>
      </c>
      <c r="L140" s="162">
        <f t="shared" ref="L140:L142" si="18">K140/F140</f>
        <v>0.25789473684210529</v>
      </c>
      <c r="M140" s="157" t="s">
        <v>593</v>
      </c>
      <c r="N140" s="163">
        <v>43025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79</v>
      </c>
      <c r="B141" s="155">
        <v>42734</v>
      </c>
      <c r="C141" s="155"/>
      <c r="D141" s="156" t="s">
        <v>121</v>
      </c>
      <c r="E141" s="157" t="s">
        <v>590</v>
      </c>
      <c r="F141" s="158">
        <v>305</v>
      </c>
      <c r="G141" s="157"/>
      <c r="H141" s="157">
        <v>375</v>
      </c>
      <c r="I141" s="159">
        <v>375</v>
      </c>
      <c r="J141" s="160" t="s">
        <v>677</v>
      </c>
      <c r="K141" s="161">
        <f t="shared" si="17"/>
        <v>70</v>
      </c>
      <c r="L141" s="162">
        <f t="shared" si="18"/>
        <v>0.22950819672131148</v>
      </c>
      <c r="M141" s="157" t="s">
        <v>593</v>
      </c>
      <c r="N141" s="163">
        <v>42768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80</v>
      </c>
      <c r="B142" s="155">
        <v>42739</v>
      </c>
      <c r="C142" s="155"/>
      <c r="D142" s="156" t="s">
        <v>104</v>
      </c>
      <c r="E142" s="157" t="s">
        <v>590</v>
      </c>
      <c r="F142" s="158">
        <v>99.5</v>
      </c>
      <c r="G142" s="157"/>
      <c r="H142" s="157">
        <v>158</v>
      </c>
      <c r="I142" s="159">
        <v>158</v>
      </c>
      <c r="J142" s="160" t="s">
        <v>677</v>
      </c>
      <c r="K142" s="161">
        <f t="shared" si="17"/>
        <v>58.5</v>
      </c>
      <c r="L142" s="162">
        <f t="shared" si="18"/>
        <v>0.5879396984924623</v>
      </c>
      <c r="M142" s="157" t="s">
        <v>593</v>
      </c>
      <c r="N142" s="163">
        <v>42898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81</v>
      </c>
      <c r="B143" s="155">
        <v>42739</v>
      </c>
      <c r="C143" s="155"/>
      <c r="D143" s="156" t="s">
        <v>104</v>
      </c>
      <c r="E143" s="157" t="s">
        <v>590</v>
      </c>
      <c r="F143" s="158">
        <v>99.5</v>
      </c>
      <c r="G143" s="157"/>
      <c r="H143" s="157">
        <v>158</v>
      </c>
      <c r="I143" s="159">
        <v>158</v>
      </c>
      <c r="J143" s="160" t="s">
        <v>677</v>
      </c>
      <c r="K143" s="161">
        <v>58.5</v>
      </c>
      <c r="L143" s="162">
        <v>0.58793969849246197</v>
      </c>
      <c r="M143" s="157" t="s">
        <v>593</v>
      </c>
      <c r="N143" s="163">
        <v>42898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82</v>
      </c>
      <c r="B144" s="155">
        <v>42786</v>
      </c>
      <c r="C144" s="155"/>
      <c r="D144" s="156" t="s">
        <v>210</v>
      </c>
      <c r="E144" s="157" t="s">
        <v>590</v>
      </c>
      <c r="F144" s="158">
        <v>140.5</v>
      </c>
      <c r="G144" s="157"/>
      <c r="H144" s="157">
        <v>220</v>
      </c>
      <c r="I144" s="159">
        <v>220</v>
      </c>
      <c r="J144" s="160" t="s">
        <v>677</v>
      </c>
      <c r="K144" s="161">
        <f>H144-F144</f>
        <v>79.5</v>
      </c>
      <c r="L144" s="162">
        <f>K144/F144</f>
        <v>0.5658362989323843</v>
      </c>
      <c r="M144" s="157" t="s">
        <v>593</v>
      </c>
      <c r="N144" s="163">
        <v>42864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83</v>
      </c>
      <c r="B145" s="155">
        <v>42786</v>
      </c>
      <c r="C145" s="155"/>
      <c r="D145" s="156" t="s">
        <v>732</v>
      </c>
      <c r="E145" s="157" t="s">
        <v>590</v>
      </c>
      <c r="F145" s="158">
        <v>202.5</v>
      </c>
      <c r="G145" s="157"/>
      <c r="H145" s="157">
        <v>234</v>
      </c>
      <c r="I145" s="159">
        <v>234</v>
      </c>
      <c r="J145" s="160" t="s">
        <v>677</v>
      </c>
      <c r="K145" s="161">
        <v>31.5</v>
      </c>
      <c r="L145" s="162">
        <v>0.155555555555556</v>
      </c>
      <c r="M145" s="157" t="s">
        <v>593</v>
      </c>
      <c r="N145" s="163">
        <v>42836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84</v>
      </c>
      <c r="B146" s="155">
        <v>42818</v>
      </c>
      <c r="C146" s="155"/>
      <c r="D146" s="156" t="s">
        <v>733</v>
      </c>
      <c r="E146" s="157" t="s">
        <v>590</v>
      </c>
      <c r="F146" s="158">
        <v>300.5</v>
      </c>
      <c r="G146" s="157"/>
      <c r="H146" s="157">
        <v>417.5</v>
      </c>
      <c r="I146" s="159">
        <v>420</v>
      </c>
      <c r="J146" s="160" t="s">
        <v>734</v>
      </c>
      <c r="K146" s="161">
        <f>H146-F146</f>
        <v>117</v>
      </c>
      <c r="L146" s="162">
        <f>K146/F146</f>
        <v>0.38935108153078202</v>
      </c>
      <c r="M146" s="157" t="s">
        <v>593</v>
      </c>
      <c r="N146" s="163">
        <v>43070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85</v>
      </c>
      <c r="B147" s="155">
        <v>42818</v>
      </c>
      <c r="C147" s="155"/>
      <c r="D147" s="156" t="s">
        <v>707</v>
      </c>
      <c r="E147" s="157" t="s">
        <v>590</v>
      </c>
      <c r="F147" s="158">
        <v>850</v>
      </c>
      <c r="G147" s="157"/>
      <c r="H147" s="157">
        <v>1042.5</v>
      </c>
      <c r="I147" s="159">
        <v>1023</v>
      </c>
      <c r="J147" s="160" t="s">
        <v>735</v>
      </c>
      <c r="K147" s="161">
        <v>192.5</v>
      </c>
      <c r="L147" s="162">
        <v>0.22647058823529401</v>
      </c>
      <c r="M147" s="157" t="s">
        <v>593</v>
      </c>
      <c r="N147" s="163">
        <v>42830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86</v>
      </c>
      <c r="B148" s="155">
        <v>42830</v>
      </c>
      <c r="C148" s="155"/>
      <c r="D148" s="156" t="s">
        <v>495</v>
      </c>
      <c r="E148" s="157" t="s">
        <v>590</v>
      </c>
      <c r="F148" s="158">
        <v>785</v>
      </c>
      <c r="G148" s="157"/>
      <c r="H148" s="157">
        <v>930</v>
      </c>
      <c r="I148" s="159">
        <v>920</v>
      </c>
      <c r="J148" s="160" t="s">
        <v>736</v>
      </c>
      <c r="K148" s="161">
        <f>H148-F148</f>
        <v>145</v>
      </c>
      <c r="L148" s="162">
        <f>K148/F148</f>
        <v>0.18471337579617833</v>
      </c>
      <c r="M148" s="157" t="s">
        <v>593</v>
      </c>
      <c r="N148" s="163">
        <v>42976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87</v>
      </c>
      <c r="B149" s="165">
        <v>42831</v>
      </c>
      <c r="C149" s="165"/>
      <c r="D149" s="166" t="s">
        <v>737</v>
      </c>
      <c r="E149" s="167" t="s">
        <v>590</v>
      </c>
      <c r="F149" s="168">
        <v>40</v>
      </c>
      <c r="G149" s="168"/>
      <c r="H149" s="169">
        <v>13.1</v>
      </c>
      <c r="I149" s="169">
        <v>60</v>
      </c>
      <c r="J149" s="170" t="s">
        <v>738</v>
      </c>
      <c r="K149" s="171">
        <v>-26.9</v>
      </c>
      <c r="L149" s="172">
        <v>-0.67249999999999999</v>
      </c>
      <c r="M149" s="168" t="s">
        <v>603</v>
      </c>
      <c r="N149" s="165">
        <v>43138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88</v>
      </c>
      <c r="B150" s="155">
        <v>42837</v>
      </c>
      <c r="C150" s="155"/>
      <c r="D150" s="156" t="s">
        <v>102</v>
      </c>
      <c r="E150" s="157" t="s">
        <v>590</v>
      </c>
      <c r="F150" s="158">
        <v>289.5</v>
      </c>
      <c r="G150" s="157"/>
      <c r="H150" s="157">
        <v>354</v>
      </c>
      <c r="I150" s="159">
        <v>360</v>
      </c>
      <c r="J150" s="160" t="s">
        <v>739</v>
      </c>
      <c r="K150" s="161">
        <f t="shared" ref="K150:K158" si="19">H150-F150</f>
        <v>64.5</v>
      </c>
      <c r="L150" s="162">
        <f t="shared" ref="L150:L158" si="20">K150/F150</f>
        <v>0.22279792746113988</v>
      </c>
      <c r="M150" s="157" t="s">
        <v>593</v>
      </c>
      <c r="N150" s="163">
        <v>43040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89</v>
      </c>
      <c r="B151" s="155">
        <v>42845</v>
      </c>
      <c r="C151" s="155"/>
      <c r="D151" s="156" t="s">
        <v>435</v>
      </c>
      <c r="E151" s="157" t="s">
        <v>590</v>
      </c>
      <c r="F151" s="158">
        <v>700</v>
      </c>
      <c r="G151" s="157"/>
      <c r="H151" s="157">
        <v>840</v>
      </c>
      <c r="I151" s="159">
        <v>840</v>
      </c>
      <c r="J151" s="160" t="s">
        <v>740</v>
      </c>
      <c r="K151" s="161">
        <f t="shared" si="19"/>
        <v>140</v>
      </c>
      <c r="L151" s="162">
        <f t="shared" si="20"/>
        <v>0.2</v>
      </c>
      <c r="M151" s="157" t="s">
        <v>593</v>
      </c>
      <c r="N151" s="163">
        <v>42893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90</v>
      </c>
      <c r="B152" s="155">
        <v>42887</v>
      </c>
      <c r="C152" s="155"/>
      <c r="D152" s="156" t="s">
        <v>741</v>
      </c>
      <c r="E152" s="157" t="s">
        <v>590</v>
      </c>
      <c r="F152" s="158">
        <v>130</v>
      </c>
      <c r="G152" s="157"/>
      <c r="H152" s="157">
        <v>144.25</v>
      </c>
      <c r="I152" s="159">
        <v>170</v>
      </c>
      <c r="J152" s="160" t="s">
        <v>742</v>
      </c>
      <c r="K152" s="161">
        <f t="shared" si="19"/>
        <v>14.25</v>
      </c>
      <c r="L152" s="162">
        <f t="shared" si="20"/>
        <v>0.10961538461538461</v>
      </c>
      <c r="M152" s="157" t="s">
        <v>593</v>
      </c>
      <c r="N152" s="163">
        <v>43675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91</v>
      </c>
      <c r="B153" s="155">
        <v>42901</v>
      </c>
      <c r="C153" s="155"/>
      <c r="D153" s="156" t="s">
        <v>743</v>
      </c>
      <c r="E153" s="157" t="s">
        <v>590</v>
      </c>
      <c r="F153" s="158">
        <v>214.5</v>
      </c>
      <c r="G153" s="157"/>
      <c r="H153" s="157">
        <v>262</v>
      </c>
      <c r="I153" s="159">
        <v>262</v>
      </c>
      <c r="J153" s="160" t="s">
        <v>612</v>
      </c>
      <c r="K153" s="161">
        <f t="shared" si="19"/>
        <v>47.5</v>
      </c>
      <c r="L153" s="162">
        <f t="shared" si="20"/>
        <v>0.22144522144522144</v>
      </c>
      <c r="M153" s="157" t="s">
        <v>593</v>
      </c>
      <c r="N153" s="163">
        <v>42977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85">
        <v>92</v>
      </c>
      <c r="B154" s="186">
        <v>42933</v>
      </c>
      <c r="C154" s="186"/>
      <c r="D154" s="187" t="s">
        <v>744</v>
      </c>
      <c r="E154" s="188" t="s">
        <v>590</v>
      </c>
      <c r="F154" s="189">
        <v>370</v>
      </c>
      <c r="G154" s="188"/>
      <c r="H154" s="188">
        <v>447.5</v>
      </c>
      <c r="I154" s="190">
        <v>450</v>
      </c>
      <c r="J154" s="191" t="s">
        <v>677</v>
      </c>
      <c r="K154" s="161">
        <f t="shared" si="19"/>
        <v>77.5</v>
      </c>
      <c r="L154" s="192">
        <f t="shared" si="20"/>
        <v>0.20945945945945946</v>
      </c>
      <c r="M154" s="188" t="s">
        <v>593</v>
      </c>
      <c r="N154" s="193">
        <v>43035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85">
        <v>93</v>
      </c>
      <c r="B155" s="186">
        <v>42943</v>
      </c>
      <c r="C155" s="186"/>
      <c r="D155" s="187" t="s">
        <v>208</v>
      </c>
      <c r="E155" s="188" t="s">
        <v>590</v>
      </c>
      <c r="F155" s="189">
        <v>657.5</v>
      </c>
      <c r="G155" s="188"/>
      <c r="H155" s="188">
        <v>825</v>
      </c>
      <c r="I155" s="190">
        <v>820</v>
      </c>
      <c r="J155" s="191" t="s">
        <v>677</v>
      </c>
      <c r="K155" s="161">
        <f t="shared" si="19"/>
        <v>167.5</v>
      </c>
      <c r="L155" s="192">
        <f t="shared" si="20"/>
        <v>0.25475285171102663</v>
      </c>
      <c r="M155" s="188" t="s">
        <v>593</v>
      </c>
      <c r="N155" s="193">
        <v>43090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94</v>
      </c>
      <c r="B156" s="155">
        <v>42964</v>
      </c>
      <c r="C156" s="155"/>
      <c r="D156" s="156" t="s">
        <v>383</v>
      </c>
      <c r="E156" s="157" t="s">
        <v>590</v>
      </c>
      <c r="F156" s="158">
        <v>605</v>
      </c>
      <c r="G156" s="157"/>
      <c r="H156" s="157">
        <v>750</v>
      </c>
      <c r="I156" s="159">
        <v>750</v>
      </c>
      <c r="J156" s="160" t="s">
        <v>736</v>
      </c>
      <c r="K156" s="161">
        <f t="shared" si="19"/>
        <v>145</v>
      </c>
      <c r="L156" s="162">
        <f t="shared" si="20"/>
        <v>0.23966942148760331</v>
      </c>
      <c r="M156" s="157" t="s">
        <v>593</v>
      </c>
      <c r="N156" s="163">
        <v>43027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95</v>
      </c>
      <c r="B157" s="165">
        <v>42979</v>
      </c>
      <c r="C157" s="165"/>
      <c r="D157" s="173" t="s">
        <v>745</v>
      </c>
      <c r="E157" s="168" t="s">
        <v>590</v>
      </c>
      <c r="F157" s="168">
        <v>255</v>
      </c>
      <c r="G157" s="169"/>
      <c r="H157" s="169">
        <v>217.25</v>
      </c>
      <c r="I157" s="169">
        <v>320</v>
      </c>
      <c r="J157" s="170" t="s">
        <v>746</v>
      </c>
      <c r="K157" s="171">
        <f t="shared" si="19"/>
        <v>-37.75</v>
      </c>
      <c r="L157" s="174">
        <f t="shared" si="20"/>
        <v>-0.14803921568627451</v>
      </c>
      <c r="M157" s="168" t="s">
        <v>603</v>
      </c>
      <c r="N157" s="165">
        <v>43661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96</v>
      </c>
      <c r="B158" s="155">
        <v>42997</v>
      </c>
      <c r="C158" s="155"/>
      <c r="D158" s="156" t="s">
        <v>747</v>
      </c>
      <c r="E158" s="157" t="s">
        <v>590</v>
      </c>
      <c r="F158" s="158">
        <v>215</v>
      </c>
      <c r="G158" s="157"/>
      <c r="H158" s="157">
        <v>258</v>
      </c>
      <c r="I158" s="159">
        <v>258</v>
      </c>
      <c r="J158" s="160" t="s">
        <v>677</v>
      </c>
      <c r="K158" s="161">
        <f t="shared" si="19"/>
        <v>43</v>
      </c>
      <c r="L158" s="162">
        <f t="shared" si="20"/>
        <v>0.2</v>
      </c>
      <c r="M158" s="157" t="s">
        <v>593</v>
      </c>
      <c r="N158" s="163">
        <v>43040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97</v>
      </c>
      <c r="B159" s="155">
        <v>42997</v>
      </c>
      <c r="C159" s="155"/>
      <c r="D159" s="156" t="s">
        <v>747</v>
      </c>
      <c r="E159" s="157" t="s">
        <v>590</v>
      </c>
      <c r="F159" s="158">
        <v>215</v>
      </c>
      <c r="G159" s="157"/>
      <c r="H159" s="157">
        <v>258</v>
      </c>
      <c r="I159" s="159">
        <v>258</v>
      </c>
      <c r="J159" s="191" t="s">
        <v>677</v>
      </c>
      <c r="K159" s="161">
        <v>43</v>
      </c>
      <c r="L159" s="162">
        <v>0.2</v>
      </c>
      <c r="M159" s="157" t="s">
        <v>593</v>
      </c>
      <c r="N159" s="163">
        <v>43040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85">
        <v>98</v>
      </c>
      <c r="B160" s="186">
        <v>42998</v>
      </c>
      <c r="C160" s="186"/>
      <c r="D160" s="187" t="s">
        <v>748</v>
      </c>
      <c r="E160" s="188" t="s">
        <v>590</v>
      </c>
      <c r="F160" s="158">
        <v>75</v>
      </c>
      <c r="G160" s="188"/>
      <c r="H160" s="188">
        <v>90</v>
      </c>
      <c r="I160" s="190">
        <v>90</v>
      </c>
      <c r="J160" s="160" t="s">
        <v>749</v>
      </c>
      <c r="K160" s="161">
        <f t="shared" ref="K160:K165" si="21">H160-F160</f>
        <v>15</v>
      </c>
      <c r="L160" s="162">
        <f t="shared" ref="L160:L165" si="22">K160/F160</f>
        <v>0.2</v>
      </c>
      <c r="M160" s="157" t="s">
        <v>593</v>
      </c>
      <c r="N160" s="163">
        <v>43019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5">
        <v>99</v>
      </c>
      <c r="B161" s="186">
        <v>43011</v>
      </c>
      <c r="C161" s="186"/>
      <c r="D161" s="187" t="s">
        <v>750</v>
      </c>
      <c r="E161" s="188" t="s">
        <v>590</v>
      </c>
      <c r="F161" s="189">
        <v>315</v>
      </c>
      <c r="G161" s="188"/>
      <c r="H161" s="188">
        <v>392</v>
      </c>
      <c r="I161" s="190">
        <v>384</v>
      </c>
      <c r="J161" s="191" t="s">
        <v>751</v>
      </c>
      <c r="K161" s="161">
        <f t="shared" si="21"/>
        <v>77</v>
      </c>
      <c r="L161" s="192">
        <f t="shared" si="22"/>
        <v>0.24444444444444444</v>
      </c>
      <c r="M161" s="188" t="s">
        <v>593</v>
      </c>
      <c r="N161" s="193">
        <v>43017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5">
        <v>100</v>
      </c>
      <c r="B162" s="186">
        <v>43013</v>
      </c>
      <c r="C162" s="186"/>
      <c r="D162" s="187" t="s">
        <v>468</v>
      </c>
      <c r="E162" s="188" t="s">
        <v>590</v>
      </c>
      <c r="F162" s="189">
        <v>145</v>
      </c>
      <c r="G162" s="188"/>
      <c r="H162" s="188">
        <v>179</v>
      </c>
      <c r="I162" s="190">
        <v>180</v>
      </c>
      <c r="J162" s="191" t="s">
        <v>752</v>
      </c>
      <c r="K162" s="161">
        <f t="shared" si="21"/>
        <v>34</v>
      </c>
      <c r="L162" s="192">
        <f t="shared" si="22"/>
        <v>0.23448275862068965</v>
      </c>
      <c r="M162" s="188" t="s">
        <v>593</v>
      </c>
      <c r="N162" s="193">
        <v>43025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85">
        <v>101</v>
      </c>
      <c r="B163" s="186">
        <v>43014</v>
      </c>
      <c r="C163" s="186"/>
      <c r="D163" s="187" t="s">
        <v>358</v>
      </c>
      <c r="E163" s="188" t="s">
        <v>590</v>
      </c>
      <c r="F163" s="189">
        <v>256</v>
      </c>
      <c r="G163" s="188"/>
      <c r="H163" s="188">
        <v>323</v>
      </c>
      <c r="I163" s="190">
        <v>320</v>
      </c>
      <c r="J163" s="191" t="s">
        <v>677</v>
      </c>
      <c r="K163" s="161">
        <f t="shared" si="21"/>
        <v>67</v>
      </c>
      <c r="L163" s="192">
        <f t="shared" si="22"/>
        <v>0.26171875</v>
      </c>
      <c r="M163" s="188" t="s">
        <v>593</v>
      </c>
      <c r="N163" s="193">
        <v>43067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5">
        <v>102</v>
      </c>
      <c r="B164" s="186">
        <v>43017</v>
      </c>
      <c r="C164" s="186"/>
      <c r="D164" s="187" t="s">
        <v>372</v>
      </c>
      <c r="E164" s="188" t="s">
        <v>590</v>
      </c>
      <c r="F164" s="189">
        <v>137.5</v>
      </c>
      <c r="G164" s="188"/>
      <c r="H164" s="188">
        <v>184</v>
      </c>
      <c r="I164" s="190">
        <v>183</v>
      </c>
      <c r="J164" s="191" t="s">
        <v>753</v>
      </c>
      <c r="K164" s="161">
        <f t="shared" si="21"/>
        <v>46.5</v>
      </c>
      <c r="L164" s="192">
        <f t="shared" si="22"/>
        <v>0.33818181818181819</v>
      </c>
      <c r="M164" s="188" t="s">
        <v>593</v>
      </c>
      <c r="N164" s="193">
        <v>43108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103</v>
      </c>
      <c r="B165" s="186">
        <v>43018</v>
      </c>
      <c r="C165" s="186"/>
      <c r="D165" s="187" t="s">
        <v>754</v>
      </c>
      <c r="E165" s="188" t="s">
        <v>590</v>
      </c>
      <c r="F165" s="189">
        <v>125.5</v>
      </c>
      <c r="G165" s="188"/>
      <c r="H165" s="188">
        <v>158</v>
      </c>
      <c r="I165" s="190">
        <v>155</v>
      </c>
      <c r="J165" s="191" t="s">
        <v>755</v>
      </c>
      <c r="K165" s="161">
        <f t="shared" si="21"/>
        <v>32.5</v>
      </c>
      <c r="L165" s="192">
        <f t="shared" si="22"/>
        <v>0.25896414342629481</v>
      </c>
      <c r="M165" s="188" t="s">
        <v>593</v>
      </c>
      <c r="N165" s="193">
        <v>43067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104</v>
      </c>
      <c r="B166" s="186">
        <v>43018</v>
      </c>
      <c r="C166" s="186"/>
      <c r="D166" s="187" t="s">
        <v>756</v>
      </c>
      <c r="E166" s="188" t="s">
        <v>590</v>
      </c>
      <c r="F166" s="189">
        <v>895</v>
      </c>
      <c r="G166" s="188"/>
      <c r="H166" s="188">
        <v>1122.5</v>
      </c>
      <c r="I166" s="190">
        <v>1078</v>
      </c>
      <c r="J166" s="191" t="s">
        <v>757</v>
      </c>
      <c r="K166" s="161">
        <v>227.5</v>
      </c>
      <c r="L166" s="192">
        <v>0.25418994413407803</v>
      </c>
      <c r="M166" s="188" t="s">
        <v>593</v>
      </c>
      <c r="N166" s="193">
        <v>43117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105</v>
      </c>
      <c r="B167" s="186">
        <v>43020</v>
      </c>
      <c r="C167" s="186"/>
      <c r="D167" s="187" t="s">
        <v>367</v>
      </c>
      <c r="E167" s="188" t="s">
        <v>590</v>
      </c>
      <c r="F167" s="189">
        <v>525</v>
      </c>
      <c r="G167" s="188"/>
      <c r="H167" s="188">
        <v>629</v>
      </c>
      <c r="I167" s="190">
        <v>629</v>
      </c>
      <c r="J167" s="191" t="s">
        <v>677</v>
      </c>
      <c r="K167" s="161">
        <v>104</v>
      </c>
      <c r="L167" s="192">
        <v>0.19809523809523799</v>
      </c>
      <c r="M167" s="188" t="s">
        <v>593</v>
      </c>
      <c r="N167" s="193">
        <v>43119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106</v>
      </c>
      <c r="B168" s="186">
        <v>43046</v>
      </c>
      <c r="C168" s="186"/>
      <c r="D168" s="187" t="s">
        <v>408</v>
      </c>
      <c r="E168" s="188" t="s">
        <v>590</v>
      </c>
      <c r="F168" s="189">
        <v>740</v>
      </c>
      <c r="G168" s="188"/>
      <c r="H168" s="188">
        <v>892.5</v>
      </c>
      <c r="I168" s="190">
        <v>900</v>
      </c>
      <c r="J168" s="191" t="s">
        <v>758</v>
      </c>
      <c r="K168" s="161">
        <f t="shared" ref="K168:K170" si="23">H168-F168</f>
        <v>152.5</v>
      </c>
      <c r="L168" s="192">
        <f t="shared" ref="L168:L170" si="24">K168/F168</f>
        <v>0.20608108108108109</v>
      </c>
      <c r="M168" s="188" t="s">
        <v>593</v>
      </c>
      <c r="N168" s="193">
        <v>43052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107</v>
      </c>
      <c r="B169" s="155">
        <v>43073</v>
      </c>
      <c r="C169" s="155"/>
      <c r="D169" s="156" t="s">
        <v>759</v>
      </c>
      <c r="E169" s="157" t="s">
        <v>590</v>
      </c>
      <c r="F169" s="158">
        <v>118.5</v>
      </c>
      <c r="G169" s="157"/>
      <c r="H169" s="157">
        <v>143.5</v>
      </c>
      <c r="I169" s="159">
        <v>145</v>
      </c>
      <c r="J169" s="160" t="s">
        <v>760</v>
      </c>
      <c r="K169" s="161">
        <f t="shared" si="23"/>
        <v>25</v>
      </c>
      <c r="L169" s="162">
        <f t="shared" si="24"/>
        <v>0.2109704641350211</v>
      </c>
      <c r="M169" s="157" t="s">
        <v>593</v>
      </c>
      <c r="N169" s="163">
        <v>43097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4">
        <v>108</v>
      </c>
      <c r="B170" s="165">
        <v>43090</v>
      </c>
      <c r="C170" s="165"/>
      <c r="D170" s="166" t="s">
        <v>440</v>
      </c>
      <c r="E170" s="167" t="s">
        <v>590</v>
      </c>
      <c r="F170" s="168">
        <v>715</v>
      </c>
      <c r="G170" s="168"/>
      <c r="H170" s="169">
        <v>500</v>
      </c>
      <c r="I170" s="169">
        <v>872</v>
      </c>
      <c r="J170" s="170" t="s">
        <v>761</v>
      </c>
      <c r="K170" s="171">
        <f t="shared" si="23"/>
        <v>-215</v>
      </c>
      <c r="L170" s="172">
        <f t="shared" si="24"/>
        <v>-0.30069930069930068</v>
      </c>
      <c r="M170" s="168" t="s">
        <v>603</v>
      </c>
      <c r="N170" s="165">
        <v>43670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109</v>
      </c>
      <c r="B171" s="155">
        <v>43098</v>
      </c>
      <c r="C171" s="155"/>
      <c r="D171" s="156" t="s">
        <v>750</v>
      </c>
      <c r="E171" s="157" t="s">
        <v>590</v>
      </c>
      <c r="F171" s="158">
        <v>435</v>
      </c>
      <c r="G171" s="157"/>
      <c r="H171" s="157">
        <v>542.5</v>
      </c>
      <c r="I171" s="159">
        <v>539</v>
      </c>
      <c r="J171" s="160" t="s">
        <v>677</v>
      </c>
      <c r="K171" s="161">
        <v>107.5</v>
      </c>
      <c r="L171" s="162">
        <v>0.247126436781609</v>
      </c>
      <c r="M171" s="157" t="s">
        <v>593</v>
      </c>
      <c r="N171" s="163">
        <v>43206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110</v>
      </c>
      <c r="B172" s="155">
        <v>43098</v>
      </c>
      <c r="C172" s="155"/>
      <c r="D172" s="156" t="s">
        <v>559</v>
      </c>
      <c r="E172" s="157" t="s">
        <v>590</v>
      </c>
      <c r="F172" s="158">
        <v>885</v>
      </c>
      <c r="G172" s="157"/>
      <c r="H172" s="157">
        <v>1090</v>
      </c>
      <c r="I172" s="159">
        <v>1084</v>
      </c>
      <c r="J172" s="160" t="s">
        <v>677</v>
      </c>
      <c r="K172" s="161">
        <v>205</v>
      </c>
      <c r="L172" s="162">
        <v>0.23163841807909599</v>
      </c>
      <c r="M172" s="157" t="s">
        <v>593</v>
      </c>
      <c r="N172" s="163">
        <v>43213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94">
        <v>111</v>
      </c>
      <c r="B173" s="195">
        <v>43192</v>
      </c>
      <c r="C173" s="195"/>
      <c r="D173" s="173" t="s">
        <v>762</v>
      </c>
      <c r="E173" s="168" t="s">
        <v>590</v>
      </c>
      <c r="F173" s="196">
        <v>478.5</v>
      </c>
      <c r="G173" s="168"/>
      <c r="H173" s="168">
        <v>442</v>
      </c>
      <c r="I173" s="169">
        <v>613</v>
      </c>
      <c r="J173" s="170" t="s">
        <v>763</v>
      </c>
      <c r="K173" s="171">
        <f t="shared" ref="K173:K176" si="25">H173-F173</f>
        <v>-36.5</v>
      </c>
      <c r="L173" s="172">
        <f t="shared" ref="L173:L176" si="26">K173/F173</f>
        <v>-7.6280041797283177E-2</v>
      </c>
      <c r="M173" s="168" t="s">
        <v>603</v>
      </c>
      <c r="N173" s="165">
        <v>43762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112</v>
      </c>
      <c r="B174" s="165">
        <v>43194</v>
      </c>
      <c r="C174" s="165"/>
      <c r="D174" s="166" t="s">
        <v>764</v>
      </c>
      <c r="E174" s="167" t="s">
        <v>590</v>
      </c>
      <c r="F174" s="168">
        <f>141.5-7.3</f>
        <v>134.19999999999999</v>
      </c>
      <c r="G174" s="168"/>
      <c r="H174" s="169">
        <v>77</v>
      </c>
      <c r="I174" s="169">
        <v>180</v>
      </c>
      <c r="J174" s="170" t="s">
        <v>765</v>
      </c>
      <c r="K174" s="171">
        <f t="shared" si="25"/>
        <v>-57.199999999999989</v>
      </c>
      <c r="L174" s="172">
        <f t="shared" si="26"/>
        <v>-0.42622950819672129</v>
      </c>
      <c r="M174" s="168" t="s">
        <v>603</v>
      </c>
      <c r="N174" s="165">
        <v>43522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113</v>
      </c>
      <c r="B175" s="165">
        <v>43209</v>
      </c>
      <c r="C175" s="165"/>
      <c r="D175" s="166" t="s">
        <v>766</v>
      </c>
      <c r="E175" s="167" t="s">
        <v>590</v>
      </c>
      <c r="F175" s="168">
        <v>430</v>
      </c>
      <c r="G175" s="168"/>
      <c r="H175" s="169">
        <v>220</v>
      </c>
      <c r="I175" s="169">
        <v>537</v>
      </c>
      <c r="J175" s="170" t="s">
        <v>767</v>
      </c>
      <c r="K175" s="171">
        <f t="shared" si="25"/>
        <v>-210</v>
      </c>
      <c r="L175" s="172">
        <f t="shared" si="26"/>
        <v>-0.48837209302325579</v>
      </c>
      <c r="M175" s="168" t="s">
        <v>603</v>
      </c>
      <c r="N175" s="165">
        <v>43252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114</v>
      </c>
      <c r="B176" s="186">
        <v>43220</v>
      </c>
      <c r="C176" s="186"/>
      <c r="D176" s="187" t="s">
        <v>768</v>
      </c>
      <c r="E176" s="188" t="s">
        <v>590</v>
      </c>
      <c r="F176" s="188">
        <v>153.5</v>
      </c>
      <c r="G176" s="188"/>
      <c r="H176" s="188">
        <v>196</v>
      </c>
      <c r="I176" s="190">
        <v>196</v>
      </c>
      <c r="J176" s="160" t="s">
        <v>769</v>
      </c>
      <c r="K176" s="161">
        <f t="shared" si="25"/>
        <v>42.5</v>
      </c>
      <c r="L176" s="162">
        <f t="shared" si="26"/>
        <v>0.27687296416938112</v>
      </c>
      <c r="M176" s="157" t="s">
        <v>593</v>
      </c>
      <c r="N176" s="163">
        <v>43605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115</v>
      </c>
      <c r="B177" s="165">
        <v>43306</v>
      </c>
      <c r="C177" s="165"/>
      <c r="D177" s="166" t="s">
        <v>737</v>
      </c>
      <c r="E177" s="167" t="s">
        <v>590</v>
      </c>
      <c r="F177" s="168">
        <v>27.5</v>
      </c>
      <c r="G177" s="168"/>
      <c r="H177" s="169">
        <v>13.1</v>
      </c>
      <c r="I177" s="169">
        <v>60</v>
      </c>
      <c r="J177" s="170" t="s">
        <v>770</v>
      </c>
      <c r="K177" s="171">
        <v>-14.4</v>
      </c>
      <c r="L177" s="172">
        <v>-0.52363636363636401</v>
      </c>
      <c r="M177" s="168" t="s">
        <v>603</v>
      </c>
      <c r="N177" s="165">
        <v>43138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94">
        <v>116</v>
      </c>
      <c r="B178" s="195">
        <v>43318</v>
      </c>
      <c r="C178" s="195"/>
      <c r="D178" s="173" t="s">
        <v>771</v>
      </c>
      <c r="E178" s="168" t="s">
        <v>590</v>
      </c>
      <c r="F178" s="168">
        <v>148.5</v>
      </c>
      <c r="G178" s="168"/>
      <c r="H178" s="168">
        <v>102</v>
      </c>
      <c r="I178" s="169">
        <v>182</v>
      </c>
      <c r="J178" s="170" t="s">
        <v>772</v>
      </c>
      <c r="K178" s="171">
        <f>H178-F178</f>
        <v>-46.5</v>
      </c>
      <c r="L178" s="172">
        <f>K178/F178</f>
        <v>-0.31313131313131315</v>
      </c>
      <c r="M178" s="168" t="s">
        <v>603</v>
      </c>
      <c r="N178" s="165">
        <v>43661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117</v>
      </c>
      <c r="B179" s="155">
        <v>43335</v>
      </c>
      <c r="C179" s="155"/>
      <c r="D179" s="156" t="s">
        <v>773</v>
      </c>
      <c r="E179" s="157" t="s">
        <v>590</v>
      </c>
      <c r="F179" s="188">
        <v>285</v>
      </c>
      <c r="G179" s="157"/>
      <c r="H179" s="157">
        <v>355</v>
      </c>
      <c r="I179" s="159">
        <v>364</v>
      </c>
      <c r="J179" s="160" t="s">
        <v>774</v>
      </c>
      <c r="K179" s="161">
        <v>70</v>
      </c>
      <c r="L179" s="162">
        <v>0.24561403508771901</v>
      </c>
      <c r="M179" s="157" t="s">
        <v>593</v>
      </c>
      <c r="N179" s="163">
        <v>43455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118</v>
      </c>
      <c r="B180" s="155">
        <v>43341</v>
      </c>
      <c r="C180" s="155"/>
      <c r="D180" s="156" t="s">
        <v>398</v>
      </c>
      <c r="E180" s="157" t="s">
        <v>590</v>
      </c>
      <c r="F180" s="188">
        <v>525</v>
      </c>
      <c r="G180" s="157"/>
      <c r="H180" s="157">
        <v>585</v>
      </c>
      <c r="I180" s="159">
        <v>635</v>
      </c>
      <c r="J180" s="160" t="s">
        <v>775</v>
      </c>
      <c r="K180" s="161">
        <f t="shared" ref="K180:K231" si="27">H180-F180</f>
        <v>60</v>
      </c>
      <c r="L180" s="162">
        <f t="shared" ref="L180:L231" si="28">K180/F180</f>
        <v>0.11428571428571428</v>
      </c>
      <c r="M180" s="157" t="s">
        <v>593</v>
      </c>
      <c r="N180" s="163">
        <v>43662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119</v>
      </c>
      <c r="B181" s="155">
        <v>43395</v>
      </c>
      <c r="C181" s="155"/>
      <c r="D181" s="156" t="s">
        <v>383</v>
      </c>
      <c r="E181" s="157" t="s">
        <v>590</v>
      </c>
      <c r="F181" s="188">
        <v>475</v>
      </c>
      <c r="G181" s="157"/>
      <c r="H181" s="157">
        <v>574</v>
      </c>
      <c r="I181" s="159">
        <v>570</v>
      </c>
      <c r="J181" s="160" t="s">
        <v>677</v>
      </c>
      <c r="K181" s="161">
        <f t="shared" si="27"/>
        <v>99</v>
      </c>
      <c r="L181" s="162">
        <f t="shared" si="28"/>
        <v>0.20842105263157895</v>
      </c>
      <c r="M181" s="157" t="s">
        <v>593</v>
      </c>
      <c r="N181" s="163">
        <v>43403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120</v>
      </c>
      <c r="B182" s="186">
        <v>43397</v>
      </c>
      <c r="C182" s="186"/>
      <c r="D182" s="187" t="s">
        <v>776</v>
      </c>
      <c r="E182" s="188" t="s">
        <v>590</v>
      </c>
      <c r="F182" s="188">
        <v>707.5</v>
      </c>
      <c r="G182" s="188"/>
      <c r="H182" s="188">
        <v>872</v>
      </c>
      <c r="I182" s="190">
        <v>872</v>
      </c>
      <c r="J182" s="191" t="s">
        <v>677</v>
      </c>
      <c r="K182" s="161">
        <f t="shared" si="27"/>
        <v>164.5</v>
      </c>
      <c r="L182" s="192">
        <f t="shared" si="28"/>
        <v>0.23250883392226149</v>
      </c>
      <c r="M182" s="188" t="s">
        <v>593</v>
      </c>
      <c r="N182" s="193">
        <v>43482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121</v>
      </c>
      <c r="B183" s="186">
        <v>43398</v>
      </c>
      <c r="C183" s="186"/>
      <c r="D183" s="187" t="s">
        <v>777</v>
      </c>
      <c r="E183" s="188" t="s">
        <v>590</v>
      </c>
      <c r="F183" s="188">
        <v>162</v>
      </c>
      <c r="G183" s="188"/>
      <c r="H183" s="188">
        <v>204</v>
      </c>
      <c r="I183" s="190">
        <v>209</v>
      </c>
      <c r="J183" s="191" t="s">
        <v>778</v>
      </c>
      <c r="K183" s="161">
        <f t="shared" si="27"/>
        <v>42</v>
      </c>
      <c r="L183" s="192">
        <f t="shared" si="28"/>
        <v>0.25925925925925924</v>
      </c>
      <c r="M183" s="188" t="s">
        <v>593</v>
      </c>
      <c r="N183" s="193">
        <v>43539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122</v>
      </c>
      <c r="B184" s="186">
        <v>43399</v>
      </c>
      <c r="C184" s="186"/>
      <c r="D184" s="187" t="s">
        <v>488</v>
      </c>
      <c r="E184" s="188" t="s">
        <v>590</v>
      </c>
      <c r="F184" s="188">
        <v>240</v>
      </c>
      <c r="G184" s="188"/>
      <c r="H184" s="188">
        <v>297</v>
      </c>
      <c r="I184" s="190">
        <v>297</v>
      </c>
      <c r="J184" s="191" t="s">
        <v>677</v>
      </c>
      <c r="K184" s="197">
        <f t="shared" si="27"/>
        <v>57</v>
      </c>
      <c r="L184" s="192">
        <f t="shared" si="28"/>
        <v>0.23749999999999999</v>
      </c>
      <c r="M184" s="188" t="s">
        <v>593</v>
      </c>
      <c r="N184" s="193">
        <v>43417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123</v>
      </c>
      <c r="B185" s="155">
        <v>43439</v>
      </c>
      <c r="C185" s="155"/>
      <c r="D185" s="156" t="s">
        <v>779</v>
      </c>
      <c r="E185" s="157" t="s">
        <v>590</v>
      </c>
      <c r="F185" s="157">
        <v>202.5</v>
      </c>
      <c r="G185" s="157"/>
      <c r="H185" s="157">
        <v>255</v>
      </c>
      <c r="I185" s="159">
        <v>252</v>
      </c>
      <c r="J185" s="160" t="s">
        <v>677</v>
      </c>
      <c r="K185" s="161">
        <f t="shared" si="27"/>
        <v>52.5</v>
      </c>
      <c r="L185" s="162">
        <f t="shared" si="28"/>
        <v>0.25925925925925924</v>
      </c>
      <c r="M185" s="157" t="s">
        <v>593</v>
      </c>
      <c r="N185" s="163">
        <v>43542</v>
      </c>
      <c r="O185" s="1"/>
      <c r="P185" s="1"/>
      <c r="Q185" s="242"/>
      <c r="R185" s="1"/>
      <c r="S185" s="6" t="s">
        <v>780</v>
      </c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124</v>
      </c>
      <c r="B186" s="186">
        <v>43465</v>
      </c>
      <c r="C186" s="155"/>
      <c r="D186" s="187" t="s">
        <v>159</v>
      </c>
      <c r="E186" s="188" t="s">
        <v>590</v>
      </c>
      <c r="F186" s="188">
        <v>710</v>
      </c>
      <c r="G186" s="188"/>
      <c r="H186" s="188">
        <v>866</v>
      </c>
      <c r="I186" s="190">
        <v>866</v>
      </c>
      <c r="J186" s="191" t="s">
        <v>677</v>
      </c>
      <c r="K186" s="161">
        <f t="shared" si="27"/>
        <v>156</v>
      </c>
      <c r="L186" s="162">
        <f t="shared" si="28"/>
        <v>0.21971830985915494</v>
      </c>
      <c r="M186" s="157" t="s">
        <v>593</v>
      </c>
      <c r="N186" s="163">
        <v>43553</v>
      </c>
      <c r="O186" s="1"/>
      <c r="P186" s="1"/>
      <c r="Q186" s="242"/>
      <c r="R186" s="1"/>
      <c r="S186" s="6" t="s">
        <v>780</v>
      </c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125</v>
      </c>
      <c r="B187" s="186">
        <v>43522</v>
      </c>
      <c r="C187" s="186"/>
      <c r="D187" s="187" t="s">
        <v>174</v>
      </c>
      <c r="E187" s="188" t="s">
        <v>590</v>
      </c>
      <c r="F187" s="188">
        <v>337.25</v>
      </c>
      <c r="G187" s="188"/>
      <c r="H187" s="188">
        <v>398.5</v>
      </c>
      <c r="I187" s="190">
        <v>411</v>
      </c>
      <c r="J187" s="160" t="s">
        <v>781</v>
      </c>
      <c r="K187" s="161">
        <f t="shared" si="27"/>
        <v>61.25</v>
      </c>
      <c r="L187" s="162">
        <f t="shared" si="28"/>
        <v>0.1816160118606375</v>
      </c>
      <c r="M187" s="157" t="s">
        <v>593</v>
      </c>
      <c r="N187" s="163">
        <v>43760</v>
      </c>
      <c r="O187" s="1"/>
      <c r="P187" s="1"/>
      <c r="Q187" s="242"/>
      <c r="R187" s="1"/>
      <c r="S187" s="6" t="s">
        <v>780</v>
      </c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98">
        <v>126</v>
      </c>
      <c r="B188" s="199">
        <v>43559</v>
      </c>
      <c r="C188" s="199"/>
      <c r="D188" s="200" t="s">
        <v>782</v>
      </c>
      <c r="E188" s="201" t="s">
        <v>590</v>
      </c>
      <c r="F188" s="201">
        <v>130</v>
      </c>
      <c r="G188" s="201"/>
      <c r="H188" s="201">
        <v>65</v>
      </c>
      <c r="I188" s="202">
        <v>158</v>
      </c>
      <c r="J188" s="170" t="s">
        <v>783</v>
      </c>
      <c r="K188" s="171">
        <f t="shared" si="27"/>
        <v>-65</v>
      </c>
      <c r="L188" s="172">
        <f t="shared" si="28"/>
        <v>-0.5</v>
      </c>
      <c r="M188" s="168" t="s">
        <v>603</v>
      </c>
      <c r="N188" s="165">
        <v>43726</v>
      </c>
      <c r="O188" s="1"/>
      <c r="P188" s="1"/>
      <c r="Q188" s="242"/>
      <c r="R188" s="1"/>
      <c r="S188" s="6" t="s">
        <v>784</v>
      </c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127</v>
      </c>
      <c r="B189" s="186">
        <v>43017</v>
      </c>
      <c r="C189" s="186"/>
      <c r="D189" s="187" t="s">
        <v>210</v>
      </c>
      <c r="E189" s="188" t="s">
        <v>590</v>
      </c>
      <c r="F189" s="188">
        <v>141.5</v>
      </c>
      <c r="G189" s="188"/>
      <c r="H189" s="188">
        <v>183.5</v>
      </c>
      <c r="I189" s="190">
        <v>210</v>
      </c>
      <c r="J189" s="160" t="s">
        <v>778</v>
      </c>
      <c r="K189" s="161">
        <f t="shared" si="27"/>
        <v>42</v>
      </c>
      <c r="L189" s="162">
        <f t="shared" si="28"/>
        <v>0.29681978798586572</v>
      </c>
      <c r="M189" s="157" t="s">
        <v>593</v>
      </c>
      <c r="N189" s="163">
        <v>43042</v>
      </c>
      <c r="O189" s="1"/>
      <c r="P189" s="1"/>
      <c r="Q189" s="242"/>
      <c r="R189" s="1"/>
      <c r="S189" s="6" t="s">
        <v>784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98">
        <v>128</v>
      </c>
      <c r="B190" s="199">
        <v>43074</v>
      </c>
      <c r="C190" s="199"/>
      <c r="D190" s="200" t="s">
        <v>785</v>
      </c>
      <c r="E190" s="201" t="s">
        <v>590</v>
      </c>
      <c r="F190" s="196">
        <v>172</v>
      </c>
      <c r="G190" s="201"/>
      <c r="H190" s="201">
        <v>155.25</v>
      </c>
      <c r="I190" s="202">
        <v>230</v>
      </c>
      <c r="J190" s="170" t="s">
        <v>786</v>
      </c>
      <c r="K190" s="171">
        <f t="shared" si="27"/>
        <v>-16.75</v>
      </c>
      <c r="L190" s="172">
        <f t="shared" si="28"/>
        <v>-9.7383720930232565E-2</v>
      </c>
      <c r="M190" s="168" t="s">
        <v>603</v>
      </c>
      <c r="N190" s="165">
        <v>43787</v>
      </c>
      <c r="O190" s="1"/>
      <c r="P190" s="1"/>
      <c r="Q190" s="242"/>
      <c r="R190" s="1"/>
      <c r="S190" s="6" t="s">
        <v>784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129</v>
      </c>
      <c r="B191" s="186">
        <v>43398</v>
      </c>
      <c r="C191" s="186"/>
      <c r="D191" s="187" t="s">
        <v>120</v>
      </c>
      <c r="E191" s="188" t="s">
        <v>590</v>
      </c>
      <c r="F191" s="188">
        <v>698.5</v>
      </c>
      <c r="G191" s="188"/>
      <c r="H191" s="188">
        <v>890</v>
      </c>
      <c r="I191" s="190">
        <v>890</v>
      </c>
      <c r="J191" s="160" t="s">
        <v>787</v>
      </c>
      <c r="K191" s="161">
        <f t="shared" si="27"/>
        <v>191.5</v>
      </c>
      <c r="L191" s="162">
        <f t="shared" si="28"/>
        <v>0.27415891195418757</v>
      </c>
      <c r="M191" s="157" t="s">
        <v>593</v>
      </c>
      <c r="N191" s="163">
        <v>44328</v>
      </c>
      <c r="O191" s="1"/>
      <c r="P191" s="1"/>
      <c r="Q191" s="242"/>
      <c r="R191" s="1"/>
      <c r="S191" s="6" t="s">
        <v>780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130</v>
      </c>
      <c r="B192" s="186">
        <v>42877</v>
      </c>
      <c r="C192" s="186"/>
      <c r="D192" s="187" t="s">
        <v>788</v>
      </c>
      <c r="E192" s="188" t="s">
        <v>590</v>
      </c>
      <c r="F192" s="188">
        <v>127.6</v>
      </c>
      <c r="G192" s="188"/>
      <c r="H192" s="188">
        <v>138</v>
      </c>
      <c r="I192" s="190">
        <v>190</v>
      </c>
      <c r="J192" s="160" t="s">
        <v>789</v>
      </c>
      <c r="K192" s="161">
        <f t="shared" si="27"/>
        <v>10.400000000000006</v>
      </c>
      <c r="L192" s="162">
        <f t="shared" si="28"/>
        <v>8.1504702194357417E-2</v>
      </c>
      <c r="M192" s="157" t="s">
        <v>593</v>
      </c>
      <c r="N192" s="163">
        <v>43774</v>
      </c>
      <c r="O192" s="1"/>
      <c r="P192" s="1"/>
      <c r="Q192" s="242"/>
      <c r="R192" s="1"/>
      <c r="S192" s="6" t="s">
        <v>784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131</v>
      </c>
      <c r="B193" s="186">
        <v>43158</v>
      </c>
      <c r="C193" s="186"/>
      <c r="D193" s="187" t="s">
        <v>790</v>
      </c>
      <c r="E193" s="188" t="s">
        <v>590</v>
      </c>
      <c r="F193" s="188">
        <v>317</v>
      </c>
      <c r="G193" s="188"/>
      <c r="H193" s="188">
        <v>382.5</v>
      </c>
      <c r="I193" s="190">
        <v>398</v>
      </c>
      <c r="J193" s="160" t="s">
        <v>791</v>
      </c>
      <c r="K193" s="161">
        <f t="shared" si="27"/>
        <v>65.5</v>
      </c>
      <c r="L193" s="162">
        <f t="shared" si="28"/>
        <v>0.20662460567823343</v>
      </c>
      <c r="M193" s="157" t="s">
        <v>593</v>
      </c>
      <c r="N193" s="163">
        <v>44238</v>
      </c>
      <c r="O193" s="1"/>
      <c r="P193" s="1"/>
      <c r="Q193" s="242"/>
      <c r="R193" s="1"/>
      <c r="S193" s="6" t="s">
        <v>784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8">
        <v>132</v>
      </c>
      <c r="B194" s="199">
        <v>43164</v>
      </c>
      <c r="C194" s="199"/>
      <c r="D194" s="200" t="s">
        <v>166</v>
      </c>
      <c r="E194" s="201" t="s">
        <v>590</v>
      </c>
      <c r="F194" s="196">
        <f>510-14.4</f>
        <v>495.6</v>
      </c>
      <c r="G194" s="201"/>
      <c r="H194" s="201">
        <v>350</v>
      </c>
      <c r="I194" s="202">
        <v>672</v>
      </c>
      <c r="J194" s="170" t="s">
        <v>792</v>
      </c>
      <c r="K194" s="171">
        <f t="shared" si="27"/>
        <v>-145.60000000000002</v>
      </c>
      <c r="L194" s="172">
        <f t="shared" si="28"/>
        <v>-0.29378531073446329</v>
      </c>
      <c r="M194" s="168" t="s">
        <v>603</v>
      </c>
      <c r="N194" s="165">
        <v>43887</v>
      </c>
      <c r="O194" s="1"/>
      <c r="P194" s="1"/>
      <c r="Q194" s="242"/>
      <c r="R194" s="1"/>
      <c r="S194" s="6" t="s">
        <v>780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8">
        <v>133</v>
      </c>
      <c r="B195" s="199">
        <v>43237</v>
      </c>
      <c r="C195" s="199"/>
      <c r="D195" s="200" t="s">
        <v>793</v>
      </c>
      <c r="E195" s="201" t="s">
        <v>590</v>
      </c>
      <c r="F195" s="196">
        <v>230.3</v>
      </c>
      <c r="G195" s="201"/>
      <c r="H195" s="201">
        <v>102.5</v>
      </c>
      <c r="I195" s="202">
        <v>348</v>
      </c>
      <c r="J195" s="170" t="s">
        <v>794</v>
      </c>
      <c r="K195" s="171">
        <f t="shared" si="27"/>
        <v>-127.80000000000001</v>
      </c>
      <c r="L195" s="172">
        <f t="shared" si="28"/>
        <v>-0.55492835432045162</v>
      </c>
      <c r="M195" s="168" t="s">
        <v>603</v>
      </c>
      <c r="N195" s="165">
        <v>43896</v>
      </c>
      <c r="O195" s="1"/>
      <c r="P195" s="1"/>
      <c r="Q195" s="242"/>
      <c r="R195" s="1"/>
      <c r="S195" s="6" t="s">
        <v>780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134</v>
      </c>
      <c r="B196" s="186">
        <v>43258</v>
      </c>
      <c r="C196" s="186"/>
      <c r="D196" s="187" t="s">
        <v>444</v>
      </c>
      <c r="E196" s="188" t="s">
        <v>590</v>
      </c>
      <c r="F196" s="188">
        <f>342.5-5.1</f>
        <v>337.4</v>
      </c>
      <c r="G196" s="188"/>
      <c r="H196" s="188">
        <v>412.5</v>
      </c>
      <c r="I196" s="190">
        <v>439</v>
      </c>
      <c r="J196" s="160" t="s">
        <v>795</v>
      </c>
      <c r="K196" s="161">
        <f t="shared" si="27"/>
        <v>75.100000000000023</v>
      </c>
      <c r="L196" s="162">
        <f t="shared" si="28"/>
        <v>0.22258446947243635</v>
      </c>
      <c r="M196" s="157" t="s">
        <v>593</v>
      </c>
      <c r="N196" s="163">
        <v>44230</v>
      </c>
      <c r="O196" s="1"/>
      <c r="P196" s="1"/>
      <c r="Q196" s="242"/>
      <c r="R196" s="1"/>
      <c r="S196" s="6" t="s">
        <v>784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79">
        <v>135</v>
      </c>
      <c r="B197" s="178">
        <v>43285</v>
      </c>
      <c r="C197" s="178"/>
      <c r="D197" s="179" t="s">
        <v>58</v>
      </c>
      <c r="E197" s="180" t="s">
        <v>590</v>
      </c>
      <c r="F197" s="180">
        <f>127.5-5.53</f>
        <v>121.97</v>
      </c>
      <c r="G197" s="181"/>
      <c r="H197" s="181">
        <v>122.5</v>
      </c>
      <c r="I197" s="181">
        <v>170</v>
      </c>
      <c r="J197" s="182" t="s">
        <v>796</v>
      </c>
      <c r="K197" s="183">
        <f t="shared" si="27"/>
        <v>0.53000000000000114</v>
      </c>
      <c r="L197" s="184">
        <f t="shared" si="28"/>
        <v>4.3453308190538747E-3</v>
      </c>
      <c r="M197" s="180" t="s">
        <v>610</v>
      </c>
      <c r="N197" s="178">
        <v>44431</v>
      </c>
      <c r="O197" s="1"/>
      <c r="P197" s="1"/>
      <c r="Q197" s="242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8">
        <v>136</v>
      </c>
      <c r="B198" s="199">
        <v>43294</v>
      </c>
      <c r="C198" s="199"/>
      <c r="D198" s="200" t="s">
        <v>797</v>
      </c>
      <c r="E198" s="201" t="s">
        <v>590</v>
      </c>
      <c r="F198" s="196">
        <v>46.5</v>
      </c>
      <c r="G198" s="201"/>
      <c r="H198" s="201">
        <v>17</v>
      </c>
      <c r="I198" s="202">
        <v>59</v>
      </c>
      <c r="J198" s="170" t="s">
        <v>798</v>
      </c>
      <c r="K198" s="171">
        <f t="shared" si="27"/>
        <v>-29.5</v>
      </c>
      <c r="L198" s="172">
        <f t="shared" si="28"/>
        <v>-0.63440860215053763</v>
      </c>
      <c r="M198" s="168" t="s">
        <v>603</v>
      </c>
      <c r="N198" s="165">
        <v>43887</v>
      </c>
      <c r="O198" s="1"/>
      <c r="P198" s="1"/>
      <c r="Q198" s="242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137</v>
      </c>
      <c r="B199" s="186">
        <v>43396</v>
      </c>
      <c r="C199" s="186"/>
      <c r="D199" s="187" t="s">
        <v>427</v>
      </c>
      <c r="E199" s="188" t="s">
        <v>590</v>
      </c>
      <c r="F199" s="188">
        <v>156.5</v>
      </c>
      <c r="G199" s="188"/>
      <c r="H199" s="188">
        <v>207.5</v>
      </c>
      <c r="I199" s="190">
        <v>191</v>
      </c>
      <c r="J199" s="160" t="s">
        <v>677</v>
      </c>
      <c r="K199" s="161">
        <f t="shared" si="27"/>
        <v>51</v>
      </c>
      <c r="L199" s="162">
        <f t="shared" si="28"/>
        <v>0.32587859424920129</v>
      </c>
      <c r="M199" s="157" t="s">
        <v>593</v>
      </c>
      <c r="N199" s="163">
        <v>44369</v>
      </c>
      <c r="O199" s="1"/>
      <c r="P199" s="1"/>
      <c r="Q199" s="242"/>
      <c r="R199" s="1"/>
      <c r="S199" s="6" t="s">
        <v>780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138</v>
      </c>
      <c r="B200" s="186">
        <v>43439</v>
      </c>
      <c r="C200" s="186"/>
      <c r="D200" s="187" t="s">
        <v>346</v>
      </c>
      <c r="E200" s="188" t="s">
        <v>590</v>
      </c>
      <c r="F200" s="188">
        <v>259.5</v>
      </c>
      <c r="G200" s="188"/>
      <c r="H200" s="188">
        <v>320</v>
      </c>
      <c r="I200" s="190">
        <v>320</v>
      </c>
      <c r="J200" s="160" t="s">
        <v>677</v>
      </c>
      <c r="K200" s="161">
        <f t="shared" si="27"/>
        <v>60.5</v>
      </c>
      <c r="L200" s="162">
        <f t="shared" si="28"/>
        <v>0.23314065510597304</v>
      </c>
      <c r="M200" s="157" t="s">
        <v>593</v>
      </c>
      <c r="N200" s="163">
        <v>44323</v>
      </c>
      <c r="O200" s="1"/>
      <c r="P200" s="1"/>
      <c r="Q200" s="242"/>
      <c r="R200" s="1"/>
      <c r="S200" s="6" t="s">
        <v>780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139</v>
      </c>
      <c r="B201" s="199">
        <v>43439</v>
      </c>
      <c r="C201" s="199"/>
      <c r="D201" s="200" t="s">
        <v>799</v>
      </c>
      <c r="E201" s="201" t="s">
        <v>590</v>
      </c>
      <c r="F201" s="201">
        <v>715</v>
      </c>
      <c r="G201" s="201"/>
      <c r="H201" s="201">
        <v>445</v>
      </c>
      <c r="I201" s="202">
        <v>840</v>
      </c>
      <c r="J201" s="170" t="s">
        <v>800</v>
      </c>
      <c r="K201" s="171">
        <f t="shared" si="27"/>
        <v>-270</v>
      </c>
      <c r="L201" s="172">
        <f t="shared" si="28"/>
        <v>-0.3776223776223776</v>
      </c>
      <c r="M201" s="168" t="s">
        <v>603</v>
      </c>
      <c r="N201" s="165">
        <v>43800</v>
      </c>
      <c r="O201" s="1"/>
      <c r="P201" s="1"/>
      <c r="Q201" s="242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140</v>
      </c>
      <c r="B202" s="186">
        <v>43469</v>
      </c>
      <c r="C202" s="186"/>
      <c r="D202" s="187" t="s">
        <v>180</v>
      </c>
      <c r="E202" s="188" t="s">
        <v>590</v>
      </c>
      <c r="F202" s="188">
        <v>875</v>
      </c>
      <c r="G202" s="188"/>
      <c r="H202" s="188">
        <v>1165</v>
      </c>
      <c r="I202" s="190">
        <v>1185</v>
      </c>
      <c r="J202" s="160" t="s">
        <v>801</v>
      </c>
      <c r="K202" s="161">
        <f t="shared" si="27"/>
        <v>290</v>
      </c>
      <c r="L202" s="162">
        <f t="shared" si="28"/>
        <v>0.33142857142857141</v>
      </c>
      <c r="M202" s="157" t="s">
        <v>593</v>
      </c>
      <c r="N202" s="163">
        <v>43847</v>
      </c>
      <c r="O202" s="1"/>
      <c r="P202" s="1"/>
      <c r="Q202" s="242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141</v>
      </c>
      <c r="B203" s="186">
        <v>43559</v>
      </c>
      <c r="C203" s="186"/>
      <c r="D203" s="187" t="s">
        <v>364</v>
      </c>
      <c r="E203" s="188" t="s">
        <v>590</v>
      </c>
      <c r="F203" s="188">
        <f>387-14.63</f>
        <v>372.37</v>
      </c>
      <c r="G203" s="188"/>
      <c r="H203" s="188">
        <v>490</v>
      </c>
      <c r="I203" s="190">
        <v>490</v>
      </c>
      <c r="J203" s="160" t="s">
        <v>677</v>
      </c>
      <c r="K203" s="161">
        <f t="shared" si="27"/>
        <v>117.63</v>
      </c>
      <c r="L203" s="162">
        <f t="shared" si="28"/>
        <v>0.31589548030185027</v>
      </c>
      <c r="M203" s="157" t="s">
        <v>593</v>
      </c>
      <c r="N203" s="163">
        <v>43850</v>
      </c>
      <c r="O203" s="1"/>
      <c r="P203" s="1"/>
      <c r="Q203" s="242"/>
      <c r="R203" s="1"/>
      <c r="S203" s="6" t="s">
        <v>780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8">
        <v>142</v>
      </c>
      <c r="B204" s="199">
        <v>43578</v>
      </c>
      <c r="C204" s="199"/>
      <c r="D204" s="200" t="s">
        <v>802</v>
      </c>
      <c r="E204" s="201" t="s">
        <v>602</v>
      </c>
      <c r="F204" s="201">
        <v>220</v>
      </c>
      <c r="G204" s="201"/>
      <c r="H204" s="201">
        <v>127.5</v>
      </c>
      <c r="I204" s="202">
        <v>284</v>
      </c>
      <c r="J204" s="170" t="s">
        <v>803</v>
      </c>
      <c r="K204" s="171">
        <f t="shared" si="27"/>
        <v>-92.5</v>
      </c>
      <c r="L204" s="172">
        <f t="shared" si="28"/>
        <v>-0.42045454545454547</v>
      </c>
      <c r="M204" s="168" t="s">
        <v>603</v>
      </c>
      <c r="N204" s="165">
        <v>43896</v>
      </c>
      <c r="O204" s="1"/>
      <c r="P204" s="1"/>
      <c r="Q204" s="242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143</v>
      </c>
      <c r="B205" s="186">
        <v>43622</v>
      </c>
      <c r="C205" s="186"/>
      <c r="D205" s="187" t="s">
        <v>489</v>
      </c>
      <c r="E205" s="188" t="s">
        <v>602</v>
      </c>
      <c r="F205" s="188">
        <v>332.8</v>
      </c>
      <c r="G205" s="188"/>
      <c r="H205" s="188">
        <v>405</v>
      </c>
      <c r="I205" s="190">
        <v>419</v>
      </c>
      <c r="J205" s="160" t="s">
        <v>804</v>
      </c>
      <c r="K205" s="161">
        <f t="shared" si="27"/>
        <v>72.199999999999989</v>
      </c>
      <c r="L205" s="162">
        <f t="shared" si="28"/>
        <v>0.21694711538461534</v>
      </c>
      <c r="M205" s="157" t="s">
        <v>593</v>
      </c>
      <c r="N205" s="163">
        <v>43860</v>
      </c>
      <c r="O205" s="1"/>
      <c r="P205" s="1"/>
      <c r="Q205" s="242"/>
      <c r="R205" s="1"/>
      <c r="S205" s="6" t="s">
        <v>784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79">
        <v>144</v>
      </c>
      <c r="B206" s="178">
        <v>43641</v>
      </c>
      <c r="C206" s="178"/>
      <c r="D206" s="179" t="s">
        <v>172</v>
      </c>
      <c r="E206" s="180" t="s">
        <v>590</v>
      </c>
      <c r="F206" s="180">
        <v>386</v>
      </c>
      <c r="G206" s="181"/>
      <c r="H206" s="181">
        <v>395</v>
      </c>
      <c r="I206" s="181">
        <v>452</v>
      </c>
      <c r="J206" s="182" t="s">
        <v>805</v>
      </c>
      <c r="K206" s="183">
        <f t="shared" si="27"/>
        <v>9</v>
      </c>
      <c r="L206" s="184">
        <f t="shared" si="28"/>
        <v>2.3316062176165803E-2</v>
      </c>
      <c r="M206" s="180" t="s">
        <v>610</v>
      </c>
      <c r="N206" s="178">
        <v>43868</v>
      </c>
      <c r="O206" s="1"/>
      <c r="P206" s="1"/>
      <c r="Q206" s="242"/>
      <c r="R206" s="1"/>
      <c r="S206" s="6" t="s">
        <v>784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79">
        <v>145</v>
      </c>
      <c r="B207" s="178">
        <v>43707</v>
      </c>
      <c r="C207" s="178"/>
      <c r="D207" s="179" t="s">
        <v>146</v>
      </c>
      <c r="E207" s="180" t="s">
        <v>590</v>
      </c>
      <c r="F207" s="180">
        <v>137.5</v>
      </c>
      <c r="G207" s="181"/>
      <c r="H207" s="181">
        <v>138.5</v>
      </c>
      <c r="I207" s="181">
        <v>190</v>
      </c>
      <c r="J207" s="182" t="s">
        <v>806</v>
      </c>
      <c r="K207" s="183">
        <f t="shared" si="27"/>
        <v>1</v>
      </c>
      <c r="L207" s="184">
        <f t="shared" si="28"/>
        <v>7.2727272727272727E-3</v>
      </c>
      <c r="M207" s="180" t="s">
        <v>610</v>
      </c>
      <c r="N207" s="178">
        <v>44432</v>
      </c>
      <c r="O207" s="1"/>
      <c r="P207" s="1"/>
      <c r="Q207" s="242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146</v>
      </c>
      <c r="B208" s="186">
        <v>43731</v>
      </c>
      <c r="C208" s="186"/>
      <c r="D208" s="187" t="s">
        <v>437</v>
      </c>
      <c r="E208" s="188" t="s">
        <v>590</v>
      </c>
      <c r="F208" s="188">
        <v>235</v>
      </c>
      <c r="G208" s="188"/>
      <c r="H208" s="188">
        <v>295</v>
      </c>
      <c r="I208" s="190">
        <v>296</v>
      </c>
      <c r="J208" s="160" t="s">
        <v>807</v>
      </c>
      <c r="K208" s="161">
        <f t="shared" si="27"/>
        <v>60</v>
      </c>
      <c r="L208" s="162">
        <f t="shared" si="28"/>
        <v>0.25531914893617019</v>
      </c>
      <c r="M208" s="157" t="s">
        <v>593</v>
      </c>
      <c r="N208" s="163">
        <v>43844</v>
      </c>
      <c r="O208" s="1"/>
      <c r="P208" s="1"/>
      <c r="Q208" s="242"/>
      <c r="R208" s="1"/>
      <c r="S208" s="6" t="s">
        <v>784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147</v>
      </c>
      <c r="B209" s="186">
        <v>43752</v>
      </c>
      <c r="C209" s="186"/>
      <c r="D209" s="187" t="s">
        <v>808</v>
      </c>
      <c r="E209" s="188" t="s">
        <v>590</v>
      </c>
      <c r="F209" s="188">
        <v>277.5</v>
      </c>
      <c r="G209" s="188"/>
      <c r="H209" s="188">
        <v>333</v>
      </c>
      <c r="I209" s="190">
        <v>333</v>
      </c>
      <c r="J209" s="160" t="s">
        <v>809</v>
      </c>
      <c r="K209" s="161">
        <f t="shared" si="27"/>
        <v>55.5</v>
      </c>
      <c r="L209" s="162">
        <f t="shared" si="28"/>
        <v>0.2</v>
      </c>
      <c r="M209" s="157" t="s">
        <v>593</v>
      </c>
      <c r="N209" s="163">
        <v>43846</v>
      </c>
      <c r="O209" s="1"/>
      <c r="P209" s="1"/>
      <c r="Q209" s="242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148</v>
      </c>
      <c r="B210" s="186">
        <v>43752</v>
      </c>
      <c r="C210" s="186"/>
      <c r="D210" s="187" t="s">
        <v>810</v>
      </c>
      <c r="E210" s="188" t="s">
        <v>590</v>
      </c>
      <c r="F210" s="188">
        <v>930</v>
      </c>
      <c r="G210" s="188"/>
      <c r="H210" s="188">
        <v>1165</v>
      </c>
      <c r="I210" s="190">
        <v>1200</v>
      </c>
      <c r="J210" s="160" t="s">
        <v>811</v>
      </c>
      <c r="K210" s="161">
        <f t="shared" si="27"/>
        <v>235</v>
      </c>
      <c r="L210" s="162">
        <f t="shared" si="28"/>
        <v>0.25268817204301075</v>
      </c>
      <c r="M210" s="157" t="s">
        <v>593</v>
      </c>
      <c r="N210" s="163">
        <v>43847</v>
      </c>
      <c r="O210" s="1"/>
      <c r="P210" s="1"/>
      <c r="Q210" s="242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149</v>
      </c>
      <c r="B211" s="186">
        <v>43753</v>
      </c>
      <c r="C211" s="186"/>
      <c r="D211" s="187" t="s">
        <v>812</v>
      </c>
      <c r="E211" s="188" t="s">
        <v>590</v>
      </c>
      <c r="F211" s="158">
        <v>111</v>
      </c>
      <c r="G211" s="188"/>
      <c r="H211" s="188">
        <v>141</v>
      </c>
      <c r="I211" s="190">
        <v>141</v>
      </c>
      <c r="J211" s="160" t="s">
        <v>813</v>
      </c>
      <c r="K211" s="161">
        <f t="shared" si="27"/>
        <v>30</v>
      </c>
      <c r="L211" s="162">
        <f t="shared" si="28"/>
        <v>0.27027027027027029</v>
      </c>
      <c r="M211" s="157" t="s">
        <v>593</v>
      </c>
      <c r="N211" s="163">
        <v>44328</v>
      </c>
      <c r="O211" s="1"/>
      <c r="P211" s="1"/>
      <c r="Q211" s="242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150</v>
      </c>
      <c r="B212" s="186">
        <v>43753</v>
      </c>
      <c r="C212" s="186"/>
      <c r="D212" s="187" t="s">
        <v>814</v>
      </c>
      <c r="E212" s="188" t="s">
        <v>590</v>
      </c>
      <c r="F212" s="158">
        <v>296</v>
      </c>
      <c r="G212" s="188"/>
      <c r="H212" s="188">
        <v>370</v>
      </c>
      <c r="I212" s="190">
        <v>370</v>
      </c>
      <c r="J212" s="160" t="s">
        <v>677</v>
      </c>
      <c r="K212" s="161">
        <f t="shared" si="27"/>
        <v>74</v>
      </c>
      <c r="L212" s="162">
        <f t="shared" si="28"/>
        <v>0.25</v>
      </c>
      <c r="M212" s="157" t="s">
        <v>593</v>
      </c>
      <c r="N212" s="163">
        <v>43853</v>
      </c>
      <c r="O212" s="1"/>
      <c r="P212" s="1"/>
      <c r="Q212" s="242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151</v>
      </c>
      <c r="B213" s="186">
        <v>43754</v>
      </c>
      <c r="C213" s="186"/>
      <c r="D213" s="187" t="s">
        <v>815</v>
      </c>
      <c r="E213" s="188" t="s">
        <v>590</v>
      </c>
      <c r="F213" s="158">
        <v>300</v>
      </c>
      <c r="G213" s="188"/>
      <c r="H213" s="188">
        <v>382.5</v>
      </c>
      <c r="I213" s="190">
        <v>344</v>
      </c>
      <c r="J213" s="160" t="s">
        <v>816</v>
      </c>
      <c r="K213" s="161">
        <f t="shared" si="27"/>
        <v>82.5</v>
      </c>
      <c r="L213" s="162">
        <f t="shared" si="28"/>
        <v>0.27500000000000002</v>
      </c>
      <c r="M213" s="157" t="s">
        <v>593</v>
      </c>
      <c r="N213" s="163">
        <v>44238</v>
      </c>
      <c r="O213" s="1"/>
      <c r="P213" s="1"/>
      <c r="Q213" s="242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152</v>
      </c>
      <c r="B214" s="186">
        <v>43832</v>
      </c>
      <c r="C214" s="186"/>
      <c r="D214" s="187" t="s">
        <v>817</v>
      </c>
      <c r="E214" s="188" t="s">
        <v>590</v>
      </c>
      <c r="F214" s="158">
        <v>495</v>
      </c>
      <c r="G214" s="188"/>
      <c r="H214" s="188">
        <v>595</v>
      </c>
      <c r="I214" s="190">
        <v>590</v>
      </c>
      <c r="J214" s="160" t="s">
        <v>613</v>
      </c>
      <c r="K214" s="161">
        <f t="shared" si="27"/>
        <v>100</v>
      </c>
      <c r="L214" s="162">
        <f t="shared" si="28"/>
        <v>0.20202020202020202</v>
      </c>
      <c r="M214" s="157" t="s">
        <v>593</v>
      </c>
      <c r="N214" s="163">
        <v>44589</v>
      </c>
      <c r="O214" s="1"/>
      <c r="P214" s="1"/>
      <c r="Q214" s="242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153</v>
      </c>
      <c r="B215" s="186">
        <v>43966</v>
      </c>
      <c r="C215" s="186"/>
      <c r="D215" s="187" t="s">
        <v>76</v>
      </c>
      <c r="E215" s="188" t="s">
        <v>590</v>
      </c>
      <c r="F215" s="158">
        <v>67.5</v>
      </c>
      <c r="G215" s="188"/>
      <c r="H215" s="188">
        <v>86</v>
      </c>
      <c r="I215" s="190">
        <v>86</v>
      </c>
      <c r="J215" s="160" t="s">
        <v>818</v>
      </c>
      <c r="K215" s="161">
        <f t="shared" si="27"/>
        <v>18.5</v>
      </c>
      <c r="L215" s="162">
        <f t="shared" si="28"/>
        <v>0.27407407407407408</v>
      </c>
      <c r="M215" s="157" t="s">
        <v>593</v>
      </c>
      <c r="N215" s="163">
        <v>44008</v>
      </c>
      <c r="O215" s="1"/>
      <c r="P215" s="1"/>
      <c r="Q215" s="242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154</v>
      </c>
      <c r="B216" s="186">
        <v>44035</v>
      </c>
      <c r="C216" s="186"/>
      <c r="D216" s="187" t="s">
        <v>488</v>
      </c>
      <c r="E216" s="188" t="s">
        <v>590</v>
      </c>
      <c r="F216" s="158">
        <v>231</v>
      </c>
      <c r="G216" s="188"/>
      <c r="H216" s="188">
        <v>281</v>
      </c>
      <c r="I216" s="190">
        <v>281</v>
      </c>
      <c r="J216" s="160" t="s">
        <v>677</v>
      </c>
      <c r="K216" s="161">
        <f t="shared" si="27"/>
        <v>50</v>
      </c>
      <c r="L216" s="162">
        <f t="shared" si="28"/>
        <v>0.21645021645021645</v>
      </c>
      <c r="M216" s="157" t="s">
        <v>593</v>
      </c>
      <c r="N216" s="163">
        <v>44358</v>
      </c>
      <c r="O216" s="1"/>
      <c r="P216" s="1"/>
      <c r="Q216" s="242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155</v>
      </c>
      <c r="B217" s="186">
        <v>44092</v>
      </c>
      <c r="C217" s="186"/>
      <c r="D217" s="187" t="s">
        <v>144</v>
      </c>
      <c r="E217" s="188" t="s">
        <v>590</v>
      </c>
      <c r="F217" s="188">
        <v>206</v>
      </c>
      <c r="G217" s="188"/>
      <c r="H217" s="188">
        <v>248</v>
      </c>
      <c r="I217" s="190">
        <v>248</v>
      </c>
      <c r="J217" s="160" t="s">
        <v>677</v>
      </c>
      <c r="K217" s="161">
        <f t="shared" si="27"/>
        <v>42</v>
      </c>
      <c r="L217" s="162">
        <f t="shared" si="28"/>
        <v>0.20388349514563106</v>
      </c>
      <c r="M217" s="157" t="s">
        <v>593</v>
      </c>
      <c r="N217" s="163">
        <v>44214</v>
      </c>
      <c r="O217" s="1"/>
      <c r="P217" s="1"/>
      <c r="Q217" s="242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156</v>
      </c>
      <c r="B218" s="186">
        <v>44140</v>
      </c>
      <c r="C218" s="186"/>
      <c r="D218" s="187" t="s">
        <v>144</v>
      </c>
      <c r="E218" s="188" t="s">
        <v>590</v>
      </c>
      <c r="F218" s="188">
        <v>182.5</v>
      </c>
      <c r="G218" s="188"/>
      <c r="H218" s="188">
        <v>248</v>
      </c>
      <c r="I218" s="190">
        <v>248</v>
      </c>
      <c r="J218" s="160" t="s">
        <v>677</v>
      </c>
      <c r="K218" s="161">
        <f t="shared" si="27"/>
        <v>65.5</v>
      </c>
      <c r="L218" s="162">
        <f t="shared" si="28"/>
        <v>0.35890410958904112</v>
      </c>
      <c r="M218" s="157" t="s">
        <v>593</v>
      </c>
      <c r="N218" s="163">
        <v>44214</v>
      </c>
      <c r="O218" s="1"/>
      <c r="P218" s="1"/>
      <c r="Q218" s="242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157</v>
      </c>
      <c r="B219" s="186">
        <v>44140</v>
      </c>
      <c r="C219" s="186"/>
      <c r="D219" s="187" t="s">
        <v>346</v>
      </c>
      <c r="E219" s="188" t="s">
        <v>590</v>
      </c>
      <c r="F219" s="188">
        <v>247.5</v>
      </c>
      <c r="G219" s="188"/>
      <c r="H219" s="188">
        <v>320</v>
      </c>
      <c r="I219" s="190">
        <v>320</v>
      </c>
      <c r="J219" s="160" t="s">
        <v>677</v>
      </c>
      <c r="K219" s="161">
        <f t="shared" si="27"/>
        <v>72.5</v>
      </c>
      <c r="L219" s="162">
        <f t="shared" si="28"/>
        <v>0.29292929292929293</v>
      </c>
      <c r="M219" s="157" t="s">
        <v>593</v>
      </c>
      <c r="N219" s="163">
        <v>44323</v>
      </c>
      <c r="O219" s="1"/>
      <c r="P219" s="1"/>
      <c r="Q219" s="242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158</v>
      </c>
      <c r="B220" s="186">
        <v>44140</v>
      </c>
      <c r="C220" s="186"/>
      <c r="D220" s="187" t="s">
        <v>203</v>
      </c>
      <c r="E220" s="188" t="s">
        <v>590</v>
      </c>
      <c r="F220" s="158">
        <v>925</v>
      </c>
      <c r="G220" s="188"/>
      <c r="H220" s="188">
        <v>1095</v>
      </c>
      <c r="I220" s="190">
        <v>1093</v>
      </c>
      <c r="J220" s="160" t="s">
        <v>819</v>
      </c>
      <c r="K220" s="161">
        <f t="shared" si="27"/>
        <v>170</v>
      </c>
      <c r="L220" s="162">
        <f t="shared" si="28"/>
        <v>0.18378378378378379</v>
      </c>
      <c r="M220" s="157" t="s">
        <v>593</v>
      </c>
      <c r="N220" s="163">
        <v>44201</v>
      </c>
      <c r="O220" s="1"/>
      <c r="P220" s="1"/>
      <c r="Q220" s="242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159</v>
      </c>
      <c r="B221" s="186">
        <v>44140</v>
      </c>
      <c r="C221" s="186"/>
      <c r="D221" s="187" t="s">
        <v>364</v>
      </c>
      <c r="E221" s="188" t="s">
        <v>590</v>
      </c>
      <c r="F221" s="158">
        <v>332.5</v>
      </c>
      <c r="G221" s="188"/>
      <c r="H221" s="188">
        <v>393</v>
      </c>
      <c r="I221" s="190">
        <v>406</v>
      </c>
      <c r="J221" s="160" t="s">
        <v>820</v>
      </c>
      <c r="K221" s="161">
        <f t="shared" si="27"/>
        <v>60.5</v>
      </c>
      <c r="L221" s="162">
        <f t="shared" si="28"/>
        <v>0.18195488721804512</v>
      </c>
      <c r="M221" s="157" t="s">
        <v>593</v>
      </c>
      <c r="N221" s="163">
        <v>44256</v>
      </c>
      <c r="O221" s="1"/>
      <c r="P221" s="1"/>
      <c r="Q221" s="242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160</v>
      </c>
      <c r="B222" s="186">
        <v>44141</v>
      </c>
      <c r="C222" s="186"/>
      <c r="D222" s="187" t="s">
        <v>488</v>
      </c>
      <c r="E222" s="188" t="s">
        <v>590</v>
      </c>
      <c r="F222" s="158">
        <v>231</v>
      </c>
      <c r="G222" s="188"/>
      <c r="H222" s="188">
        <v>281</v>
      </c>
      <c r="I222" s="190">
        <v>281</v>
      </c>
      <c r="J222" s="160" t="s">
        <v>677</v>
      </c>
      <c r="K222" s="161">
        <f t="shared" si="27"/>
        <v>50</v>
      </c>
      <c r="L222" s="162">
        <f t="shared" si="28"/>
        <v>0.21645021645021645</v>
      </c>
      <c r="M222" s="157" t="s">
        <v>593</v>
      </c>
      <c r="N222" s="163">
        <v>44358</v>
      </c>
      <c r="O222" s="1"/>
      <c r="P222" s="1"/>
      <c r="Q222" s="242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161</v>
      </c>
      <c r="B223" s="186">
        <v>44187</v>
      </c>
      <c r="C223" s="186"/>
      <c r="D223" s="187" t="s">
        <v>821</v>
      </c>
      <c r="E223" s="188" t="s">
        <v>590</v>
      </c>
      <c r="F223" s="158">
        <v>190</v>
      </c>
      <c r="G223" s="188"/>
      <c r="H223" s="188">
        <v>239</v>
      </c>
      <c r="I223" s="190">
        <v>239</v>
      </c>
      <c r="J223" s="160" t="s">
        <v>822</v>
      </c>
      <c r="K223" s="161">
        <f t="shared" si="27"/>
        <v>49</v>
      </c>
      <c r="L223" s="162">
        <f t="shared" si="28"/>
        <v>0.25789473684210529</v>
      </c>
      <c r="M223" s="157" t="s">
        <v>593</v>
      </c>
      <c r="N223" s="163">
        <v>44844</v>
      </c>
      <c r="O223" s="1"/>
      <c r="P223" s="1"/>
      <c r="Q223" s="242"/>
      <c r="R223" s="1"/>
      <c r="S223" s="6" t="s">
        <v>784</v>
      </c>
    </row>
    <row r="224" spans="1:27" ht="12.75" customHeight="1">
      <c r="A224" s="185">
        <v>162</v>
      </c>
      <c r="B224" s="186">
        <v>44258</v>
      </c>
      <c r="C224" s="186"/>
      <c r="D224" s="187" t="s">
        <v>817</v>
      </c>
      <c r="E224" s="188" t="s">
        <v>590</v>
      </c>
      <c r="F224" s="158">
        <v>495</v>
      </c>
      <c r="G224" s="188"/>
      <c r="H224" s="188">
        <v>595</v>
      </c>
      <c r="I224" s="190">
        <v>590</v>
      </c>
      <c r="J224" s="160" t="s">
        <v>613</v>
      </c>
      <c r="K224" s="161">
        <f t="shared" si="27"/>
        <v>100</v>
      </c>
      <c r="L224" s="162">
        <f t="shared" si="28"/>
        <v>0.20202020202020202</v>
      </c>
      <c r="M224" s="157" t="s">
        <v>593</v>
      </c>
      <c r="N224" s="163">
        <v>44589</v>
      </c>
      <c r="O224" s="1"/>
      <c r="P224" s="1"/>
      <c r="Q224" s="242"/>
      <c r="S224" s="6" t="s">
        <v>784</v>
      </c>
    </row>
    <row r="225" spans="1:27" ht="12.75" customHeight="1">
      <c r="A225" s="185">
        <v>163</v>
      </c>
      <c r="B225" s="186">
        <v>44274</v>
      </c>
      <c r="C225" s="186"/>
      <c r="D225" s="187" t="s">
        <v>364</v>
      </c>
      <c r="E225" s="188" t="s">
        <v>590</v>
      </c>
      <c r="F225" s="158">
        <v>355</v>
      </c>
      <c r="G225" s="188"/>
      <c r="H225" s="188">
        <v>422.5</v>
      </c>
      <c r="I225" s="190">
        <v>420</v>
      </c>
      <c r="J225" s="160" t="s">
        <v>823</v>
      </c>
      <c r="K225" s="161">
        <f t="shared" si="27"/>
        <v>67.5</v>
      </c>
      <c r="L225" s="162">
        <f t="shared" si="28"/>
        <v>0.19014084507042253</v>
      </c>
      <c r="M225" s="157" t="s">
        <v>593</v>
      </c>
      <c r="N225" s="163">
        <v>44361</v>
      </c>
      <c r="O225" s="1"/>
      <c r="S225" s="203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164</v>
      </c>
      <c r="B226" s="186">
        <v>44295</v>
      </c>
      <c r="C226" s="186"/>
      <c r="D226" s="187" t="s">
        <v>326</v>
      </c>
      <c r="E226" s="188" t="s">
        <v>590</v>
      </c>
      <c r="F226" s="158">
        <v>555</v>
      </c>
      <c r="G226" s="188"/>
      <c r="H226" s="188">
        <v>663</v>
      </c>
      <c r="I226" s="190">
        <v>663</v>
      </c>
      <c r="J226" s="160" t="s">
        <v>824</v>
      </c>
      <c r="K226" s="161">
        <f t="shared" si="27"/>
        <v>108</v>
      </c>
      <c r="L226" s="162">
        <f t="shared" si="28"/>
        <v>0.19459459459459461</v>
      </c>
      <c r="M226" s="157" t="s">
        <v>593</v>
      </c>
      <c r="N226" s="163">
        <v>44321</v>
      </c>
      <c r="O226" s="1"/>
      <c r="P226" s="1"/>
      <c r="Q226" s="242"/>
      <c r="R226" s="1"/>
      <c r="S226" s="203" t="s">
        <v>784</v>
      </c>
    </row>
    <row r="227" spans="1:27" ht="12.75" customHeight="1">
      <c r="A227" s="185">
        <v>165</v>
      </c>
      <c r="B227" s="186">
        <v>44308</v>
      </c>
      <c r="C227" s="186"/>
      <c r="D227" s="187" t="s">
        <v>788</v>
      </c>
      <c r="E227" s="188" t="s">
        <v>590</v>
      </c>
      <c r="F227" s="158">
        <v>126.5</v>
      </c>
      <c r="G227" s="188"/>
      <c r="H227" s="188">
        <v>155</v>
      </c>
      <c r="I227" s="190">
        <v>155</v>
      </c>
      <c r="J227" s="160" t="s">
        <v>677</v>
      </c>
      <c r="K227" s="161">
        <f t="shared" si="27"/>
        <v>28.5</v>
      </c>
      <c r="L227" s="162">
        <f t="shared" si="28"/>
        <v>0.22529644268774704</v>
      </c>
      <c r="M227" s="157" t="s">
        <v>593</v>
      </c>
      <c r="N227" s="163">
        <v>44362</v>
      </c>
      <c r="O227" s="1"/>
      <c r="S227" s="203" t="s">
        <v>784</v>
      </c>
    </row>
    <row r="228" spans="1:27" ht="12.75" customHeight="1">
      <c r="A228" s="164">
        <v>166</v>
      </c>
      <c r="B228" s="195">
        <v>44368</v>
      </c>
      <c r="C228" s="195"/>
      <c r="D228" s="166" t="s">
        <v>825</v>
      </c>
      <c r="E228" s="168" t="s">
        <v>590</v>
      </c>
      <c r="F228" s="196">
        <v>287.5</v>
      </c>
      <c r="G228" s="168"/>
      <c r="H228" s="168">
        <v>245</v>
      </c>
      <c r="I228" s="169">
        <v>344</v>
      </c>
      <c r="J228" s="170" t="s">
        <v>826</v>
      </c>
      <c r="K228" s="171">
        <f t="shared" si="27"/>
        <v>-42.5</v>
      </c>
      <c r="L228" s="172">
        <f t="shared" si="28"/>
        <v>-0.14782608695652175</v>
      </c>
      <c r="M228" s="168" t="s">
        <v>603</v>
      </c>
      <c r="N228" s="165">
        <v>44508</v>
      </c>
      <c r="O228" s="1"/>
      <c r="S228" s="203" t="s">
        <v>784</v>
      </c>
    </row>
    <row r="229" spans="1:27" ht="12.75" customHeight="1">
      <c r="A229" s="185">
        <v>167</v>
      </c>
      <c r="B229" s="186">
        <v>44368</v>
      </c>
      <c r="C229" s="186"/>
      <c r="D229" s="187" t="s">
        <v>488</v>
      </c>
      <c r="E229" s="188" t="s">
        <v>590</v>
      </c>
      <c r="F229" s="158">
        <v>241</v>
      </c>
      <c r="G229" s="188"/>
      <c r="H229" s="188">
        <v>298</v>
      </c>
      <c r="I229" s="190">
        <v>320</v>
      </c>
      <c r="J229" s="160" t="s">
        <v>677</v>
      </c>
      <c r="K229" s="161">
        <f t="shared" si="27"/>
        <v>57</v>
      </c>
      <c r="L229" s="162">
        <f t="shared" si="28"/>
        <v>0.23651452282157676</v>
      </c>
      <c r="M229" s="157" t="s">
        <v>593</v>
      </c>
      <c r="N229" s="163">
        <v>44802</v>
      </c>
      <c r="O229" s="37"/>
      <c r="S229" s="203" t="s">
        <v>784</v>
      </c>
    </row>
    <row r="230" spans="1:27" ht="12.75" customHeight="1">
      <c r="A230" s="185">
        <v>168</v>
      </c>
      <c r="B230" s="186">
        <v>44406</v>
      </c>
      <c r="C230" s="186"/>
      <c r="D230" s="187" t="s">
        <v>788</v>
      </c>
      <c r="E230" s="188" t="s">
        <v>590</v>
      </c>
      <c r="F230" s="158">
        <v>162.5</v>
      </c>
      <c r="G230" s="188"/>
      <c r="H230" s="188">
        <v>200</v>
      </c>
      <c r="I230" s="190">
        <v>200</v>
      </c>
      <c r="J230" s="160" t="s">
        <v>677</v>
      </c>
      <c r="K230" s="161">
        <f t="shared" si="27"/>
        <v>37.5</v>
      </c>
      <c r="L230" s="162">
        <f t="shared" si="28"/>
        <v>0.23076923076923078</v>
      </c>
      <c r="M230" s="157" t="s">
        <v>593</v>
      </c>
      <c r="N230" s="163">
        <v>44802</v>
      </c>
      <c r="O230" s="1"/>
      <c r="S230" s="203" t="s">
        <v>784</v>
      </c>
    </row>
    <row r="231" spans="1:27" ht="12.75" customHeight="1">
      <c r="A231" s="185">
        <v>169</v>
      </c>
      <c r="B231" s="186">
        <v>44462</v>
      </c>
      <c r="C231" s="186"/>
      <c r="D231" s="187" t="s">
        <v>445</v>
      </c>
      <c r="E231" s="188" t="s">
        <v>590</v>
      </c>
      <c r="F231" s="158">
        <v>1235</v>
      </c>
      <c r="G231" s="188"/>
      <c r="H231" s="188">
        <v>1505</v>
      </c>
      <c r="I231" s="190">
        <v>1500</v>
      </c>
      <c r="J231" s="160" t="s">
        <v>677</v>
      </c>
      <c r="K231" s="161">
        <f t="shared" si="27"/>
        <v>270</v>
      </c>
      <c r="L231" s="162">
        <f t="shared" si="28"/>
        <v>0.21862348178137653</v>
      </c>
      <c r="M231" s="157" t="s">
        <v>593</v>
      </c>
      <c r="N231" s="163">
        <v>44564</v>
      </c>
      <c r="O231" s="1"/>
      <c r="S231" s="203" t="s">
        <v>784</v>
      </c>
    </row>
    <row r="232" spans="1:27" ht="12.75" customHeight="1">
      <c r="A232" s="204">
        <v>170</v>
      </c>
      <c r="B232" s="205">
        <v>44480</v>
      </c>
      <c r="C232" s="205"/>
      <c r="D232" s="206" t="s">
        <v>827</v>
      </c>
      <c r="E232" s="207" t="s">
        <v>590</v>
      </c>
      <c r="F232" s="55">
        <v>58.75</v>
      </c>
      <c r="G232" s="207"/>
      <c r="H232" s="208"/>
      <c r="I232" s="51"/>
      <c r="J232" s="209" t="s">
        <v>591</v>
      </c>
      <c r="K232" s="204"/>
      <c r="L232" s="205"/>
      <c r="M232" s="205"/>
      <c r="N232" s="206"/>
      <c r="O232" s="37"/>
      <c r="S232" s="203" t="s">
        <v>784</v>
      </c>
    </row>
    <row r="233" spans="1:27" ht="12.75" customHeight="1">
      <c r="A233" s="210">
        <v>171</v>
      </c>
      <c r="B233" s="211">
        <v>44481</v>
      </c>
      <c r="C233" s="211"/>
      <c r="D233" s="212" t="s">
        <v>278</v>
      </c>
      <c r="E233" s="51" t="s">
        <v>590</v>
      </c>
      <c r="F233" s="213" t="s">
        <v>828</v>
      </c>
      <c r="G233" s="51"/>
      <c r="H233" s="51"/>
      <c r="I233" s="51">
        <v>380</v>
      </c>
      <c r="J233" s="214" t="s">
        <v>591</v>
      </c>
      <c r="K233" s="210"/>
      <c r="L233" s="211"/>
      <c r="M233" s="211"/>
      <c r="N233" s="212"/>
      <c r="O233" s="37"/>
      <c r="S233" s="203" t="s">
        <v>784</v>
      </c>
    </row>
    <row r="234" spans="1:27" ht="12.75" customHeight="1">
      <c r="A234" s="154">
        <v>172</v>
      </c>
      <c r="B234" s="155">
        <v>44481</v>
      </c>
      <c r="C234" s="155"/>
      <c r="D234" s="156" t="s">
        <v>829</v>
      </c>
      <c r="E234" s="157" t="s">
        <v>590</v>
      </c>
      <c r="F234" s="158">
        <v>45.5</v>
      </c>
      <c r="G234" s="157"/>
      <c r="H234" s="157">
        <v>56.5</v>
      </c>
      <c r="I234" s="159">
        <v>56</v>
      </c>
      <c r="J234" s="160" t="s">
        <v>677</v>
      </c>
      <c r="K234" s="161">
        <f t="shared" ref="K234:K235" si="29">H234-F234</f>
        <v>11</v>
      </c>
      <c r="L234" s="162">
        <f t="shared" ref="L234:L235" si="30">K234/F234</f>
        <v>0.24175824175824176</v>
      </c>
      <c r="M234" s="157" t="s">
        <v>593</v>
      </c>
      <c r="N234" s="163">
        <v>44881</v>
      </c>
      <c r="O234" s="37"/>
      <c r="S234" s="203"/>
    </row>
    <row r="235" spans="1:27" ht="12.75" customHeight="1">
      <c r="A235" s="154">
        <v>173</v>
      </c>
      <c r="B235" s="155">
        <v>44551</v>
      </c>
      <c r="C235" s="155"/>
      <c r="D235" s="156" t="s">
        <v>131</v>
      </c>
      <c r="E235" s="157" t="s">
        <v>590</v>
      </c>
      <c r="F235" s="158">
        <v>2300</v>
      </c>
      <c r="G235" s="157"/>
      <c r="H235" s="157">
        <f>(2820+2200)/2</f>
        <v>2510</v>
      </c>
      <c r="I235" s="159">
        <v>3000</v>
      </c>
      <c r="J235" s="160" t="s">
        <v>830</v>
      </c>
      <c r="K235" s="161">
        <f t="shared" si="29"/>
        <v>210</v>
      </c>
      <c r="L235" s="162">
        <f t="shared" si="30"/>
        <v>9.1304347826086957E-2</v>
      </c>
      <c r="M235" s="157" t="s">
        <v>593</v>
      </c>
      <c r="N235" s="163">
        <v>44649</v>
      </c>
      <c r="O235" s="1"/>
      <c r="S235" s="203"/>
    </row>
    <row r="236" spans="1:27" ht="12.75" customHeight="1">
      <c r="A236" s="154">
        <v>174</v>
      </c>
      <c r="B236" s="155">
        <v>44606</v>
      </c>
      <c r="C236" s="155"/>
      <c r="D236" s="156" t="s">
        <v>435</v>
      </c>
      <c r="E236" s="157" t="s">
        <v>590</v>
      </c>
      <c r="F236" s="158">
        <v>635</v>
      </c>
      <c r="G236" s="157"/>
      <c r="H236" s="157">
        <v>700</v>
      </c>
      <c r="I236" s="159">
        <v>764</v>
      </c>
      <c r="J236" s="160" t="s">
        <v>864</v>
      </c>
      <c r="K236" s="161">
        <f t="shared" ref="K236" si="31">H236-F236</f>
        <v>65</v>
      </c>
      <c r="L236" s="162">
        <f t="shared" ref="L236" si="32">K236/F236</f>
        <v>0.10236220472440945</v>
      </c>
      <c r="M236" s="157" t="s">
        <v>593</v>
      </c>
      <c r="N236" s="163">
        <v>45159</v>
      </c>
      <c r="O236" s="37"/>
      <c r="S236" s="203"/>
    </row>
    <row r="237" spans="1:27" ht="12.75" customHeight="1">
      <c r="A237" s="154">
        <v>175</v>
      </c>
      <c r="B237" s="155">
        <v>44613</v>
      </c>
      <c r="C237" s="155"/>
      <c r="D237" s="156" t="s">
        <v>445</v>
      </c>
      <c r="E237" s="157" t="s">
        <v>590</v>
      </c>
      <c r="F237" s="158">
        <v>1255</v>
      </c>
      <c r="G237" s="157"/>
      <c r="H237" s="157">
        <v>1515</v>
      </c>
      <c r="I237" s="159">
        <v>1510</v>
      </c>
      <c r="J237" s="160" t="s">
        <v>677</v>
      </c>
      <c r="K237" s="161">
        <f>H237-F237</f>
        <v>260</v>
      </c>
      <c r="L237" s="162">
        <f>K237/F237</f>
        <v>0.20717131474103587</v>
      </c>
      <c r="M237" s="157" t="s">
        <v>593</v>
      </c>
      <c r="N237" s="163">
        <v>44834</v>
      </c>
      <c r="O237" s="37"/>
      <c r="S237" s="203"/>
    </row>
    <row r="238" spans="1:27" ht="12.75" customHeight="1">
      <c r="A238">
        <v>176</v>
      </c>
      <c r="B238" s="211">
        <v>44670</v>
      </c>
      <c r="C238" s="211"/>
      <c r="D238" s="53" t="s">
        <v>551</v>
      </c>
      <c r="E238" s="215" t="s">
        <v>590</v>
      </c>
      <c r="F238" s="51" t="s">
        <v>831</v>
      </c>
      <c r="G238" s="51"/>
      <c r="H238" s="51"/>
      <c r="I238" s="51">
        <v>553</v>
      </c>
      <c r="J238" s="51" t="s">
        <v>591</v>
      </c>
      <c r="K238" s="51"/>
      <c r="L238" s="51"/>
      <c r="M238" s="51"/>
      <c r="N238" s="51"/>
      <c r="O238" s="37"/>
      <c r="S238" s="203"/>
    </row>
    <row r="239" spans="1:27" ht="12.75" customHeight="1">
      <c r="A239" s="185">
        <v>177</v>
      </c>
      <c r="B239" s="186">
        <v>44746</v>
      </c>
      <c r="C239" s="186"/>
      <c r="D239" s="187" t="s">
        <v>832</v>
      </c>
      <c r="E239" s="188" t="s">
        <v>590</v>
      </c>
      <c r="F239" s="188">
        <v>207.5</v>
      </c>
      <c r="G239" s="188"/>
      <c r="H239" s="188">
        <v>254</v>
      </c>
      <c r="I239" s="190">
        <v>254</v>
      </c>
      <c r="J239" s="160" t="s">
        <v>677</v>
      </c>
      <c r="K239" s="161">
        <f t="shared" ref="K239:K241" si="33">H239-F239</f>
        <v>46.5</v>
      </c>
      <c r="L239" s="162">
        <f t="shared" ref="L239:L241" si="34">K239/F239</f>
        <v>0.22409638554216868</v>
      </c>
      <c r="M239" s="157" t="s">
        <v>593</v>
      </c>
      <c r="N239" s="163">
        <v>44792</v>
      </c>
      <c r="O239" s="1"/>
      <c r="S239" s="203"/>
    </row>
    <row r="240" spans="1:27" ht="12.75" customHeight="1">
      <c r="A240" s="185">
        <v>178</v>
      </c>
      <c r="B240" s="186">
        <v>44775</v>
      </c>
      <c r="C240" s="186"/>
      <c r="D240" s="187" t="s">
        <v>490</v>
      </c>
      <c r="E240" s="188" t="s">
        <v>590</v>
      </c>
      <c r="F240" s="188">
        <v>31.25</v>
      </c>
      <c r="G240" s="188"/>
      <c r="H240" s="188">
        <v>38.75</v>
      </c>
      <c r="I240" s="190">
        <v>38</v>
      </c>
      <c r="J240" s="160" t="s">
        <v>677</v>
      </c>
      <c r="K240" s="161">
        <f t="shared" si="33"/>
        <v>7.5</v>
      </c>
      <c r="L240" s="162">
        <f t="shared" si="34"/>
        <v>0.24</v>
      </c>
      <c r="M240" s="157" t="s">
        <v>593</v>
      </c>
      <c r="N240" s="163">
        <v>44844</v>
      </c>
      <c r="O240" s="37"/>
      <c r="S240" s="55"/>
    </row>
    <row r="241" spans="1:39" ht="12.75" customHeight="1">
      <c r="A241" s="185">
        <v>179</v>
      </c>
      <c r="B241" s="186">
        <v>44841</v>
      </c>
      <c r="C241" s="186"/>
      <c r="D241" s="187" t="s">
        <v>833</v>
      </c>
      <c r="E241" s="188" t="s">
        <v>590</v>
      </c>
      <c r="F241" s="158">
        <v>665</v>
      </c>
      <c r="G241" s="188"/>
      <c r="H241" s="188">
        <v>807.5</v>
      </c>
      <c r="I241" s="190">
        <v>840</v>
      </c>
      <c r="J241" s="160" t="s">
        <v>830</v>
      </c>
      <c r="K241" s="161">
        <f t="shared" si="33"/>
        <v>142.5</v>
      </c>
      <c r="L241" s="162">
        <f t="shared" si="34"/>
        <v>0.21428571428571427</v>
      </c>
      <c r="M241" s="157" t="s">
        <v>593</v>
      </c>
      <c r="N241" s="163">
        <v>45097</v>
      </c>
      <c r="O241" s="37"/>
      <c r="S241" s="55"/>
    </row>
    <row r="242" spans="1:39" ht="12.75" customHeight="1">
      <c r="A242" s="185">
        <v>180</v>
      </c>
      <c r="B242" s="186">
        <v>44844</v>
      </c>
      <c r="C242" s="186"/>
      <c r="D242" s="187" t="s">
        <v>437</v>
      </c>
      <c r="E242" s="188" t="s">
        <v>590</v>
      </c>
      <c r="F242" s="158">
        <v>227.5</v>
      </c>
      <c r="G242" s="188"/>
      <c r="H242" s="188">
        <v>270</v>
      </c>
      <c r="I242" s="190">
        <v>291</v>
      </c>
      <c r="J242" s="160" t="s">
        <v>866</v>
      </c>
      <c r="K242" s="161">
        <f t="shared" ref="K242" si="35">H242-F242</f>
        <v>42.5</v>
      </c>
      <c r="L242" s="162">
        <f t="shared" ref="L242" si="36">K242/F242</f>
        <v>0.18681318681318682</v>
      </c>
      <c r="M242" s="157" t="s">
        <v>593</v>
      </c>
      <c r="N242" s="163">
        <v>45160</v>
      </c>
      <c r="O242" s="37"/>
      <c r="R242" s="37"/>
      <c r="S242" s="55"/>
    </row>
    <row r="243" spans="1:39" ht="12.75" customHeight="1">
      <c r="A243" s="185">
        <v>181</v>
      </c>
      <c r="B243" s="186">
        <v>44845</v>
      </c>
      <c r="C243" s="186"/>
      <c r="D243" s="187" t="s">
        <v>435</v>
      </c>
      <c r="E243" s="188" t="s">
        <v>590</v>
      </c>
      <c r="F243" s="158">
        <v>555</v>
      </c>
      <c r="G243" s="188"/>
      <c r="H243" s="188">
        <v>700</v>
      </c>
      <c r="I243" s="190">
        <v>765</v>
      </c>
      <c r="J243" s="160" t="s">
        <v>865</v>
      </c>
      <c r="K243" s="161">
        <f t="shared" ref="K243" si="37">H243-F243</f>
        <v>145</v>
      </c>
      <c r="L243" s="162">
        <f t="shared" ref="L243" si="38">K243/F243</f>
        <v>0.26126126126126126</v>
      </c>
      <c r="M243" s="157" t="s">
        <v>593</v>
      </c>
      <c r="N243" s="163">
        <v>45159</v>
      </c>
      <c r="O243" s="37"/>
      <c r="R243" s="37"/>
      <c r="S243" s="55"/>
    </row>
    <row r="244" spans="1:39" ht="12.75" customHeight="1">
      <c r="A244" s="185">
        <v>182</v>
      </c>
      <c r="B244" s="186">
        <v>44981</v>
      </c>
      <c r="C244" s="186"/>
      <c r="D244" s="187" t="s">
        <v>452</v>
      </c>
      <c r="E244" s="188" t="s">
        <v>590</v>
      </c>
      <c r="F244" s="158">
        <v>1675</v>
      </c>
      <c r="G244" s="188"/>
      <c r="H244" s="188">
        <v>2080</v>
      </c>
      <c r="I244" s="190">
        <v>2080</v>
      </c>
      <c r="J244" s="160" t="s">
        <v>677</v>
      </c>
      <c r="K244" s="161">
        <f>H244-F244</f>
        <v>405</v>
      </c>
      <c r="L244" s="162">
        <f>K244/F244</f>
        <v>0.2417910447761194</v>
      </c>
      <c r="M244" s="157" t="s">
        <v>593</v>
      </c>
      <c r="N244" s="163">
        <v>45119</v>
      </c>
      <c r="O244" s="37"/>
      <c r="S244" s="55" t="s">
        <v>862</v>
      </c>
    </row>
    <row r="245" spans="1:39" ht="12.75" customHeight="1">
      <c r="A245" s="185">
        <v>183</v>
      </c>
      <c r="B245" s="186">
        <v>44986</v>
      </c>
      <c r="C245" s="186"/>
      <c r="D245" s="187" t="s">
        <v>490</v>
      </c>
      <c r="E245" s="188" t="s">
        <v>590</v>
      </c>
      <c r="F245" s="158">
        <v>57.5</v>
      </c>
      <c r="G245" s="188"/>
      <c r="H245" s="188">
        <v>120</v>
      </c>
      <c r="I245" s="190">
        <v>120</v>
      </c>
      <c r="J245" s="160" t="s">
        <v>677</v>
      </c>
      <c r="K245" s="161">
        <f>H245-F245</f>
        <v>62.5</v>
      </c>
      <c r="L245" s="162">
        <f>K245/F245</f>
        <v>1.0869565217391304</v>
      </c>
      <c r="M245" s="157" t="s">
        <v>593</v>
      </c>
      <c r="N245" s="163">
        <v>45049</v>
      </c>
      <c r="O245" s="37"/>
      <c r="S245" s="55" t="s">
        <v>862</v>
      </c>
    </row>
    <row r="246" spans="1:39" ht="12.75" customHeight="1">
      <c r="A246" s="185">
        <v>184</v>
      </c>
      <c r="B246" s="186">
        <v>45008</v>
      </c>
      <c r="C246" s="186"/>
      <c r="D246" s="187" t="s">
        <v>507</v>
      </c>
      <c r="E246" s="188" t="s">
        <v>590</v>
      </c>
      <c r="F246" s="158">
        <v>2765</v>
      </c>
      <c r="G246" s="188"/>
      <c r="H246" s="188">
        <v>3547.5</v>
      </c>
      <c r="I246" s="190">
        <v>3523</v>
      </c>
      <c r="J246" s="160" t="s">
        <v>677</v>
      </c>
      <c r="K246" s="161">
        <f>H246-F246</f>
        <v>782.5</v>
      </c>
      <c r="L246" s="162">
        <f>K246/F246</f>
        <v>0.28300180831826399</v>
      </c>
      <c r="M246" s="157" t="s">
        <v>593</v>
      </c>
      <c r="N246" s="163">
        <v>45177</v>
      </c>
      <c r="O246" s="37"/>
      <c r="S246" s="55" t="s">
        <v>862</v>
      </c>
    </row>
    <row r="247" spans="1:39" ht="12.75" customHeight="1">
      <c r="A247" s="185">
        <v>185</v>
      </c>
      <c r="B247" s="186">
        <v>45027</v>
      </c>
      <c r="C247" s="186"/>
      <c r="D247" s="187" t="s">
        <v>834</v>
      </c>
      <c r="E247" s="188" t="s">
        <v>590</v>
      </c>
      <c r="F247" s="188">
        <v>460</v>
      </c>
      <c r="G247" s="188"/>
      <c r="H247" s="188">
        <v>825</v>
      </c>
      <c r="I247" s="190">
        <v>810</v>
      </c>
      <c r="J247" s="160" t="s">
        <v>677</v>
      </c>
      <c r="K247" s="161">
        <f>H247-F247</f>
        <v>365</v>
      </c>
      <c r="L247" s="162">
        <f>K247/F247</f>
        <v>0.79347826086956519</v>
      </c>
      <c r="M247" s="157" t="s">
        <v>593</v>
      </c>
      <c r="N247" s="163">
        <v>45155</v>
      </c>
      <c r="O247" s="37"/>
      <c r="S247" s="55" t="s">
        <v>862</v>
      </c>
    </row>
    <row r="248" spans="1:39" ht="12.75" customHeight="1">
      <c r="A248" s="210">
        <v>186</v>
      </c>
      <c r="B248" s="211">
        <v>45050</v>
      </c>
      <c r="C248" s="53"/>
      <c r="D248" s="53" t="s">
        <v>42</v>
      </c>
      <c r="E248" s="215" t="s">
        <v>590</v>
      </c>
      <c r="F248" s="51" t="s">
        <v>835</v>
      </c>
      <c r="G248" s="51"/>
      <c r="H248" s="51"/>
      <c r="I248" s="51">
        <v>5040</v>
      </c>
      <c r="J248" s="51" t="s">
        <v>591</v>
      </c>
      <c r="K248" s="51"/>
      <c r="L248" s="51"/>
      <c r="M248" s="51"/>
      <c r="N248" s="51"/>
      <c r="O248" s="37"/>
      <c r="S248" s="55" t="s">
        <v>862</v>
      </c>
    </row>
    <row r="249" spans="1:39" ht="12.75" customHeight="1">
      <c r="A249" s="185">
        <v>187</v>
      </c>
      <c r="B249" s="186">
        <v>45075</v>
      </c>
      <c r="C249" s="186"/>
      <c r="D249" s="187" t="s">
        <v>836</v>
      </c>
      <c r="E249" s="188" t="s">
        <v>590</v>
      </c>
      <c r="F249" s="158">
        <v>585</v>
      </c>
      <c r="G249" s="188"/>
      <c r="H249" s="188">
        <v>732</v>
      </c>
      <c r="I249" s="190">
        <v>732</v>
      </c>
      <c r="J249" s="160" t="s">
        <v>677</v>
      </c>
      <c r="K249" s="161">
        <f>H249-F249</f>
        <v>147</v>
      </c>
      <c r="L249" s="162">
        <f>K249/F249</f>
        <v>0.25128205128205128</v>
      </c>
      <c r="M249" s="157" t="s">
        <v>593</v>
      </c>
      <c r="N249" s="163">
        <v>45152</v>
      </c>
      <c r="O249" s="37"/>
      <c r="R249" s="37"/>
      <c r="S249" s="55" t="s">
        <v>862</v>
      </c>
      <c r="U249" s="37"/>
      <c r="W249" s="37"/>
      <c r="X249" s="55"/>
      <c r="Z249" s="37"/>
      <c r="AB249" s="37"/>
      <c r="AC249" s="55"/>
      <c r="AE249" s="37"/>
      <c r="AG249" s="37"/>
      <c r="AH249" s="55"/>
      <c r="AJ249" s="37"/>
      <c r="AL249" s="37"/>
      <c r="AM249" s="55"/>
    </row>
    <row r="250" spans="1:39" ht="12.75" customHeight="1">
      <c r="A250" s="210">
        <v>188</v>
      </c>
      <c r="B250" s="211">
        <v>45078</v>
      </c>
      <c r="C250" s="53"/>
      <c r="D250" s="53" t="s">
        <v>539</v>
      </c>
      <c r="E250" s="215" t="s">
        <v>590</v>
      </c>
      <c r="F250" s="51" t="s">
        <v>837</v>
      </c>
      <c r="G250" s="51"/>
      <c r="H250" s="51"/>
      <c r="I250" s="51">
        <v>4300</v>
      </c>
      <c r="J250" s="51" t="s">
        <v>591</v>
      </c>
      <c r="K250" s="51"/>
      <c r="L250" s="51"/>
      <c r="M250" s="51"/>
      <c r="N250" s="51"/>
      <c r="O250" s="37"/>
      <c r="R250" s="37"/>
      <c r="S250" s="55" t="s">
        <v>862</v>
      </c>
      <c r="U250" s="37"/>
      <c r="W250" s="37"/>
      <c r="X250" s="55"/>
      <c r="Z250" s="37"/>
      <c r="AB250" s="37"/>
      <c r="AC250" s="55"/>
      <c r="AE250" s="37"/>
      <c r="AG250" s="37"/>
      <c r="AH250" s="55"/>
      <c r="AJ250" s="37"/>
      <c r="AL250" s="37"/>
      <c r="AM250" s="55"/>
    </row>
    <row r="251" spans="1:39" ht="12.75" customHeight="1">
      <c r="A251" s="185">
        <v>189</v>
      </c>
      <c r="B251" s="186">
        <v>45103</v>
      </c>
      <c r="C251" s="186"/>
      <c r="D251" s="187" t="s">
        <v>859</v>
      </c>
      <c r="E251" s="188" t="s">
        <v>590</v>
      </c>
      <c r="F251" s="158">
        <v>282.5</v>
      </c>
      <c r="G251" s="188"/>
      <c r="H251" s="188">
        <v>383</v>
      </c>
      <c r="I251" s="190">
        <v>383</v>
      </c>
      <c r="J251" s="160" t="s">
        <v>677</v>
      </c>
      <c r="K251" s="161">
        <f>H251-F251</f>
        <v>100.5</v>
      </c>
      <c r="L251" s="162">
        <f>K251/F251</f>
        <v>0.35575221238938054</v>
      </c>
      <c r="M251" s="157" t="s">
        <v>593</v>
      </c>
      <c r="N251" s="163">
        <v>45265</v>
      </c>
      <c r="O251" s="37"/>
      <c r="R251" s="37"/>
      <c r="S251" s="55" t="s">
        <v>862</v>
      </c>
      <c r="U251" s="37"/>
      <c r="W251" s="37"/>
      <c r="X251" s="55"/>
      <c r="Z251" s="37"/>
      <c r="AB251" s="37"/>
      <c r="AC251" s="55"/>
      <c r="AE251" s="37"/>
      <c r="AG251" s="37"/>
      <c r="AH251" s="55"/>
      <c r="AJ251" s="37"/>
      <c r="AL251" s="37"/>
      <c r="AM251" s="55"/>
    </row>
    <row r="252" spans="1:39" ht="12.75" customHeight="1">
      <c r="A252" s="185">
        <v>190</v>
      </c>
      <c r="B252" s="186">
        <v>45120</v>
      </c>
      <c r="C252" s="186"/>
      <c r="D252" s="187" t="s">
        <v>538</v>
      </c>
      <c r="E252" s="188" t="s">
        <v>590</v>
      </c>
      <c r="F252" s="158">
        <v>2312.5</v>
      </c>
      <c r="G252" s="188"/>
      <c r="H252" s="188">
        <v>2935</v>
      </c>
      <c r="I252" s="190">
        <v>2935</v>
      </c>
      <c r="J252" s="160" t="s">
        <v>677</v>
      </c>
      <c r="K252" s="161">
        <f>H252-F252</f>
        <v>622.5</v>
      </c>
      <c r="L252" s="162">
        <f>K252/F252</f>
        <v>0.26918918918918922</v>
      </c>
      <c r="M252" s="157" t="s">
        <v>593</v>
      </c>
      <c r="N252" s="163">
        <v>45177</v>
      </c>
      <c r="O252" s="37"/>
      <c r="R252" s="37"/>
      <c r="S252" s="55" t="s">
        <v>862</v>
      </c>
      <c r="U252" s="37"/>
      <c r="W252" s="37"/>
      <c r="X252" s="55"/>
      <c r="Z252" s="37"/>
      <c r="AB252" s="37"/>
      <c r="AC252" s="55"/>
      <c r="AE252" s="37"/>
      <c r="AG252" s="37"/>
      <c r="AH252" s="55"/>
      <c r="AJ252" s="37"/>
      <c r="AL252" s="37"/>
      <c r="AM252" s="55"/>
    </row>
    <row r="253" spans="1:39" ht="12.75" customHeight="1">
      <c r="A253" s="185">
        <v>191</v>
      </c>
      <c r="B253" s="186">
        <v>45125</v>
      </c>
      <c r="C253" s="186"/>
      <c r="D253" s="187" t="s">
        <v>203</v>
      </c>
      <c r="E253" s="188" t="s">
        <v>590</v>
      </c>
      <c r="F253" s="158">
        <v>3980</v>
      </c>
      <c r="G253" s="188"/>
      <c r="H253" s="188">
        <v>4895</v>
      </c>
      <c r="I253" s="190">
        <v>4895</v>
      </c>
      <c r="J253" s="160" t="s">
        <v>677</v>
      </c>
      <c r="K253" s="161">
        <f>H253-F253</f>
        <v>915</v>
      </c>
      <c r="L253" s="162">
        <f>K253/F253</f>
        <v>0.22989949748743718</v>
      </c>
      <c r="M253" s="157" t="s">
        <v>593</v>
      </c>
      <c r="N253" s="163">
        <v>45155</v>
      </c>
      <c r="O253" s="37"/>
      <c r="S253" s="55" t="s">
        <v>862</v>
      </c>
      <c r="U253" s="37"/>
      <c r="X253" s="55"/>
      <c r="Z253" s="37"/>
      <c r="AC253" s="55"/>
      <c r="AE253" s="37"/>
      <c r="AH253" s="55"/>
      <c r="AJ253" s="37"/>
      <c r="AM253" s="55"/>
    </row>
    <row r="254" spans="1:39" ht="12.75" customHeight="1">
      <c r="A254" s="185">
        <v>192</v>
      </c>
      <c r="B254" s="186">
        <v>45145</v>
      </c>
      <c r="C254" s="186"/>
      <c r="D254" s="187" t="s">
        <v>863</v>
      </c>
      <c r="E254" s="188" t="s">
        <v>590</v>
      </c>
      <c r="F254" s="158">
        <v>565</v>
      </c>
      <c r="G254" s="188"/>
      <c r="H254" s="188">
        <v>725</v>
      </c>
      <c r="I254" s="190">
        <v>725</v>
      </c>
      <c r="J254" s="160" t="s">
        <v>677</v>
      </c>
      <c r="K254" s="161">
        <f>H254-F254</f>
        <v>160</v>
      </c>
      <c r="L254" s="162">
        <f>K254/F254</f>
        <v>0.2831858407079646</v>
      </c>
      <c r="M254" s="157" t="s">
        <v>593</v>
      </c>
      <c r="N254" s="163">
        <v>45169</v>
      </c>
      <c r="O254" s="37"/>
      <c r="S254" s="55" t="s">
        <v>862</v>
      </c>
      <c r="U254" s="37"/>
      <c r="X254" s="55"/>
      <c r="Z254" s="37"/>
      <c r="AC254" s="55"/>
      <c r="AE254" s="37"/>
      <c r="AH254" s="55"/>
      <c r="AJ254" s="37"/>
      <c r="AM254" s="55"/>
    </row>
    <row r="255" spans="1:39" ht="12.75" customHeight="1">
      <c r="A255" s="291">
        <v>193</v>
      </c>
      <c r="B255" s="292">
        <v>45167</v>
      </c>
      <c r="C255" s="292"/>
      <c r="D255" s="293" t="s">
        <v>867</v>
      </c>
      <c r="E255" s="294" t="s">
        <v>590</v>
      </c>
      <c r="F255" s="158">
        <v>700</v>
      </c>
      <c r="G255" s="294"/>
      <c r="H255" s="294">
        <v>950</v>
      </c>
      <c r="I255" s="295">
        <v>950</v>
      </c>
      <c r="J255" s="296" t="s">
        <v>677</v>
      </c>
      <c r="K255" s="161">
        <f>H255-F255</f>
        <v>250</v>
      </c>
      <c r="L255" s="162">
        <f>K255/F255</f>
        <v>0.35714285714285715</v>
      </c>
      <c r="M255" s="157" t="s">
        <v>593</v>
      </c>
      <c r="N255" s="163">
        <v>45261</v>
      </c>
      <c r="O255" s="37"/>
      <c r="S255" s="55" t="s">
        <v>862</v>
      </c>
      <c r="U255" s="37"/>
      <c r="X255" s="55"/>
      <c r="Z255" s="37"/>
      <c r="AC255" s="55"/>
      <c r="AE255" s="37"/>
      <c r="AH255" s="55"/>
      <c r="AJ255" s="37"/>
      <c r="AM255" s="55"/>
    </row>
    <row r="256" spans="1:39" ht="12.75" customHeight="1">
      <c r="A256" s="210">
        <v>194</v>
      </c>
      <c r="B256" s="211">
        <v>45184</v>
      </c>
      <c r="C256" s="53"/>
      <c r="D256" s="53" t="s">
        <v>541</v>
      </c>
      <c r="E256" s="215" t="s">
        <v>590</v>
      </c>
      <c r="F256" s="51" t="s">
        <v>869</v>
      </c>
      <c r="G256" s="51"/>
      <c r="H256" s="51"/>
      <c r="I256" s="51">
        <v>480</v>
      </c>
      <c r="J256" s="51" t="s">
        <v>591</v>
      </c>
      <c r="K256" s="51"/>
      <c r="L256" s="51"/>
      <c r="M256" s="51"/>
      <c r="N256" s="51"/>
      <c r="O256" s="37"/>
      <c r="S256" s="55" t="s">
        <v>862</v>
      </c>
      <c r="U256" s="37"/>
      <c r="X256" s="55"/>
      <c r="Z256" s="37"/>
      <c r="AC256" s="55"/>
      <c r="AE256" s="37"/>
      <c r="AH256" s="55"/>
      <c r="AJ256" s="37"/>
      <c r="AM256" s="55"/>
    </row>
    <row r="257" spans="1:39" ht="12.75" customHeight="1">
      <c r="A257" s="210">
        <v>195</v>
      </c>
      <c r="B257" s="211">
        <v>45203</v>
      </c>
      <c r="C257" s="53"/>
      <c r="D257" s="53" t="s">
        <v>176</v>
      </c>
      <c r="E257" s="215" t="s">
        <v>590</v>
      </c>
      <c r="F257" s="51" t="s">
        <v>870</v>
      </c>
      <c r="G257" s="51"/>
      <c r="H257" s="51"/>
      <c r="I257" s="51">
        <v>1198</v>
      </c>
      <c r="J257" s="51" t="s">
        <v>591</v>
      </c>
      <c r="K257" s="51"/>
      <c r="L257" s="51"/>
      <c r="M257" s="51"/>
      <c r="N257" s="51"/>
      <c r="O257" s="37"/>
      <c r="S257" s="55" t="s">
        <v>875</v>
      </c>
      <c r="U257" s="37"/>
      <c r="X257" s="55"/>
      <c r="Z257" s="37"/>
      <c r="AC257" s="55"/>
      <c r="AE257" s="37"/>
      <c r="AH257" s="55"/>
      <c r="AJ257" s="37"/>
      <c r="AM257" s="55"/>
    </row>
    <row r="258" spans="1:39" ht="12.75" customHeight="1">
      <c r="A258" s="210">
        <v>196</v>
      </c>
      <c r="B258" s="211">
        <v>45216</v>
      </c>
      <c r="C258" s="53"/>
      <c r="D258" s="53" t="s">
        <v>107</v>
      </c>
      <c r="E258" s="215" t="s">
        <v>590</v>
      </c>
      <c r="F258" s="51" t="s">
        <v>871</v>
      </c>
      <c r="G258" s="51"/>
      <c r="H258" s="51"/>
      <c r="I258" s="51">
        <v>6870</v>
      </c>
      <c r="J258" s="51" t="s">
        <v>591</v>
      </c>
      <c r="K258" s="51"/>
      <c r="L258" s="51"/>
      <c r="M258" s="51"/>
      <c r="N258" s="51"/>
      <c r="O258" s="37"/>
      <c r="S258" s="55" t="s">
        <v>875</v>
      </c>
      <c r="U258" s="37"/>
      <c r="X258" s="55"/>
      <c r="Z258" s="37"/>
      <c r="AC258" s="55"/>
      <c r="AE258" s="37"/>
      <c r="AH258" s="55"/>
      <c r="AJ258" s="37"/>
      <c r="AM258" s="55"/>
    </row>
    <row r="259" spans="1:39" ht="12.75" customHeight="1">
      <c r="A259" s="291">
        <v>197</v>
      </c>
      <c r="B259" s="292">
        <v>45216</v>
      </c>
      <c r="C259" s="292"/>
      <c r="D259" s="293" t="s">
        <v>872</v>
      </c>
      <c r="E259" s="294" t="s">
        <v>590</v>
      </c>
      <c r="F259" s="158">
        <v>1090</v>
      </c>
      <c r="G259" s="294"/>
      <c r="H259" s="294">
        <v>1415</v>
      </c>
      <c r="I259" s="295">
        <v>1415</v>
      </c>
      <c r="J259" s="296" t="s">
        <v>677</v>
      </c>
      <c r="K259" s="161">
        <f>H259-F259</f>
        <v>325</v>
      </c>
      <c r="L259" s="162">
        <f>K259/F259</f>
        <v>0.29816513761467889</v>
      </c>
      <c r="M259" s="157" t="s">
        <v>593</v>
      </c>
      <c r="N259" s="163">
        <v>45282</v>
      </c>
      <c r="O259" s="37"/>
      <c r="S259" s="55" t="s">
        <v>862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291">
        <v>198</v>
      </c>
      <c r="B260" s="292">
        <v>45236</v>
      </c>
      <c r="C260" s="292"/>
      <c r="D260" s="293" t="s">
        <v>877</v>
      </c>
      <c r="E260" s="294" t="s">
        <v>590</v>
      </c>
      <c r="F260" s="158">
        <v>1270</v>
      </c>
      <c r="G260" s="294"/>
      <c r="H260" s="294">
        <v>1613</v>
      </c>
      <c r="I260" s="295">
        <v>1613</v>
      </c>
      <c r="J260" s="296" t="s">
        <v>677</v>
      </c>
      <c r="K260" s="161">
        <f>H260-F260</f>
        <v>343</v>
      </c>
      <c r="L260" s="162">
        <f>K260/F260</f>
        <v>0.27007874015748029</v>
      </c>
      <c r="M260" s="157" t="s">
        <v>593</v>
      </c>
      <c r="N260" s="163">
        <v>45246</v>
      </c>
      <c r="O260" s="37"/>
      <c r="S260" s="55" t="s">
        <v>875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10">
        <v>199</v>
      </c>
      <c r="B261" s="211">
        <v>45251</v>
      </c>
      <c r="C261" s="53"/>
      <c r="D261" s="53" t="s">
        <v>882</v>
      </c>
      <c r="E261" s="215" t="s">
        <v>590</v>
      </c>
      <c r="F261" s="51" t="s">
        <v>883</v>
      </c>
      <c r="G261" s="51"/>
      <c r="H261" s="51"/>
      <c r="I261" s="51">
        <v>1490</v>
      </c>
      <c r="J261" s="51" t="s">
        <v>591</v>
      </c>
      <c r="K261" s="51"/>
      <c r="L261" s="51"/>
      <c r="M261" s="51"/>
      <c r="N261" s="51"/>
      <c r="O261" s="37"/>
      <c r="S261" s="55" t="s">
        <v>862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10">
        <v>200</v>
      </c>
      <c r="B262" s="211">
        <v>45254</v>
      </c>
      <c r="C262" s="53"/>
      <c r="D262" s="53" t="s">
        <v>877</v>
      </c>
      <c r="E262" s="215" t="s">
        <v>590</v>
      </c>
      <c r="F262" s="51" t="s">
        <v>886</v>
      </c>
      <c r="G262" s="51"/>
      <c r="H262" s="51"/>
      <c r="I262" s="51">
        <v>1806</v>
      </c>
      <c r="J262" s="51" t="s">
        <v>591</v>
      </c>
      <c r="K262" s="51"/>
      <c r="L262" s="51"/>
      <c r="M262" s="51"/>
      <c r="N262" s="51"/>
      <c r="O262" s="37"/>
      <c r="S262" s="55" t="s">
        <v>875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0">
        <v>201</v>
      </c>
      <c r="B263" s="211">
        <v>45265</v>
      </c>
      <c r="C263" s="53"/>
      <c r="D263" s="230" t="s">
        <v>542</v>
      </c>
      <c r="E263" s="215" t="s">
        <v>590</v>
      </c>
      <c r="F263" s="51" t="s">
        <v>894</v>
      </c>
      <c r="G263" s="51"/>
      <c r="I263" s="51">
        <v>558</v>
      </c>
      <c r="J263" s="51" t="s">
        <v>591</v>
      </c>
      <c r="K263" s="51"/>
      <c r="L263" s="51"/>
      <c r="M263" s="51"/>
      <c r="N263" s="51"/>
      <c r="O263" s="37"/>
      <c r="S263" s="55" t="s">
        <v>862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0">
        <v>202</v>
      </c>
      <c r="B264" s="211">
        <v>45272</v>
      </c>
      <c r="C264" s="53"/>
      <c r="D264" s="53" t="s">
        <v>900</v>
      </c>
      <c r="E264" s="215" t="s">
        <v>590</v>
      </c>
      <c r="F264" s="51" t="s">
        <v>901</v>
      </c>
      <c r="G264" s="51"/>
      <c r="H264" s="51"/>
      <c r="I264" s="51">
        <v>5512</v>
      </c>
      <c r="J264" s="51" t="s">
        <v>591</v>
      </c>
      <c r="K264" s="51"/>
      <c r="L264" s="51"/>
      <c r="M264" s="51"/>
      <c r="N264" s="51"/>
      <c r="O264" s="37"/>
      <c r="S264" s="55" t="s">
        <v>875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0">
        <v>203</v>
      </c>
      <c r="B265" s="211">
        <v>45292</v>
      </c>
      <c r="C265" s="53"/>
      <c r="D265" s="53" t="s">
        <v>314</v>
      </c>
      <c r="E265" s="215" t="s">
        <v>590</v>
      </c>
      <c r="F265" s="51" t="s">
        <v>961</v>
      </c>
      <c r="G265" s="51"/>
      <c r="H265" s="51"/>
      <c r="I265" s="51">
        <v>4909</v>
      </c>
      <c r="J265" s="51" t="s">
        <v>591</v>
      </c>
      <c r="K265" s="51"/>
      <c r="L265" s="51"/>
      <c r="M265" s="51"/>
      <c r="N265" s="51"/>
      <c r="O265" s="37"/>
      <c r="S265" s="55"/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53"/>
      <c r="B266" s="53"/>
      <c r="C266" s="53"/>
      <c r="D266" s="53"/>
      <c r="E266" s="53"/>
      <c r="F266" s="51"/>
      <c r="G266" s="51"/>
      <c r="H266" s="51"/>
      <c r="I266" s="51"/>
      <c r="J266" s="31"/>
      <c r="K266" s="51"/>
      <c r="L266" s="51"/>
      <c r="M266" s="51"/>
      <c r="N266" s="53"/>
      <c r="O266" s="37"/>
      <c r="S266" s="55"/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B267" s="216" t="s">
        <v>838</v>
      </c>
      <c r="F267" s="55"/>
      <c r="G267" s="55"/>
      <c r="H267" s="55"/>
      <c r="I267" s="55"/>
      <c r="J267" s="37"/>
      <c r="K267" s="55"/>
      <c r="L267" s="55"/>
      <c r="M267" s="55"/>
      <c r="O267" s="37"/>
      <c r="S267" s="55"/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7"/>
      <c r="F268" s="55"/>
      <c r="G268" s="55"/>
      <c r="H268" s="55"/>
      <c r="I268" s="55"/>
      <c r="J268" s="37"/>
      <c r="K268" s="55"/>
      <c r="L268" s="55"/>
      <c r="M268" s="55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7"/>
      <c r="F269" s="55"/>
      <c r="G269" s="55"/>
      <c r="H269" s="55"/>
      <c r="I269" s="55"/>
      <c r="J269" s="37"/>
      <c r="K269" s="55"/>
      <c r="L269" s="55"/>
      <c r="M269" s="55"/>
      <c r="O269" s="37"/>
      <c r="S269" s="55"/>
    </row>
    <row r="270" spans="1:39" ht="12.75" customHeight="1">
      <c r="A270" s="51"/>
      <c r="F270" s="55"/>
      <c r="G270" s="55"/>
      <c r="H270" s="55"/>
      <c r="I270" s="55"/>
      <c r="J270" s="37"/>
      <c r="K270" s="55"/>
      <c r="L270" s="55"/>
      <c r="M270" s="55"/>
      <c r="O270" s="37"/>
      <c r="S270" s="55"/>
    </row>
    <row r="271" spans="1:39" ht="12.75" customHeight="1">
      <c r="F271" s="55"/>
      <c r="G271" s="55"/>
      <c r="H271" s="55"/>
      <c r="I271" s="55"/>
      <c r="J271" s="37"/>
      <c r="K271" s="55"/>
      <c r="L271" s="55"/>
      <c r="M271" s="55"/>
      <c r="O271" s="37"/>
      <c r="S271" s="55"/>
    </row>
    <row r="272" spans="1:39" ht="12.75" customHeight="1">
      <c r="F272" s="55"/>
      <c r="G272" s="55"/>
      <c r="H272" s="55"/>
      <c r="I272" s="55"/>
      <c r="J272" s="37"/>
      <c r="K272" s="55"/>
      <c r="L272" s="55"/>
      <c r="M272" s="55"/>
      <c r="O272" s="37"/>
      <c r="S272" s="55"/>
    </row>
    <row r="273" spans="6:19" ht="12.75" customHeight="1"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6:19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6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6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6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6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6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6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6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6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6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6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6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6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6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6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</sheetData>
  <autoFilter ref="S1:S266" xr:uid="{00000000-0009-0000-0000-000005000000}"/>
  <mergeCells count="4">
    <mergeCell ref="J40:J41"/>
    <mergeCell ref="A40:A41"/>
    <mergeCell ref="B40:B41"/>
    <mergeCell ref="S40:S4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2024-01-02T15:19:55Z</dcterms:modified>
</cp:coreProperties>
</file>