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3D0C8CE2-7344-4E69-AED6-144ED679D0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F&amp;O)'!$S$1:$S$266</definedName>
  </definedNames>
  <calcPr calcId="181029"/>
</workbook>
</file>

<file path=xl/calcChain.xml><?xml version="1.0" encoding="utf-8"?>
<calcChain xmlns="http://schemas.openxmlformats.org/spreadsheetml/2006/main">
  <c r="P18" i="6" l="1"/>
  <c r="L31" i="6"/>
  <c r="K31" i="6"/>
  <c r="L13" i="6"/>
  <c r="K13" i="6"/>
  <c r="M31" i="6" l="1"/>
  <c r="M13" i="6"/>
  <c r="P16" i="6" l="1"/>
  <c r="K259" i="6" l="1"/>
  <c r="L259" i="6" s="1"/>
  <c r="P15" i="6" l="1"/>
  <c r="P14" i="6" l="1"/>
  <c r="P48" i="6" l="1"/>
  <c r="P47" i="6"/>
  <c r="P46" i="6"/>
  <c r="P12" i="6"/>
  <c r="K251" i="6" l="1"/>
  <c r="L251" i="6" s="1"/>
  <c r="K255" i="6" l="1"/>
  <c r="L255" i="6" s="1"/>
  <c r="P11" i="6" l="1"/>
  <c r="K260" i="6" l="1"/>
  <c r="L260" i="6" s="1"/>
  <c r="P10" i="6" l="1"/>
  <c r="K252" i="6" l="1"/>
  <c r="L252" i="6" s="1"/>
  <c r="K246" i="6"/>
  <c r="L246" i="6" s="1"/>
  <c r="K254" i="6" l="1"/>
  <c r="L254" i="6" s="1"/>
  <c r="K242" i="6" l="1"/>
  <c r="L242" i="6" s="1"/>
  <c r="K243" i="6" l="1"/>
  <c r="L243" i="6" s="1"/>
  <c r="K236" i="6"/>
  <c r="L236" i="6" s="1"/>
  <c r="K253" i="6" l="1"/>
  <c r="L253" i="6" s="1"/>
  <c r="K247" i="6"/>
  <c r="L247" i="6" s="1"/>
  <c r="K249" i="6" l="1"/>
  <c r="L249" i="6" s="1"/>
  <c r="L6" i="2" l="1"/>
  <c r="K6" i="3"/>
  <c r="D7" i="5" l="1"/>
  <c r="M7" i="6"/>
  <c r="K244" i="6" l="1"/>
  <c r="L244" i="6" s="1"/>
  <c r="K241" i="6" l="1"/>
  <c r="L241" i="6" s="1"/>
  <c r="K245" i="6" l="1"/>
  <c r="L245" i="6" s="1"/>
  <c r="K240" i="6"/>
  <c r="L240" i="6" s="1"/>
  <c r="K239" i="6"/>
  <c r="L239" i="6" s="1"/>
  <c r="K237" i="6"/>
  <c r="L237" i="6" s="1"/>
  <c r="H235" i="6"/>
  <c r="K235" i="6" s="1"/>
  <c r="L235" i="6" s="1"/>
  <c r="K234" i="6"/>
  <c r="L234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F203" i="6"/>
  <c r="K203" i="6" s="1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F197" i="6"/>
  <c r="K197" i="6" s="1"/>
  <c r="L197" i="6" s="1"/>
  <c r="F196" i="6"/>
  <c r="K196" i="6" s="1"/>
  <c r="L196" i="6" s="1"/>
  <c r="K195" i="6"/>
  <c r="L195" i="6" s="1"/>
  <c r="F194" i="6"/>
  <c r="K194" i="6" s="1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8" i="6"/>
  <c r="L178" i="6" s="1"/>
  <c r="K176" i="6"/>
  <c r="L176" i="6" s="1"/>
  <c r="K175" i="6"/>
  <c r="L175" i="6" s="1"/>
  <c r="F174" i="6"/>
  <c r="K174" i="6" s="1"/>
  <c r="L174" i="6" s="1"/>
  <c r="K173" i="6"/>
  <c r="L173" i="6" s="1"/>
  <c r="K170" i="6"/>
  <c r="L170" i="6" s="1"/>
  <c r="K169" i="6"/>
  <c r="L169" i="6" s="1"/>
  <c r="K168" i="6"/>
  <c r="L168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8" i="6"/>
  <c r="L148" i="6" s="1"/>
  <c r="K146" i="6"/>
  <c r="L146" i="6" s="1"/>
  <c r="K144" i="6"/>
  <c r="L144" i="6" s="1"/>
  <c r="K142" i="6"/>
  <c r="L142" i="6" s="1"/>
  <c r="K141" i="6"/>
  <c r="L141" i="6" s="1"/>
  <c r="K140" i="6"/>
  <c r="L140" i="6" s="1"/>
  <c r="K138" i="6"/>
  <c r="L138" i="6" s="1"/>
  <c r="K137" i="6"/>
  <c r="L137" i="6" s="1"/>
  <c r="K136" i="6"/>
  <c r="L136" i="6" s="1"/>
  <c r="K135" i="6"/>
  <c r="K134" i="6"/>
  <c r="L134" i="6" s="1"/>
  <c r="K133" i="6"/>
  <c r="L133" i="6" s="1"/>
  <c r="K131" i="6"/>
  <c r="L131" i="6" s="1"/>
  <c r="K130" i="6"/>
  <c r="L130" i="6" s="1"/>
  <c r="K129" i="6"/>
  <c r="L129" i="6" s="1"/>
  <c r="K128" i="6"/>
  <c r="L128" i="6" s="1"/>
  <c r="K127" i="6"/>
  <c r="L127" i="6" s="1"/>
  <c r="F126" i="6"/>
  <c r="K126" i="6" s="1"/>
  <c r="L126" i="6" s="1"/>
  <c r="H125" i="6"/>
  <c r="K125" i="6" s="1"/>
  <c r="L125" i="6" s="1"/>
  <c r="K122" i="6"/>
  <c r="L122" i="6" s="1"/>
  <c r="K121" i="6"/>
  <c r="L121" i="6" s="1"/>
  <c r="K120" i="6"/>
  <c r="L120" i="6" s="1"/>
  <c r="K119" i="6"/>
  <c r="L119" i="6" s="1"/>
  <c r="K118" i="6"/>
  <c r="L118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H91" i="6"/>
  <c r="K91" i="6" s="1"/>
  <c r="L91" i="6" s="1"/>
  <c r="F90" i="6"/>
  <c r="K90" i="6" s="1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" i="4"/>
</calcChain>
</file>

<file path=xl/sharedStrings.xml><?xml version="1.0" encoding="utf-8"?>
<sst xmlns="http://schemas.openxmlformats.org/spreadsheetml/2006/main" count="3666" uniqueCount="1235">
  <si>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</si>
  <si>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</si>
  <si>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</si>
  <si>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</si>
  <si>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</si>
  <si>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</si>
  <si>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</si>
  <si>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</si>
  <si>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</si>
  <si>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</si>
  <si>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</si>
  <si>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</si>
  <si>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</si>
  <si>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</si>
  <si>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</si>
  <si>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</si>
  <si>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</si>
  <si>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</si>
  <si>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</si>
  <si>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</si>
  <si>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</si>
  <si>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</si>
  <si>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</si>
  <si>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</si>
  <si>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</si>
  <si>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</si>
  <si>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</si>
  <si>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</si>
  <si>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</si>
  <si>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</si>
  <si>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</si>
  <si>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</si>
  <si>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</si>
  <si>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</si>
  <si>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</si>
  <si>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</si>
  <si>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</si>
  <si>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</si>
  <si>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</si>
  <si>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</si>
  <si>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</si>
  <si>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</si>
  <si>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</si>
  <si>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</si>
  <si>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</si>
  <si>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</si>
  <si>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</si>
  <si>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</si>
  <si>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</si>
  <si>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</si>
  <si>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</si>
  <si>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</si>
  <si>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</si>
  <si>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</si>
  <si>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</si>
  <si>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</si>
  <si>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</si>
  <si>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</si>
  <si>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</si>
  <si>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</si>
  <si>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</si>
  <si>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</si>
  <si>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</si>
  <si>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</si>
  <si>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</si>
  <si>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</si>
  <si>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</si>
  <si>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</si>
  <si>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</si>
  <si>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</si>
  <si>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</si>
  <si>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</si>
  <si>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</si>
  <si>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</si>
  <si>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</si>
  <si>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</si>
  <si>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</si>
  <si>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</si>
  <si>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</si>
  <si>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</si>
  <si>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</si>
  <si>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</si>
  <si>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</si>
  <si>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</si>
  <si>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</si>
  <si>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</si>
  <si>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</si>
  <si>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</si>
  <si>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</si>
  <si>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</si>
  <si>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</si>
  <si>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</si>
  <si>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</si>
  <si>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</si>
  <si>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</si>
  <si>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</si>
  <si>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</si>
  <si>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</si>
  <si>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</si>
  <si>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</si>
  <si>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</si>
  <si>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</si>
  <si>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</si>
  <si>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</si>
  <si>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</si>
  <si>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</si>
  <si>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</si>
  <si>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</si>
  <si>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</si>
  <si>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</si>
  <si>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</si>
  <si>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</si>
  <si>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</si>
  <si>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</si>
  <si>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</si>
  <si>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</si>
  <si>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</si>
  <si>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</si>
  <si>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</si>
  <si>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</si>
  <si>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</si>
  <si>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</si>
  <si>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</si>
  <si>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</si>
  <si>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</si>
  <si>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</si>
  <si>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</si>
  <si>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</si>
  <si>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</si>
  <si>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</si>
  <si>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</si>
  <si>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</si>
  <si>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</si>
  <si>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</si>
  <si>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</si>
  <si>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</si>
  <si>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</si>
  <si>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</si>
  <si>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</si>
  <si>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</si>
  <si>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</si>
  <si>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</si>
  <si>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</si>
  <si>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</si>
  <si>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</si>
  <si>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</si>
  <si>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</si>
  <si>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</si>
  <si>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</si>
  <si>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</si>
  <si>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</si>
  <si>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</si>
  <si>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</si>
  <si>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</si>
  <si>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</si>
  <si>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</si>
  <si>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</si>
  <si>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</si>
  <si>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</si>
  <si>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</si>
  <si>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</si>
  <si>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</si>
  <si>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</si>
  <si>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</si>
  <si>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</si>
  <si>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</si>
  <si>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</si>
  <si>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</si>
  <si>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</si>
  <si>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</si>
  <si>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</si>
  <si>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</si>
  <si>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</si>
  <si>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</si>
  <si>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</si>
  <si>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</si>
  <si>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</si>
  <si>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</si>
  <si>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</si>
  <si>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</si>
  <si>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</si>
  <si>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</si>
  <si>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</si>
  <si>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</si>
  <si>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</si>
  <si>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</si>
  <si>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</si>
  <si>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</si>
  <si>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</si>
  <si>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</si>
  <si>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</si>
  <si>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</si>
  <si>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</si>
  <si>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</si>
  <si>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</si>
  <si>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</si>
  <si>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</si>
  <si>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</si>
  <si>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</si>
  <si>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</si>
  <si>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</si>
  <si>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</si>
  <si>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</si>
  <si>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</si>
  <si>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</si>
  <si>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</si>
  <si>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</si>
  <si>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</si>
  <si>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</si>
  <si>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</si>
  <si>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</si>
  <si>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</si>
  <si>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</si>
  <si>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</si>
  <si>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</si>
  <si>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</si>
  <si>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</si>
  <si>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</si>
  <si>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</si>
  <si>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</si>
  <si>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</si>
  <si>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</si>
  <si>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</si>
  <si>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</si>
  <si>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</si>
  <si>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</si>
  <si>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</si>
  <si>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</si>
  <si>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</si>
  <si>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</si>
  <si>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</si>
  <si>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</si>
  <si>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</si>
  <si>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</si>
  <si>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</si>
  <si>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</si>
  <si>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</si>
  <si>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</si>
  <si>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</si>
  <si>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</si>
  <si>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</si>
  <si>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</si>
  <si>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</si>
  <si>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</si>
  <si>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</si>
  <si>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</si>
  <si>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</si>
  <si>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</si>
  <si>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</si>
  <si>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</si>
  <si>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</si>
  <si>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</si>
  <si>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</si>
  <si>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</si>
  <si>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</si>
  <si>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</si>
  <si>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</si>
  <si>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</si>
  <si>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</si>
  <si>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</si>
  <si>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</si>
  <si>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</si>
  <si>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</si>
  <si>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</si>
  <si>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</si>
  <si>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</si>
  <si>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</si>
  <si>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</si>
  <si>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</si>
  <si>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</si>
  <si>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</si>
  <si>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</si>
  <si>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</si>
  <si>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</si>
  <si>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</si>
  <si>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</si>
  <si>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</si>
  <si>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</si>
  <si>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</si>
  <si>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</si>
  <si>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</si>
  <si>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</si>
  <si>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</si>
  <si>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</si>
  <si>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</si>
  <si>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</si>
  <si>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</si>
  <si>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</si>
  <si>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</si>
  <si>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</si>
  <si>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</si>
  <si>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</si>
  <si>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</si>
  <si>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</si>
  <si>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</si>
  <si>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</si>
  <si>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</si>
  <si>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</si>
  <si>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</si>
  <si>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</si>
  <si>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</si>
  <si>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</si>
  <si>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</si>
  <si>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</si>
  <si>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</si>
  <si>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</si>
  <si>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</si>
  <si>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</si>
  <si>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</si>
  <si>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</si>
  <si>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</si>
  <si>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</si>
  <si>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</si>
  <si>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</si>
  <si>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</si>
  <si>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</si>
  <si>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</si>
  <si>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</si>
  <si>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</si>
  <si>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</si>
  <si>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</si>
  <si>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</si>
  <si>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</si>
  <si>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</si>
  <si>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</si>
  <si>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</si>
  <si>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</si>
  <si>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</si>
  <si>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</si>
  <si>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</si>
  <si>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</si>
  <si>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</si>
  <si>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</si>
  <si>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</si>
  <si>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</si>
  <si>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</si>
  <si>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</si>
  <si>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</si>
  <si>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</si>
  <si>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</si>
  <si>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</si>
  <si>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</si>
  <si>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</si>
  <si>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</si>
  <si>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</si>
  <si>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</si>
  <si>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</si>
  <si>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</si>
  <si>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</si>
  <si>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</si>
  <si>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</si>
  <si>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</si>
  <si>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</si>
  <si>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</si>
  <si>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</si>
  <si>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</si>
  <si>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</si>
  <si>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</si>
  <si>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</si>
  <si>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</si>
  <si>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</si>
  <si>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</si>
  <si>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</si>
  <si>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</si>
  <si>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</si>
  <si>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</si>
  <si>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</si>
  <si>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</si>
  <si>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</si>
  <si>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</si>
  <si>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</si>
  <si>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</si>
  <si>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</si>
  <si>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</si>
  <si>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</si>
  <si>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</si>
  <si>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</si>
  <si>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</si>
  <si>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</si>
  <si>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</si>
  <si>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</si>
  <si>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</si>
  <si>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</si>
  <si>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</si>
  <si>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</si>
  <si>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</si>
  <si>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</si>
  <si>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</si>
  <si>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</si>
  <si>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</si>
  <si>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</si>
  <si>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</si>
  <si>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</si>
  <si>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</si>
  <si>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</si>
  <si>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</si>
  <si>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</si>
  <si>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</si>
  <si>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</si>
  <si>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</si>
  <si>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</si>
  <si>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</si>
  <si>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</si>
  <si>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</si>
  <si>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</si>
  <si>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</si>
  <si>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</si>
  <si>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</si>
  <si>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</si>
  <si>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</si>
  <si>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</si>
  <si>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</si>
  <si>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</si>
  <si>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</si>
  <si>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</si>
  <si>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</si>
  <si>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</si>
  <si>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</si>
  <si>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</si>
  <si>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</si>
  <si>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</si>
  <si>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</si>
  <si>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</si>
  <si>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</si>
  <si>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</si>
  <si>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</si>
  <si>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</si>
  <si>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</si>
  <si>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</si>
  <si>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</si>
  <si>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</si>
  <si>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</si>
  <si>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</si>
  <si>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</si>
  <si>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</si>
  <si>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</si>
  <si>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</si>
  <si>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</si>
  <si>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</si>
  <si>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</si>
  <si>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</si>
  <si>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</si>
  <si>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</si>
  <si>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</si>
  <si>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</si>
  <si>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</si>
  <si>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</si>
  <si>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</si>
  <si>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</si>
  <si>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</si>
  <si>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</si>
  <si>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</si>
  <si>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</si>
  <si>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</si>
  <si>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</si>
  <si>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</si>
  <si>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</si>
  <si>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</si>
  <si>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</si>
  <si>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</si>
  <si>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</si>
  <si>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</si>
  <si>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</si>
  <si>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</si>
  <si>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</si>
  <si>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</si>
  <si>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</si>
  <si>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</si>
  <si>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</si>
  <si>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</si>
  <si>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</si>
  <si>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</si>
  <si>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</si>
  <si>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</si>
  <si>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</si>
  <si>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</si>
  <si>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</si>
  <si>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</si>
  <si>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</si>
  <si>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</si>
  <si>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</si>
  <si>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</si>
  <si>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</si>
  <si>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</si>
  <si>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</si>
  <si>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</si>
  <si>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</si>
  <si>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</si>
  <si>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</si>
  <si>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</si>
  <si>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</si>
  <si>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</si>
  <si>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</si>
  <si>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</si>
  <si>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</si>
  <si>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</si>
  <si>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</si>
  <si>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</si>
  <si>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</si>
  <si>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</si>
  <si>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</si>
  <si>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</si>
  <si>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</si>
  <si>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</si>
  <si>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</si>
  <si>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</si>
  <si>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</si>
  <si>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</si>
  <si>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</si>
  <si>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</si>
  <si>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</si>
  <si>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</si>
  <si>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</si>
  <si>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</si>
  <si>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</si>
  <si>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</si>
  <si>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</si>
  <si>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</si>
  <si>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</si>
  <si>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</si>
  <si>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</si>
  <si>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</si>
  <si>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</si>
  <si>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</si>
  <si>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</si>
  <si>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</si>
  <si>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</si>
  <si>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</si>
  <si>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</si>
  <si>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</si>
  <si>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</si>
  <si>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</si>
  <si>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</si>
  <si>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</si>
  <si>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</si>
  <si>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</si>
  <si>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</si>
  <si>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</si>
  <si>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</si>
  <si>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</si>
  <si>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</si>
  <si>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</si>
  <si>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</si>
  <si>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</si>
  <si>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</si>
  <si>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</si>
  <si>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</si>
  <si>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</si>
  <si>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</si>
  <si>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</si>
  <si>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</si>
  <si>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</si>
  <si>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</si>
  <si>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</si>
  <si>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</si>
  <si>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</si>
  <si>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</si>
  <si>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</si>
  <si>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</si>
  <si>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</si>
  <si>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</si>
  <si>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</si>
  <si>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</si>
  <si>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</si>
  <si>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</si>
  <si>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</si>
  <si>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</si>
  <si>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</si>
  <si>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</si>
  <si>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</si>
  <si>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</si>
  <si>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</si>
  <si>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</si>
  <si>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</si>
  <si>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</si>
  <si>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</si>
  <si>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</si>
  <si>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</si>
  <si>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</si>
  <si>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</si>
  <si>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</si>
  <si>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</si>
  <si>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</si>
  <si>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</si>
  <si>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</si>
  <si>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</si>
  <si>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</si>
  <si>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</si>
  <si>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</si>
  <si>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</si>
  <si>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</si>
  <si>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</si>
  <si>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</si>
  <si>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</si>
  <si>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</si>
  <si>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</si>
  <si>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</si>
  <si>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</si>
  <si>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</si>
  <si>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</si>
  <si>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</si>
  <si>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</si>
  <si>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</si>
  <si>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</si>
  <si>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</si>
  <si>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</si>
  <si>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</si>
  <si>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</si>
  <si>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</si>
  <si>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</si>
  <si>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</si>
  <si>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</si>
  <si>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</si>
  <si>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</si>
  <si>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</si>
  <si>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</si>
  <si>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</si>
  <si>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</si>
  <si>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</si>
  <si>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</si>
  <si>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</si>
  <si>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</si>
  <si>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</si>
  <si>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</si>
  <si>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</si>
  <si>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</si>
  <si>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</si>
  <si>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</si>
  <si>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</si>
  <si>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</si>
  <si>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</si>
  <si>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</si>
  <si>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</si>
  <si>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</si>
  <si>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</si>
  <si>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</si>
  <si>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</si>
  <si>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</si>
  <si>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</si>
  <si>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</si>
  <si>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</si>
  <si>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</si>
  <si>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</si>
  <si>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</si>
  <si>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</si>
  <si>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</si>
  <si>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</si>
  <si>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</si>
  <si>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</si>
  <si>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</si>
  <si>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</si>
  <si>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</si>
  <si>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</si>
  <si>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</si>
  <si>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</si>
  <si>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</si>
  <si>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</si>
  <si>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</si>
  <si>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</si>
  <si>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</si>
  <si>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</si>
  <si>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</si>
  <si>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</si>
  <si>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</si>
  <si>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</si>
  <si>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</si>
  <si>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</si>
  <si>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</si>
  <si>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</si>
  <si>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</si>
  <si>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</si>
  <si>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</si>
  <si>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</si>
  <si>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</si>
  <si>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</si>
  <si>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</si>
  <si>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</si>
  <si>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</si>
  <si>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</si>
  <si>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</si>
  <si>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</si>
  <si>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</si>
  <si>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</si>
  <si>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</si>
  <si>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</si>
  <si>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</si>
  <si>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</si>
  <si>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</si>
  <si>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</si>
  <si>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</si>
  <si>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</si>
  <si>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</si>
  <si>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</si>
  <si>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</si>
  <si>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</si>
  <si>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</si>
  <si>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</si>
  <si>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</si>
  <si>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</si>
  <si>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</si>
  <si>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</si>
  <si>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</si>
  <si>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</si>
  <si>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</si>
  <si>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</si>
  <si>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</si>
  <si>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</si>
  <si>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</si>
  <si>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</si>
  <si>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</si>
  <si>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</si>
  <si>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</si>
  <si>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</si>
  <si>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</si>
  <si>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</si>
  <si>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</si>
  <si>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</si>
  <si>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</si>
  <si>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</si>
  <si>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</si>
  <si>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</si>
  <si>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</si>
  <si>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</si>
  <si>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</si>
  <si>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</si>
  <si>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</si>
  <si>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</si>
  <si>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</si>
  <si>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</si>
  <si>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</si>
  <si>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</si>
  <si>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</si>
  <si>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</si>
  <si>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</si>
  <si>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</si>
  <si>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</si>
  <si>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</si>
  <si>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</si>
  <si>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</si>
  <si>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</si>
  <si>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</si>
  <si>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</si>
  <si>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</si>
  <si>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</si>
  <si>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</si>
  <si>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</si>
  <si>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</si>
  <si>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</si>
  <si>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</si>
  <si>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</si>
  <si>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</si>
  <si>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</si>
  <si>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</si>
  <si>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</si>
  <si>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</si>
  <si>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</si>
  <si>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</si>
  <si>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</si>
  <si>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</si>
  <si>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</si>
  <si>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</si>
  <si>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</si>
  <si>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</si>
  <si>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</si>
  <si>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</si>
  <si>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</si>
  <si>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</si>
  <si>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</si>
  <si>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</si>
  <si>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</si>
  <si>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</si>
  <si>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</si>
  <si>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</si>
  <si>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</si>
  <si>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</si>
  <si>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</si>
  <si>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</si>
  <si>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</si>
  <si>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</si>
  <si>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</si>
  <si>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</si>
  <si>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</si>
  <si>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</si>
  <si>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</si>
  <si>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</si>
  <si>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</si>
  <si>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</si>
  <si>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</si>
  <si>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</si>
  <si>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</si>
  <si>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</si>
  <si>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</si>
  <si>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</si>
  <si>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</si>
  <si>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</si>
  <si>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</si>
  <si>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</si>
  <si>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</si>
  <si>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</si>
  <si>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</si>
  <si>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</si>
  <si>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</si>
  <si>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</si>
  <si>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</si>
  <si>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</si>
  <si>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</si>
  <si>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</si>
  <si>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</si>
  <si>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</si>
  <si>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</si>
  <si>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</si>
  <si>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</si>
  <si>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</si>
  <si>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</si>
  <si>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</si>
  <si>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</si>
  <si>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</si>
  <si>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</si>
  <si>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</si>
  <si>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</si>
  <si>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</si>
  <si>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</si>
  <si>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</si>
  <si>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</si>
  <si>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</si>
  <si>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</si>
  <si>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</si>
  <si>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</si>
  <si>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</si>
  <si>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</si>
  <si>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</si>
  <si>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</si>
  <si>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</si>
  <si>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</si>
  <si>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</si>
  <si>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</si>
  <si>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</si>
  <si>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</si>
  <si>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</si>
  <si>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</si>
  <si>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</si>
  <si>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</si>
  <si>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</si>
  <si>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</si>
  <si>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</si>
  <si>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</si>
  <si>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</si>
  <si>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</si>
  <si>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</si>
  <si>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</si>
  <si>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</si>
  <si>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</si>
  <si>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</si>
  <si>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</si>
  <si>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</si>
  <si>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</si>
  <si>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</si>
  <si>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</si>
  <si>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</si>
  <si>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</si>
  <si>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</si>
  <si>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</si>
  <si>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</si>
  <si>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</si>
  <si>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</si>
  <si>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</si>
  <si>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</si>
  <si>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</si>
  <si>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</si>
  <si>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</si>
  <si>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</si>
  <si>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</si>
  <si>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</si>
  <si>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</si>
  <si>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</si>
  <si>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</si>
  <si>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</si>
  <si>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</si>
  <si>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</si>
  <si>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</si>
  <si>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35.9-37</t>
  </si>
  <si>
    <t>40-42</t>
  </si>
  <si>
    <t>AHLUCONT</t>
  </si>
  <si>
    <t>800-815</t>
  </si>
  <si>
    <t>2665-2765</t>
  </si>
  <si>
    <t>3100-3300</t>
  </si>
  <si>
    <t>1500-1520</t>
  </si>
  <si>
    <t>106.40-111.40</t>
  </si>
  <si>
    <t>Accu&lt;&gt;</t>
  </si>
  <si>
    <t>502.50-542.5</t>
  </si>
  <si>
    <t>600-650</t>
  </si>
  <si>
    <t>Sell</t>
  </si>
  <si>
    <t>290-310</t>
  </si>
  <si>
    <t>261.5-271.5</t>
  </si>
  <si>
    <t>430-440</t>
  </si>
  <si>
    <t>NIKHIL RAJESH SINGH</t>
  </si>
  <si>
    <t>NK SECURITIES RESEARCH PRIVATE LIMITED</t>
  </si>
  <si>
    <t>2140-2250</t>
  </si>
  <si>
    <t>545-625</t>
  </si>
  <si>
    <t>437-465</t>
  </si>
  <si>
    <t>POWERMECH</t>
  </si>
  <si>
    <t>4200-4250</t>
  </si>
  <si>
    <t>622-642</t>
  </si>
  <si>
    <t>680-720</t>
  </si>
  <si>
    <t>AKSHAR</t>
  </si>
  <si>
    <t>Akshar Spintex Limited</t>
  </si>
  <si>
    <t>TRANSPACT</t>
  </si>
  <si>
    <t>MANSI SHARE AND STOCK ADVISORS PVT LTD</t>
  </si>
  <si>
    <t>1075-1120</t>
  </si>
  <si>
    <t>1200-1270</t>
  </si>
  <si>
    <t>SETU SECURITIES PVT LTD</t>
  </si>
  <si>
    <t>SETU SECURITIES PVT. LTD.</t>
  </si>
  <si>
    <t>RAHUL UPPAL</t>
  </si>
  <si>
    <t>GANGAFORGE</t>
  </si>
  <si>
    <t>Ganga Forging Limited</t>
  </si>
  <si>
    <t>GODHA</t>
  </si>
  <si>
    <t>Godha Cabcon Insulat Ltd</t>
  </si>
  <si>
    <t>MUSIGMA SECURITIES</t>
  </si>
  <si>
    <t>SMITAL SURESH THAKKAR</t>
  </si>
  <si>
    <t>LLOYDS-RE</t>
  </si>
  <si>
    <t>LLOYDS ENGG WORK LIMITED</t>
  </si>
  <si>
    <t>MAHADEV MANUBHAI MAKVANA</t>
  </si>
  <si>
    <t>ENBETRD</t>
  </si>
  <si>
    <t>SAHASTRAA ADVISORS PRIVATE LIMITED</t>
  </si>
  <si>
    <t>CYRIACTHOMAS</t>
  </si>
  <si>
    <t>HARPREET SINGH GREWAL</t>
  </si>
  <si>
    <t>BANKA</t>
  </si>
  <si>
    <t>Banka BioLoo Limited</t>
  </si>
  <si>
    <t>YUGA STOCKS AND COMMODITIES PRIVATE LIMITED  .</t>
  </si>
  <si>
    <t>JAINAM BROKING LIMITED</t>
  </si>
  <si>
    <t>SW CAPITAL PRIVATE LIMITED</t>
  </si>
  <si>
    <t>RPPL</t>
  </si>
  <si>
    <t>Rajshree PolyPack Ltd</t>
  </si>
  <si>
    <t>1700-1750</t>
  </si>
  <si>
    <t>1860-1960</t>
  </si>
  <si>
    <t>ASHNI</t>
  </si>
  <si>
    <t>VIMLABEN VISHNUBHAI CHAUHAN</t>
  </si>
  <si>
    <t>TIW SYSTEMS PVT. LTD</t>
  </si>
  <si>
    <t>DPL</t>
  </si>
  <si>
    <t>AZAD</t>
  </si>
  <si>
    <t>Azad Engineering Limited</t>
  </si>
  <si>
    <t>BTML</t>
  </si>
  <si>
    <t>Bodhi Tree Multimedia Ltd</t>
  </si>
  <si>
    <t>SHRISHTI AGRAWAL</t>
  </si>
  <si>
    <t>ISHAN</t>
  </si>
  <si>
    <t>Ishan International Ltd</t>
  </si>
  <si>
    <t>SHAH SANDIP JAYSHUKHLAL</t>
  </si>
  <si>
    <t>MSTCLTD</t>
  </si>
  <si>
    <t>MSTC Limited</t>
  </si>
  <si>
    <t>HJS SECURITIES PRIVATE LIMITED</t>
  </si>
  <si>
    <t>VINEETLAB</t>
  </si>
  <si>
    <t>Vineet Laboratories Ltd</t>
  </si>
  <si>
    <t>ANAND SAJJANKUMAR RUNGTA</t>
  </si>
  <si>
    <t>BANKNIFTY 48400 CE 03-JAN</t>
  </si>
  <si>
    <t>BANKNIFTY 49000 CE 03-JAN</t>
  </si>
  <si>
    <t>100-110</t>
  </si>
  <si>
    <t xml:space="preserve">CAPACITE </t>
  </si>
  <si>
    <t>240.5-251.5</t>
  </si>
  <si>
    <t>280-310</t>
  </si>
  <si>
    <t>REKHABEN HARIKRUSHNABHAI CHAUHAN</t>
  </si>
  <si>
    <t>HARIKRUSHNA SHAMJIBHAI CHAUHAN</t>
  </si>
  <si>
    <t>BISHAL P MORE</t>
  </si>
  <si>
    <t>SHRI MUKTA SHARES</t>
  </si>
  <si>
    <t>ALSTONE</t>
  </si>
  <si>
    <t>VISHAL BIPINCHANDRA DOSHI</t>
  </si>
  <si>
    <t>ASHOK KUMAR</t>
  </si>
  <si>
    <t>GREEN PEAKS ENTERPRISES LLP</t>
  </si>
  <si>
    <t>BONANZA PORTFOLIO LIMITED</t>
  </si>
  <si>
    <t>ENCODE</t>
  </si>
  <si>
    <t>INNOVACAP</t>
  </si>
  <si>
    <t>JANAGIRAMAN SUBASHREE</t>
  </si>
  <si>
    <t>MIHIKA</t>
  </si>
  <si>
    <t>SAPTSWATI PRIVATE LIMITED</t>
  </si>
  <si>
    <t>PRAKASHSTL</t>
  </si>
  <si>
    <t>VINOD HARILAL JHAVERI</t>
  </si>
  <si>
    <t>YELLOWSTONE VENTURES LLP</t>
  </si>
  <si>
    <t>3IINFOLTD</t>
  </si>
  <si>
    <t>3i Infotech Limited</t>
  </si>
  <si>
    <t>QE SECURITIES LLP</t>
  </si>
  <si>
    <t>AKG</t>
  </si>
  <si>
    <t>AKG Exim Limited</t>
  </si>
  <si>
    <t>YASHWI SECURITIES PVT. LTD.</t>
  </si>
  <si>
    <t>ALANKIT</t>
  </si>
  <si>
    <t>Alankit Limited</t>
  </si>
  <si>
    <t>CITADEL SECURITIES INDIA MARKETS PRIVATE LIMITED</t>
  </si>
  <si>
    <t>ANZEN</t>
  </si>
  <si>
    <t>Anzen Ind Ene Yld Plu Tru</t>
  </si>
  <si>
    <t>Balrampur Chini Mills</t>
  </si>
  <si>
    <t>BHAVNABEN PANKAJKUMAR PATEL</t>
  </si>
  <si>
    <t>MUDUPULAVEMULA SURENDRANADHA REDDY</t>
  </si>
  <si>
    <t>BHAGYANGR</t>
  </si>
  <si>
    <t>Bhagyanagar India Limited</t>
  </si>
  <si>
    <t>COFFEEDAY</t>
  </si>
  <si>
    <t>Coffee Day Enterprise Ltd</t>
  </si>
  <si>
    <t>GOKUL</t>
  </si>
  <si>
    <t>Gokul Refoils and Solvent</t>
  </si>
  <si>
    <t>Vodafone Idea Limited</t>
  </si>
  <si>
    <t>Indian Energy Exc Ltd</t>
  </si>
  <si>
    <t>INDIFRA</t>
  </si>
  <si>
    <t>Indifra Limited</t>
  </si>
  <si>
    <t>Innova Captab Limited</t>
  </si>
  <si>
    <t>GOLDMINE STOCKS PRIVATE LIMITED</t>
  </si>
  <si>
    <t>ELIXIR WEALTH MANAGEMENT PRIVATE LIMITED</t>
  </si>
  <si>
    <t>MITTAL</t>
  </si>
  <si>
    <t>Mittal Life Style Limited</t>
  </si>
  <si>
    <t>COMFORT CAPITAL PRIVATE LIMITED</t>
  </si>
  <si>
    <t>MOTISONS</t>
  </si>
  <si>
    <t>Motisons Jewellers Ltd</t>
  </si>
  <si>
    <t>MTNL</t>
  </si>
  <si>
    <t>Maha Tel Nigam Ltd.</t>
  </si>
  <si>
    <t>NARENDRA PRATAP SINGH GAHLOT</t>
  </si>
  <si>
    <t>Olectra Greentech Limited</t>
  </si>
  <si>
    <t>Prakash Steelage Ltd</t>
  </si>
  <si>
    <t>HI GROWTH CORPORATE SERVICES PVT LTD</t>
  </si>
  <si>
    <t>RAILTEL</t>
  </si>
  <si>
    <t>Railtel Corp of Ind Ltd</t>
  </si>
  <si>
    <t>RAJMET</t>
  </si>
  <si>
    <t>Rajnandini Metal Limited</t>
  </si>
  <si>
    <t>MOHAN LAL CHOUDHARY</t>
  </si>
  <si>
    <t>SANGEETA CHOUDHARY</t>
  </si>
  <si>
    <t>NITN  KAPOOR</t>
  </si>
  <si>
    <t>RAMCOIND</t>
  </si>
  <si>
    <t>Ramco Industries Ltd</t>
  </si>
  <si>
    <t>RPOWER</t>
  </si>
  <si>
    <t>Reliance Power Limited</t>
  </si>
  <si>
    <t>SEAMECLTD</t>
  </si>
  <si>
    <t>SEAMEC Limited</t>
  </si>
  <si>
    <t>SURYAROSNI</t>
  </si>
  <si>
    <t>Surya Roshni Ltd</t>
  </si>
  <si>
    <t>SVPGLOB</t>
  </si>
  <si>
    <t>SVP GLOBAL TEXTILES LTD</t>
  </si>
  <si>
    <t>TECHLABS</t>
  </si>
  <si>
    <t>Trident Techlabs Limited</t>
  </si>
  <si>
    <t>TRU</t>
  </si>
  <si>
    <t>TruCap Finance Limited</t>
  </si>
  <si>
    <t>VENUSPIPES</t>
  </si>
  <si>
    <t>Venus Pipes &amp; Tubes Ltd</t>
  </si>
  <si>
    <t>POOJA AMIT GADHIYA</t>
  </si>
  <si>
    <t>HARIKRISHNA SHAMJIBHAI CHAUHAN(HUF)</t>
  </si>
  <si>
    <t>HARIKRISHNA SHAMJIBHAI CHAUHAN</t>
  </si>
  <si>
    <t>CHARMEE NAYAN GADHIYA</t>
  </si>
  <si>
    <t>ANTGRAPHIC</t>
  </si>
  <si>
    <t>Antarctica Graphics Ltd</t>
  </si>
  <si>
    <t>STATSOL RESEARCH LLP</t>
  </si>
  <si>
    <t>EDELWEISS INFRASTRUCTURE YIELD PLUS</t>
  </si>
  <si>
    <t>SHARMA RAKESH KUMAR</t>
  </si>
  <si>
    <t>MADHU DEVI GODHA</t>
  </si>
  <si>
    <t>ANAND RATHI GLOBAL FINANCE LTD</t>
  </si>
  <si>
    <t>KOLTEPATIL</t>
  </si>
  <si>
    <t>Kolte - Patil Developers</t>
  </si>
  <si>
    <t>SUNITA MILIND KOLTE</t>
  </si>
  <si>
    <t>SUNITA RAJESH PATIL</t>
  </si>
  <si>
    <t>RAJESH ANIRUDHA PATIL</t>
  </si>
  <si>
    <t>LLOYDS ENTERPRISES LIMITED</t>
  </si>
  <si>
    <t>HET RAM</t>
  </si>
  <si>
    <t>NALINA RAMALAKSHMI</t>
  </si>
  <si>
    <t>SUNIL KUMAR BHALA (HUF)</t>
  </si>
  <si>
    <t>PADMASHREE INC</t>
  </si>
  <si>
    <t>PUESH KUMAR GUPTA</t>
  </si>
  <si>
    <t>GENTLEMAN PRODUCTS P LTD</t>
  </si>
  <si>
    <t>B.W.TRADERS</t>
  </si>
  <si>
    <t>Loss of Rs.115/-</t>
  </si>
  <si>
    <t>HCLTECH JAN FUT</t>
  </si>
  <si>
    <t>HAL JAN FUT</t>
  </si>
  <si>
    <t>CONCOR JAN FUT</t>
  </si>
  <si>
    <t>1479-1494</t>
  </si>
  <si>
    <t>Profit of Rs.16/-</t>
  </si>
  <si>
    <t>2855-2859</t>
  </si>
  <si>
    <t>2893-2928</t>
  </si>
  <si>
    <t>869-871</t>
  </si>
  <si>
    <t>881-891</t>
  </si>
  <si>
    <t>3650-3690</t>
  </si>
  <si>
    <t>199.5-206.5</t>
  </si>
  <si>
    <t>219-230</t>
  </si>
  <si>
    <t>Retail Research Technical Calls &amp; Fundamental Performance Report for the month of January-2024</t>
  </si>
  <si>
    <t>ASITCFIN</t>
  </si>
  <si>
    <t>MANJU GAGGAR</t>
  </si>
  <si>
    <t>BDH</t>
  </si>
  <si>
    <t>DEBASHREE DEY</t>
  </si>
  <si>
    <t>RAJESH MADHAVAN UNNI(HUF)</t>
  </si>
  <si>
    <t>S.HARSHA VIJAY</t>
  </si>
  <si>
    <t>CONFINT</t>
  </si>
  <si>
    <t>FOURTH AXIS ADVISORS LLP</t>
  </si>
  <si>
    <t>KABIR ANILKUMAR PATEL</t>
  </si>
  <si>
    <t>AKSHATA ANILKUMAR PATEL</t>
  </si>
  <si>
    <t>SOMABHAI ISHWARDAS PATEL</t>
  </si>
  <si>
    <t>FRANKLININD</t>
  </si>
  <si>
    <t>USHA USHA DEVI</t>
  </si>
  <si>
    <t>PRAVINBHAI LAKHABHAI PARMAR</t>
  </si>
  <si>
    <t>GOPAIST</t>
  </si>
  <si>
    <t>NARENDRA BABU KADATHUR HARIDAS</t>
  </si>
  <si>
    <t>GOYALASS</t>
  </si>
  <si>
    <t>VANDANATIWARI</t>
  </si>
  <si>
    <t>IFL</t>
  </si>
  <si>
    <t>KATYAYANI TRADELINK PRIVATE LIMITED</t>
  </si>
  <si>
    <t>BANKE TRADELINK PRIVATE LIMITED</t>
  </si>
  <si>
    <t>IISL</t>
  </si>
  <si>
    <t>KRUNAL BHUPENDRABHAI MAKWANA</t>
  </si>
  <si>
    <t>INNOVATIVE</t>
  </si>
  <si>
    <t>AFFLUENCE GEMS PRIVATELIMITED</t>
  </si>
  <si>
    <t>INTELLCAP</t>
  </si>
  <si>
    <t>HARDIK MAHENDRABHAI SHAH HUF</t>
  </si>
  <si>
    <t>KOCL</t>
  </si>
  <si>
    <t>SNEHA SANJEEV LUNKAD</t>
  </si>
  <si>
    <t>KUBERJI</t>
  </si>
  <si>
    <t>YOGESHKUMAR RASIKLAL SANGHAVI</t>
  </si>
  <si>
    <t>PILLAR INVESTMENT COMPANY LTD</t>
  </si>
  <si>
    <t>MAYUKH</t>
  </si>
  <si>
    <t>AARSHI MANISH MEHTA</t>
  </si>
  <si>
    <t>NCLRESE</t>
  </si>
  <si>
    <t>VIBRANT SECURITIES PRIVATE LIMITED</t>
  </si>
  <si>
    <t>OMANSH</t>
  </si>
  <si>
    <t>RAJANALKUMAR</t>
  </si>
  <si>
    <t>VIVEK KUMAR RATAKONDA</t>
  </si>
  <si>
    <t>QUASAR</t>
  </si>
  <si>
    <t>EMPIRE DEALTRADE PRIVATE LIMITED .</t>
  </si>
  <si>
    <t>RAJNISH</t>
  </si>
  <si>
    <t>MISHTI TRADERS LLP</t>
  </si>
  <si>
    <t>RELICAB</t>
  </si>
  <si>
    <t>GEMZAR ENTERPRISES PRIVATE LIMITED</t>
  </si>
  <si>
    <t>BLACKBERRY SAREES PRIVATE LIMITED</t>
  </si>
  <si>
    <t>RGF</t>
  </si>
  <si>
    <t>SURESH KUMAR AGARWAL</t>
  </si>
  <si>
    <t>SHANTIGURU</t>
  </si>
  <si>
    <t>SSPNFIN</t>
  </si>
  <si>
    <t>YOGI SHAJANAND NATH</t>
  </si>
  <si>
    <t>SUNRETAIL</t>
  </si>
  <si>
    <t>TITANIN</t>
  </si>
  <si>
    <t>EMPORER CLOTHINGS LLP</t>
  </si>
  <si>
    <t>VAKKALA ENTERPRISES LLP</t>
  </si>
  <si>
    <t>TOYAMSL</t>
  </si>
  <si>
    <t>ROOPREKHA TEXTILE LLP</t>
  </si>
  <si>
    <t>ALPA HIMANSHU DAVE</t>
  </si>
  <si>
    <t>GAURANG JITENDRA PAREKH</t>
  </si>
  <si>
    <t>VENTURA</t>
  </si>
  <si>
    <t>ASHA UMAKANT VASAIKAR</t>
  </si>
  <si>
    <t>VIVANZA</t>
  </si>
  <si>
    <t>TANYA ESTATES PRIVATE LIMITED .</t>
  </si>
  <si>
    <t>VKJINFRA</t>
  </si>
  <si>
    <t>JAGDISHBHAI VALLABHBHAI SONANI</t>
  </si>
  <si>
    <t>YAMNINV</t>
  </si>
  <si>
    <t>YASHINNO</t>
  </si>
  <si>
    <t>ARPITA BIREN SHAH</t>
  </si>
  <si>
    <t>AHLADA</t>
  </si>
  <si>
    <t>Ahlada Engineers Limited</t>
  </si>
  <si>
    <t>AKASH</t>
  </si>
  <si>
    <t>Akash Infra-Projects Ltd</t>
  </si>
  <si>
    <t>CHAUHAN TRISHUL JITUSINH</t>
  </si>
  <si>
    <t>JR SEAMLESS PRIVATE LIMITED</t>
  </si>
  <si>
    <t>BAJEL</t>
  </si>
  <si>
    <t>Bajel Projects Limited</t>
  </si>
  <si>
    <t>BIRLAMONEY</t>
  </si>
  <si>
    <t>Aditya Birla Money Ltd</t>
  </si>
  <si>
    <t>PRIYA MILAN SADARIYA</t>
  </si>
  <si>
    <t>Dcb Bank Limited</t>
  </si>
  <si>
    <t>Delta Corp Limited</t>
  </si>
  <si>
    <t>DREDGECORP</t>
  </si>
  <si>
    <t>Dredging Corporation of I</t>
  </si>
  <si>
    <t>Gujarat State Fert Ltd.</t>
  </si>
  <si>
    <t>GTL</t>
  </si>
  <si>
    <t>GTL Limited</t>
  </si>
  <si>
    <t>GUJRAFFIA</t>
  </si>
  <si>
    <t>Gujarat Raffia-Roll Sett</t>
  </si>
  <si>
    <t>GUJARAT TOOLROOM LIMITED</t>
  </si>
  <si>
    <t>PARASRAMPURIA INFRASTRUCTURE LLP</t>
  </si>
  <si>
    <t>INDIAGLYCO</t>
  </si>
  <si>
    <t>India Glycols Ltd</t>
  </si>
  <si>
    <t>MADRASFERT</t>
  </si>
  <si>
    <t>Madras Fertilizers Ltd</t>
  </si>
  <si>
    <t>MALUPAPER</t>
  </si>
  <si>
    <t>Malu Paper Mills Limited</t>
  </si>
  <si>
    <t>MAXIND</t>
  </si>
  <si>
    <t>Max India Limited</t>
  </si>
  <si>
    <t>MKPL</t>
  </si>
  <si>
    <t>M K Proteins Limited</t>
  </si>
  <si>
    <t>SRESTHA FINVEST LIMITED</t>
  </si>
  <si>
    <t>NFL</t>
  </si>
  <si>
    <t>National Fertilizers Limi</t>
  </si>
  <si>
    <t>ONDOOR</t>
  </si>
  <si>
    <t>On Door Concepts Limited</t>
  </si>
  <si>
    <t>TOUCHLINE SECURITIES PRIVATE LIMITED</t>
  </si>
  <si>
    <t>TRINA DEVANG VYAS</t>
  </si>
  <si>
    <t>NINEGROUP SECURITIES PRIVATE LIMITED</t>
  </si>
  <si>
    <t>NIRAJ RAJNIKANT SHAH</t>
  </si>
  <si>
    <t>PLADAINFO</t>
  </si>
  <si>
    <t>Plada Infotech Services L</t>
  </si>
  <si>
    <t>LIESHA CORPORATION PRIVATE LIMITED .</t>
  </si>
  <si>
    <t>NAILESH SWARUPCHAND MEHTA</t>
  </si>
  <si>
    <t>SKA ASSET SOLUTIONS LLP</t>
  </si>
  <si>
    <t>RAJSREESUG</t>
  </si>
  <si>
    <t>Rajshree Sugars &amp; Chem</t>
  </si>
  <si>
    <t>SAIBABU BANDLA</t>
  </si>
  <si>
    <t>RATNAVEER</t>
  </si>
  <si>
    <t>Ratnaveer Precision Eng L</t>
  </si>
  <si>
    <t>SKSE SECURITIES LTD</t>
  </si>
  <si>
    <t>Rashtriya Chem Fert Ltd.</t>
  </si>
  <si>
    <t>RIIL</t>
  </si>
  <si>
    <t>Reliance Indl Infra Ltd</t>
  </si>
  <si>
    <t>SAGARDEEP</t>
  </si>
  <si>
    <t>Sagardeep Alloys Limited</t>
  </si>
  <si>
    <t>MITTAL RIMPY</t>
  </si>
  <si>
    <t>SAGCEM</t>
  </si>
  <si>
    <t>Sagar Cements Ltd</t>
  </si>
  <si>
    <t>CRONY VYAPAR PVT LTD</t>
  </si>
  <si>
    <t>SAIFL</t>
  </si>
  <si>
    <t>Sameera Agro And Infra L</t>
  </si>
  <si>
    <t>YASHWANTBHAI A. THAKKAR</t>
  </si>
  <si>
    <t>SANGINITA</t>
  </si>
  <si>
    <t>Sanginita Chemicals Limit</t>
  </si>
  <si>
    <t>TFCILTD</t>
  </si>
  <si>
    <t>Tourism Finance Corp</t>
  </si>
  <si>
    <t>WINDLAS</t>
  </si>
  <si>
    <t>Windlas Biotech Limited</t>
  </si>
  <si>
    <t>WOCKPHARMA</t>
  </si>
  <si>
    <t>Wockhardt Ltd.</t>
  </si>
  <si>
    <t>ZUARI</t>
  </si>
  <si>
    <t>Zuari Agro Chemicals Ltd</t>
  </si>
  <si>
    <t>ENAM ASSET MANAGEMENT COMPANY PRIVATE UMITED</t>
  </si>
  <si>
    <t>EFORCE</t>
  </si>
  <si>
    <t>Electro Force (India) Ltd</t>
  </si>
  <si>
    <t>ANKITA VISHAL SHAH</t>
  </si>
  <si>
    <t>KARNIKA</t>
  </si>
  <si>
    <t>Karnika Industries Ltd</t>
  </si>
  <si>
    <t>YAMINI INVESTMENTS COMPANY LIMITED</t>
  </si>
  <si>
    <t>LASA</t>
  </si>
  <si>
    <t>Lasa Supergenerics Ltd</t>
  </si>
  <si>
    <t>MANBHUPINDER SINGH ATWAL</t>
  </si>
  <si>
    <t>UTPL CORPORATE TRUSTEES PRIVATE LIMITED</t>
  </si>
  <si>
    <t>SVCM SECURITIES PRIVATE LIMITED</t>
  </si>
  <si>
    <t>SARVESHWAR</t>
  </si>
  <si>
    <t>Sarveshwar Foods Limited</t>
  </si>
  <si>
    <t>AG DYNAMIC FUNDS LIMITED</t>
  </si>
  <si>
    <t>SONUINFRA</t>
  </si>
  <si>
    <t>Sonu Infratech Limited</t>
  </si>
  <si>
    <t>NAV CAPITAL VCC - NAV CAPITAL EMERGING STAR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</si>
</sst>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3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0" borderId="42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45293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A11" sqref="A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45293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17" t="s">
        <v>16</v>
      </c>
      <c r="B9" s="319" t="s">
        <v>17</v>
      </c>
      <c r="C9" s="319" t="s">
        <v>18</v>
      </c>
      <c r="D9" s="319" t="s">
        <v>19</v>
      </c>
      <c r="E9" s="26" t="s">
        <v>20</v>
      </c>
      <c r="F9" s="26" t="s">
        <v>21</v>
      </c>
      <c r="G9" s="314" t="s">
        <v>22</v>
      </c>
      <c r="H9" s="315"/>
      <c r="I9" s="316"/>
      <c r="J9" s="314" t="s">
        <v>23</v>
      </c>
      <c r="K9" s="315"/>
      <c r="L9" s="316"/>
      <c r="M9" s="26"/>
      <c r="N9" s="27"/>
      <c r="O9" s="27"/>
      <c r="P9" s="27"/>
    </row>
    <row r="10" spans="1:16" ht="38.25">
      <c r="A10" s="318"/>
      <c r="B10" s="320"/>
      <c r="C10" s="320"/>
      <c r="D10" s="320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858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45316</v>
      </c>
      <c r="E11" s="249">
        <v>21888.9</v>
      </c>
      <c r="F11" s="249">
        <v>21908.366666666669</v>
      </c>
      <c r="G11" s="248">
        <v>21791.733333333337</v>
      </c>
      <c r="H11" s="248">
        <v>21694.566666666669</v>
      </c>
      <c r="I11" s="248">
        <v>21577.933333333338</v>
      </c>
      <c r="J11" s="248">
        <v>22005.533333333336</v>
      </c>
      <c r="K11" s="248">
        <v>22122.166666666668</v>
      </c>
      <c r="L11" s="248">
        <v>22219.333333333336</v>
      </c>
      <c r="M11" s="247">
        <v>22025</v>
      </c>
      <c r="N11" s="247">
        <v>21811.200000000001</v>
      </c>
      <c r="O11" s="247">
        <v>13744100</v>
      </c>
      <c r="P11" s="250">
        <v>-5.0852917437302515E-3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45316</v>
      </c>
      <c r="E12" s="249">
        <v>48535.7</v>
      </c>
      <c r="F12" s="249">
        <v>48598.033333333333</v>
      </c>
      <c r="G12" s="248">
        <v>48327.066666666666</v>
      </c>
      <c r="H12" s="248">
        <v>48118.433333333334</v>
      </c>
      <c r="I12" s="248">
        <v>47847.466666666667</v>
      </c>
      <c r="J12" s="248">
        <v>48806.666666666664</v>
      </c>
      <c r="K12" s="248">
        <v>49077.633333333324</v>
      </c>
      <c r="L12" s="248">
        <v>49286.266666666663</v>
      </c>
      <c r="M12" s="247">
        <v>48869</v>
      </c>
      <c r="N12" s="247">
        <v>48389.4</v>
      </c>
      <c r="O12" s="247">
        <v>2278770</v>
      </c>
      <c r="P12" s="250">
        <v>-1.0338425458454122E-2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45321</v>
      </c>
      <c r="E13" s="264">
        <v>21610.05</v>
      </c>
      <c r="F13" s="264">
        <v>21636.350000000002</v>
      </c>
      <c r="G13" s="266">
        <v>21522.750000000004</v>
      </c>
      <c r="H13" s="266">
        <v>21435.45</v>
      </c>
      <c r="I13" s="266">
        <v>21321.850000000002</v>
      </c>
      <c r="J13" s="266">
        <v>21723.650000000005</v>
      </c>
      <c r="K13" s="266">
        <v>21837.250000000004</v>
      </c>
      <c r="L13" s="266">
        <v>21924.550000000007</v>
      </c>
      <c r="M13" s="267">
        <v>21749.95</v>
      </c>
      <c r="N13" s="267">
        <v>21549.05</v>
      </c>
      <c r="O13" s="267">
        <v>63720</v>
      </c>
      <c r="P13" s="268">
        <v>-6.1284619917501476E-2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45320</v>
      </c>
      <c r="E14" s="264">
        <v>10470.450000000001</v>
      </c>
      <c r="F14" s="264">
        <v>10465.783333333333</v>
      </c>
      <c r="G14" s="266">
        <v>10423.566666666666</v>
      </c>
      <c r="H14" s="266">
        <v>10376.683333333332</v>
      </c>
      <c r="I14" s="266">
        <v>10334.466666666665</v>
      </c>
      <c r="J14" s="266">
        <v>10512.666666666666</v>
      </c>
      <c r="K14" s="266">
        <v>10554.883333333333</v>
      </c>
      <c r="L14" s="266">
        <v>10601.766666666666</v>
      </c>
      <c r="M14" s="267">
        <v>10508</v>
      </c>
      <c r="N14" s="267">
        <v>10418.9</v>
      </c>
      <c r="O14" s="267">
        <v>597525</v>
      </c>
      <c r="P14" s="268">
        <v>-4.4495082753657954E-2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45316</v>
      </c>
      <c r="E15" s="264">
        <v>655.55</v>
      </c>
      <c r="F15" s="264">
        <v>656.56666666666661</v>
      </c>
      <c r="G15" s="266">
        <v>651.83333333333326</v>
      </c>
      <c r="H15" s="266">
        <v>648.11666666666667</v>
      </c>
      <c r="I15" s="266">
        <v>643.38333333333333</v>
      </c>
      <c r="J15" s="266">
        <v>660.28333333333319</v>
      </c>
      <c r="K15" s="266">
        <v>665.01666666666654</v>
      </c>
      <c r="L15" s="266">
        <v>668.73333333333312</v>
      </c>
      <c r="M15" s="267">
        <v>661.3</v>
      </c>
      <c r="N15" s="267">
        <v>652.85</v>
      </c>
      <c r="O15" s="267">
        <v>13263000</v>
      </c>
      <c r="P15" s="268">
        <v>-1.8062768119214269E-3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45316</v>
      </c>
      <c r="E16" s="264">
        <v>4711.8999999999996</v>
      </c>
      <c r="F16" s="264">
        <v>4720.3</v>
      </c>
      <c r="G16" s="266">
        <v>4687.6000000000004</v>
      </c>
      <c r="H16" s="266">
        <v>4663.3</v>
      </c>
      <c r="I16" s="266">
        <v>4630.6000000000004</v>
      </c>
      <c r="J16" s="266">
        <v>4744.6000000000004</v>
      </c>
      <c r="K16" s="266">
        <v>4777.2999999999993</v>
      </c>
      <c r="L16" s="266">
        <v>4801.6000000000004</v>
      </c>
      <c r="M16" s="267">
        <v>4753</v>
      </c>
      <c r="N16" s="267">
        <v>4696</v>
      </c>
      <c r="O16" s="267">
        <v>1009000</v>
      </c>
      <c r="P16" s="268">
        <v>2.732919254658385E-3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45316</v>
      </c>
      <c r="E17" s="264">
        <v>22963.3</v>
      </c>
      <c r="F17" s="264">
        <v>22992.399999999998</v>
      </c>
      <c r="G17" s="266">
        <v>22884.649999999994</v>
      </c>
      <c r="H17" s="266">
        <v>22805.999999999996</v>
      </c>
      <c r="I17" s="266">
        <v>22698.249999999993</v>
      </c>
      <c r="J17" s="266">
        <v>23071.049999999996</v>
      </c>
      <c r="K17" s="266">
        <v>23178.800000000003</v>
      </c>
      <c r="L17" s="266">
        <v>23257.449999999997</v>
      </c>
      <c r="M17" s="267">
        <v>23100.15</v>
      </c>
      <c r="N17" s="267">
        <v>22913.75</v>
      </c>
      <c r="O17" s="267">
        <v>149240</v>
      </c>
      <c r="P17" s="268">
        <v>9.8969072164948449E-2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45316</v>
      </c>
      <c r="E18" s="264">
        <v>167</v>
      </c>
      <c r="F18" s="264">
        <v>167.48333333333335</v>
      </c>
      <c r="G18" s="266">
        <v>165.91666666666669</v>
      </c>
      <c r="H18" s="266">
        <v>164.83333333333334</v>
      </c>
      <c r="I18" s="266">
        <v>163.26666666666668</v>
      </c>
      <c r="J18" s="266">
        <v>168.56666666666669</v>
      </c>
      <c r="K18" s="266">
        <v>170.13333333333335</v>
      </c>
      <c r="L18" s="266">
        <v>171.2166666666667</v>
      </c>
      <c r="M18" s="267">
        <v>169.05</v>
      </c>
      <c r="N18" s="267">
        <v>166.4</v>
      </c>
      <c r="O18" s="267">
        <v>75745800</v>
      </c>
      <c r="P18" s="268">
        <v>1.5419140002895614E-2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45316</v>
      </c>
      <c r="E19" s="264">
        <v>226.95</v>
      </c>
      <c r="F19" s="264">
        <v>226.76666666666665</v>
      </c>
      <c r="G19" s="266">
        <v>224.8833333333333</v>
      </c>
      <c r="H19" s="266">
        <v>222.81666666666663</v>
      </c>
      <c r="I19" s="266">
        <v>220.93333333333328</v>
      </c>
      <c r="J19" s="266">
        <v>228.83333333333331</v>
      </c>
      <c r="K19" s="266">
        <v>230.71666666666664</v>
      </c>
      <c r="L19" s="266">
        <v>232.78333333333333</v>
      </c>
      <c r="M19" s="267">
        <v>228.65</v>
      </c>
      <c r="N19" s="267">
        <v>224.7</v>
      </c>
      <c r="O19" s="267">
        <v>31530200</v>
      </c>
      <c r="P19" s="268">
        <v>1.1932576769025368E-2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45316</v>
      </c>
      <c r="E20" s="264">
        <v>2256.25</v>
      </c>
      <c r="F20" s="264">
        <v>2252.8333333333335</v>
      </c>
      <c r="G20" s="266">
        <v>2226.416666666667</v>
      </c>
      <c r="H20" s="266">
        <v>2196.5833333333335</v>
      </c>
      <c r="I20" s="266">
        <v>2170.166666666667</v>
      </c>
      <c r="J20" s="266">
        <v>2282.666666666667</v>
      </c>
      <c r="K20" s="266">
        <v>2309.0833333333339</v>
      </c>
      <c r="L20" s="266">
        <v>2338.916666666667</v>
      </c>
      <c r="M20" s="267">
        <v>2279.25</v>
      </c>
      <c r="N20" s="267">
        <v>2223</v>
      </c>
      <c r="O20" s="267">
        <v>4074000</v>
      </c>
      <c r="P20" s="268">
        <v>-2.6523297491039426E-2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45316</v>
      </c>
      <c r="E21" s="264">
        <v>2941</v>
      </c>
      <c r="F21" s="264">
        <v>2928.3833333333332</v>
      </c>
      <c r="G21" s="266">
        <v>2879.7166666666662</v>
      </c>
      <c r="H21" s="266">
        <v>2818.4333333333329</v>
      </c>
      <c r="I21" s="266">
        <v>2769.766666666666</v>
      </c>
      <c r="J21" s="266">
        <v>2989.6666666666665</v>
      </c>
      <c r="K21" s="266">
        <v>3038.3333333333335</v>
      </c>
      <c r="L21" s="266">
        <v>3099.6166666666668</v>
      </c>
      <c r="M21" s="267">
        <v>2977.05</v>
      </c>
      <c r="N21" s="267">
        <v>2867.1</v>
      </c>
      <c r="O21" s="267">
        <v>13463100</v>
      </c>
      <c r="P21" s="268">
        <v>3.1750045981239657E-2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45316</v>
      </c>
      <c r="E22" s="264">
        <v>1054</v>
      </c>
      <c r="F22" s="264">
        <v>1050.0666666666666</v>
      </c>
      <c r="G22" s="266">
        <v>1033.9333333333332</v>
      </c>
      <c r="H22" s="266">
        <v>1013.8666666666666</v>
      </c>
      <c r="I22" s="266">
        <v>997.73333333333312</v>
      </c>
      <c r="J22" s="266">
        <v>1070.1333333333332</v>
      </c>
      <c r="K22" s="266">
        <v>1086.2666666666664</v>
      </c>
      <c r="L22" s="266">
        <v>1106.3333333333333</v>
      </c>
      <c r="M22" s="267">
        <v>1066.2</v>
      </c>
      <c r="N22" s="267">
        <v>1030</v>
      </c>
      <c r="O22" s="267">
        <v>50424800</v>
      </c>
      <c r="P22" s="268">
        <v>4.5581321220814408E-3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45316</v>
      </c>
      <c r="E23" s="264">
        <v>5156.8999999999996</v>
      </c>
      <c r="F23" s="264">
        <v>5182.333333333333</v>
      </c>
      <c r="G23" s="266">
        <v>5114.6666666666661</v>
      </c>
      <c r="H23" s="266">
        <v>5072.4333333333334</v>
      </c>
      <c r="I23" s="266">
        <v>5004.7666666666664</v>
      </c>
      <c r="J23" s="266">
        <v>5224.5666666666657</v>
      </c>
      <c r="K23" s="266">
        <v>5292.2333333333318</v>
      </c>
      <c r="L23" s="266">
        <v>5334.4666666666653</v>
      </c>
      <c r="M23" s="267">
        <v>5250</v>
      </c>
      <c r="N23" s="267">
        <v>5140.1000000000004</v>
      </c>
      <c r="O23" s="267">
        <v>443400</v>
      </c>
      <c r="P23" s="268">
        <v>-1.8592297476759629E-2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45316</v>
      </c>
      <c r="E24" s="264">
        <v>536.95000000000005</v>
      </c>
      <c r="F24" s="264">
        <v>534.98333333333335</v>
      </c>
      <c r="G24" s="266">
        <v>525.91666666666674</v>
      </c>
      <c r="H24" s="266">
        <v>514.88333333333344</v>
      </c>
      <c r="I24" s="266">
        <v>505.81666666666683</v>
      </c>
      <c r="J24" s="266">
        <v>546.01666666666665</v>
      </c>
      <c r="K24" s="266">
        <v>555.08333333333326</v>
      </c>
      <c r="L24" s="266">
        <v>566.11666666666656</v>
      </c>
      <c r="M24" s="267">
        <v>544.04999999999995</v>
      </c>
      <c r="N24" s="267">
        <v>523.95000000000005</v>
      </c>
      <c r="O24" s="267">
        <v>50043600</v>
      </c>
      <c r="P24" s="268">
        <v>1.8313676653725002E-2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45316</v>
      </c>
      <c r="E25" s="264">
        <v>5783.6</v>
      </c>
      <c r="F25" s="264">
        <v>5778.7</v>
      </c>
      <c r="G25" s="266">
        <v>5749</v>
      </c>
      <c r="H25" s="266">
        <v>5714.4000000000005</v>
      </c>
      <c r="I25" s="266">
        <v>5684.7000000000007</v>
      </c>
      <c r="J25" s="266">
        <v>5813.2999999999993</v>
      </c>
      <c r="K25" s="266">
        <v>5842.9999999999982</v>
      </c>
      <c r="L25" s="266">
        <v>5877.5999999999985</v>
      </c>
      <c r="M25" s="267">
        <v>5808.4</v>
      </c>
      <c r="N25" s="267">
        <v>5744.1</v>
      </c>
      <c r="O25" s="267">
        <v>1962125</v>
      </c>
      <c r="P25" s="268">
        <v>-1.0402219140083218E-2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45316</v>
      </c>
      <c r="E26" s="264">
        <v>456.15</v>
      </c>
      <c r="F26" s="264">
        <v>456.88333333333338</v>
      </c>
      <c r="G26" s="266">
        <v>454.26666666666677</v>
      </c>
      <c r="H26" s="266">
        <v>452.38333333333338</v>
      </c>
      <c r="I26" s="266">
        <v>449.76666666666677</v>
      </c>
      <c r="J26" s="266">
        <v>458.76666666666677</v>
      </c>
      <c r="K26" s="266">
        <v>461.38333333333344</v>
      </c>
      <c r="L26" s="266">
        <v>463.26666666666677</v>
      </c>
      <c r="M26" s="267">
        <v>459.5</v>
      </c>
      <c r="N26" s="267">
        <v>455</v>
      </c>
      <c r="O26" s="267">
        <v>15733500</v>
      </c>
      <c r="P26" s="268">
        <v>-4.9501899969189689E-2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45316</v>
      </c>
      <c r="E27" s="264">
        <v>187.1</v>
      </c>
      <c r="F27" s="264">
        <v>186.30000000000004</v>
      </c>
      <c r="G27" s="266">
        <v>183.60000000000008</v>
      </c>
      <c r="H27" s="266">
        <v>180.10000000000005</v>
      </c>
      <c r="I27" s="266">
        <v>177.40000000000009</v>
      </c>
      <c r="J27" s="266">
        <v>189.80000000000007</v>
      </c>
      <c r="K27" s="266">
        <v>192.50000000000006</v>
      </c>
      <c r="L27" s="266">
        <v>196.00000000000006</v>
      </c>
      <c r="M27" s="267">
        <v>189</v>
      </c>
      <c r="N27" s="267">
        <v>182.8</v>
      </c>
      <c r="O27" s="267">
        <v>84840000</v>
      </c>
      <c r="P27" s="268">
        <v>-1.532033426183844E-2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45316</v>
      </c>
      <c r="E28" s="264">
        <v>3424.75</v>
      </c>
      <c r="F28" s="264">
        <v>3426.5833333333335</v>
      </c>
      <c r="G28" s="266">
        <v>3413.166666666667</v>
      </c>
      <c r="H28" s="266">
        <v>3401.5833333333335</v>
      </c>
      <c r="I28" s="266">
        <v>3388.166666666667</v>
      </c>
      <c r="J28" s="266">
        <v>3438.166666666667</v>
      </c>
      <c r="K28" s="266">
        <v>3451.5833333333339</v>
      </c>
      <c r="L28" s="266">
        <v>3463.166666666667</v>
      </c>
      <c r="M28" s="267">
        <v>3440</v>
      </c>
      <c r="N28" s="267">
        <v>3415</v>
      </c>
      <c r="O28" s="267">
        <v>4751400</v>
      </c>
      <c r="P28" s="268">
        <v>4.2270786659339733E-3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45316</v>
      </c>
      <c r="E29" s="264">
        <v>1918.5</v>
      </c>
      <c r="F29" s="264">
        <v>1916.1833333333332</v>
      </c>
      <c r="G29" s="266">
        <v>1909.1666666666663</v>
      </c>
      <c r="H29" s="266">
        <v>1899.833333333333</v>
      </c>
      <c r="I29" s="266">
        <v>1892.8166666666662</v>
      </c>
      <c r="J29" s="266">
        <v>1925.5166666666664</v>
      </c>
      <c r="K29" s="266">
        <v>1932.5333333333333</v>
      </c>
      <c r="L29" s="266">
        <v>1941.8666666666666</v>
      </c>
      <c r="M29" s="267">
        <v>1923.2</v>
      </c>
      <c r="N29" s="267">
        <v>1906.85</v>
      </c>
      <c r="O29" s="267">
        <v>2932330</v>
      </c>
      <c r="P29" s="268">
        <v>-7.0833851124642725E-3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45316</v>
      </c>
      <c r="E30" s="264">
        <v>7203.7</v>
      </c>
      <c r="F30" s="264">
        <v>7212.3166666666666</v>
      </c>
      <c r="G30" s="266">
        <v>7162.583333333333</v>
      </c>
      <c r="H30" s="266">
        <v>7121.4666666666662</v>
      </c>
      <c r="I30" s="266">
        <v>7071.7333333333327</v>
      </c>
      <c r="J30" s="266">
        <v>7253.4333333333334</v>
      </c>
      <c r="K30" s="266">
        <v>7303.166666666667</v>
      </c>
      <c r="L30" s="266">
        <v>7344.2833333333338</v>
      </c>
      <c r="M30" s="267">
        <v>7262.05</v>
      </c>
      <c r="N30" s="267">
        <v>7171.2</v>
      </c>
      <c r="O30" s="267">
        <v>217425</v>
      </c>
      <c r="P30" s="268">
        <v>-3.0949105914718019E-3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45316</v>
      </c>
      <c r="E31" s="264">
        <v>782.15</v>
      </c>
      <c r="F31" s="264">
        <v>782.19999999999993</v>
      </c>
      <c r="G31" s="266">
        <v>778.59999999999991</v>
      </c>
      <c r="H31" s="266">
        <v>775.05</v>
      </c>
      <c r="I31" s="266">
        <v>771.44999999999993</v>
      </c>
      <c r="J31" s="266">
        <v>785.74999999999989</v>
      </c>
      <c r="K31" s="266">
        <v>789.35</v>
      </c>
      <c r="L31" s="266">
        <v>792.89999999999986</v>
      </c>
      <c r="M31" s="267">
        <v>785.8</v>
      </c>
      <c r="N31" s="267">
        <v>778.65</v>
      </c>
      <c r="O31" s="267">
        <v>13746000</v>
      </c>
      <c r="P31" s="268">
        <v>1.5364160141823017E-2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45316</v>
      </c>
      <c r="E32" s="264">
        <v>1089.8</v>
      </c>
      <c r="F32" s="264">
        <v>1092.6833333333332</v>
      </c>
      <c r="G32" s="266">
        <v>1083.5166666666664</v>
      </c>
      <c r="H32" s="266">
        <v>1077.2333333333333</v>
      </c>
      <c r="I32" s="266">
        <v>1068.0666666666666</v>
      </c>
      <c r="J32" s="266">
        <v>1098.9666666666662</v>
      </c>
      <c r="K32" s="266">
        <v>1108.1333333333328</v>
      </c>
      <c r="L32" s="266">
        <v>1114.4166666666661</v>
      </c>
      <c r="M32" s="267">
        <v>1101.8499999999999</v>
      </c>
      <c r="N32" s="267">
        <v>1086.4000000000001</v>
      </c>
      <c r="O32" s="267">
        <v>21396100</v>
      </c>
      <c r="P32" s="268">
        <v>-5.7250932883504578E-3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45316</v>
      </c>
      <c r="E33" s="264">
        <v>1105.9000000000001</v>
      </c>
      <c r="F33" s="264">
        <v>1106.7666666666667</v>
      </c>
      <c r="G33" s="266">
        <v>1101.2333333333333</v>
      </c>
      <c r="H33" s="266">
        <v>1096.5666666666666</v>
      </c>
      <c r="I33" s="266">
        <v>1091.0333333333333</v>
      </c>
      <c r="J33" s="266">
        <v>1111.4333333333334</v>
      </c>
      <c r="K33" s="266">
        <v>1116.9666666666667</v>
      </c>
      <c r="L33" s="266">
        <v>1121.6333333333334</v>
      </c>
      <c r="M33" s="267">
        <v>1112.3</v>
      </c>
      <c r="N33" s="267">
        <v>1102.0999999999999</v>
      </c>
      <c r="O33" s="267">
        <v>43687500</v>
      </c>
      <c r="P33" s="268">
        <v>1.4613599243531333E-3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45316</v>
      </c>
      <c r="E34" s="264">
        <v>6754.75</v>
      </c>
      <c r="F34" s="264">
        <v>6773.7</v>
      </c>
      <c r="G34" s="266">
        <v>6717.65</v>
      </c>
      <c r="H34" s="266">
        <v>6680.55</v>
      </c>
      <c r="I34" s="266">
        <v>6624.5</v>
      </c>
      <c r="J34" s="266">
        <v>6810.7999999999993</v>
      </c>
      <c r="K34" s="266">
        <v>6866.85</v>
      </c>
      <c r="L34" s="266">
        <v>6903.9499999999989</v>
      </c>
      <c r="M34" s="267">
        <v>6829.75</v>
      </c>
      <c r="N34" s="267">
        <v>6736.6</v>
      </c>
      <c r="O34" s="267">
        <v>1807625</v>
      </c>
      <c r="P34" s="268">
        <v>-3.3097084782027282E-2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45316</v>
      </c>
      <c r="E35" s="264">
        <v>1690.35</v>
      </c>
      <c r="F35" s="264">
        <v>1693.4833333333333</v>
      </c>
      <c r="G35" s="266">
        <v>1681.9666666666667</v>
      </c>
      <c r="H35" s="266">
        <v>1673.5833333333333</v>
      </c>
      <c r="I35" s="266">
        <v>1662.0666666666666</v>
      </c>
      <c r="J35" s="266">
        <v>1701.8666666666668</v>
      </c>
      <c r="K35" s="266">
        <v>1713.3833333333337</v>
      </c>
      <c r="L35" s="266">
        <v>1721.7666666666669</v>
      </c>
      <c r="M35" s="267">
        <v>1705</v>
      </c>
      <c r="N35" s="267">
        <v>1685.1</v>
      </c>
      <c r="O35" s="267">
        <v>8402500</v>
      </c>
      <c r="P35" s="268">
        <v>2.4008287124489672E-2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45316</v>
      </c>
      <c r="E36" s="264">
        <v>7355.65</v>
      </c>
      <c r="F36" s="264">
        <v>7358.8833333333341</v>
      </c>
      <c r="G36" s="266">
        <v>7316.7666666666682</v>
      </c>
      <c r="H36" s="266">
        <v>7277.8833333333341</v>
      </c>
      <c r="I36" s="266">
        <v>7235.7666666666682</v>
      </c>
      <c r="J36" s="266">
        <v>7397.7666666666682</v>
      </c>
      <c r="K36" s="266">
        <v>7439.883333333335</v>
      </c>
      <c r="L36" s="266">
        <v>7478.7666666666682</v>
      </c>
      <c r="M36" s="267">
        <v>7401</v>
      </c>
      <c r="N36" s="267">
        <v>7320</v>
      </c>
      <c r="O36" s="267">
        <v>6190375</v>
      </c>
      <c r="P36" s="268">
        <v>2.3884222244712075E-3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45316</v>
      </c>
      <c r="E37" s="264">
        <v>2599.4</v>
      </c>
      <c r="F37" s="264">
        <v>2602.2833333333333</v>
      </c>
      <c r="G37" s="266">
        <v>2587.1166666666668</v>
      </c>
      <c r="H37" s="266">
        <v>2574.8333333333335</v>
      </c>
      <c r="I37" s="266">
        <v>2559.666666666667</v>
      </c>
      <c r="J37" s="266">
        <v>2614.5666666666666</v>
      </c>
      <c r="K37" s="266">
        <v>2629.7333333333336</v>
      </c>
      <c r="L37" s="266">
        <v>2642.0166666666664</v>
      </c>
      <c r="M37" s="267">
        <v>2617.4499999999998</v>
      </c>
      <c r="N37" s="267">
        <v>2590</v>
      </c>
      <c r="O37" s="267">
        <v>1544100</v>
      </c>
      <c r="P37" s="268">
        <v>-1.9992383853769991E-2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45316</v>
      </c>
      <c r="E38" s="264">
        <v>417.6</v>
      </c>
      <c r="F38" s="264">
        <v>417.86666666666662</v>
      </c>
      <c r="G38" s="266">
        <v>411.73333333333323</v>
      </c>
      <c r="H38" s="266">
        <v>405.86666666666662</v>
      </c>
      <c r="I38" s="266">
        <v>399.73333333333323</v>
      </c>
      <c r="J38" s="266">
        <v>423.73333333333323</v>
      </c>
      <c r="K38" s="266">
        <v>429.86666666666656</v>
      </c>
      <c r="L38" s="266">
        <v>435.73333333333323</v>
      </c>
      <c r="M38" s="267">
        <v>424</v>
      </c>
      <c r="N38" s="267">
        <v>412</v>
      </c>
      <c r="O38" s="267">
        <v>13312000</v>
      </c>
      <c r="P38" s="268">
        <v>0.19351599483574811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45316</v>
      </c>
      <c r="E39" s="264">
        <v>246.3</v>
      </c>
      <c r="F39" s="264">
        <v>245.81666666666669</v>
      </c>
      <c r="G39" s="266">
        <v>244.18333333333339</v>
      </c>
      <c r="H39" s="266">
        <v>242.06666666666669</v>
      </c>
      <c r="I39" s="266">
        <v>240.43333333333339</v>
      </c>
      <c r="J39" s="266">
        <v>247.93333333333339</v>
      </c>
      <c r="K39" s="266">
        <v>249.56666666666666</v>
      </c>
      <c r="L39" s="266">
        <v>251.68333333333339</v>
      </c>
      <c r="M39" s="267">
        <v>247.45</v>
      </c>
      <c r="N39" s="267">
        <v>243.7</v>
      </c>
      <c r="O39" s="267">
        <v>96140000</v>
      </c>
      <c r="P39" s="268">
        <v>2.9209263509284373E-3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45316</v>
      </c>
      <c r="E40" s="264">
        <v>235</v>
      </c>
      <c r="F40" s="264">
        <v>235.35</v>
      </c>
      <c r="G40" s="266">
        <v>232.45</v>
      </c>
      <c r="H40" s="266">
        <v>229.9</v>
      </c>
      <c r="I40" s="266">
        <v>227</v>
      </c>
      <c r="J40" s="266">
        <v>237.89999999999998</v>
      </c>
      <c r="K40" s="266">
        <v>240.8</v>
      </c>
      <c r="L40" s="266">
        <v>243.34999999999997</v>
      </c>
      <c r="M40" s="267">
        <v>238.25</v>
      </c>
      <c r="N40" s="267">
        <v>232.8</v>
      </c>
      <c r="O40" s="267">
        <v>106747875</v>
      </c>
      <c r="P40" s="268">
        <v>-2.8845897974932807E-2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45316</v>
      </c>
      <c r="E41" s="264">
        <v>1653.3</v>
      </c>
      <c r="F41" s="264">
        <v>1657.45</v>
      </c>
      <c r="G41" s="266">
        <v>1644.2</v>
      </c>
      <c r="H41" s="266">
        <v>1635.1</v>
      </c>
      <c r="I41" s="266">
        <v>1621.85</v>
      </c>
      <c r="J41" s="266">
        <v>1666.5500000000002</v>
      </c>
      <c r="K41" s="266">
        <v>1679.8000000000002</v>
      </c>
      <c r="L41" s="266">
        <v>1688.9000000000003</v>
      </c>
      <c r="M41" s="267">
        <v>1670.7</v>
      </c>
      <c r="N41" s="267">
        <v>1648.35</v>
      </c>
      <c r="O41" s="267">
        <v>1365750</v>
      </c>
      <c r="P41" s="268">
        <v>3.9087018544935806E-2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45316</v>
      </c>
      <c r="E42" s="264">
        <v>185.9</v>
      </c>
      <c r="F42" s="264">
        <v>186.38333333333333</v>
      </c>
      <c r="G42" s="266">
        <v>184.86666666666665</v>
      </c>
      <c r="H42" s="266">
        <v>183.83333333333331</v>
      </c>
      <c r="I42" s="266">
        <v>182.31666666666663</v>
      </c>
      <c r="J42" s="266">
        <v>187.41666666666666</v>
      </c>
      <c r="K42" s="266">
        <v>188.93333333333331</v>
      </c>
      <c r="L42" s="266">
        <v>189.96666666666667</v>
      </c>
      <c r="M42" s="267">
        <v>187.9</v>
      </c>
      <c r="N42" s="267">
        <v>185.35</v>
      </c>
      <c r="O42" s="267">
        <v>77708100</v>
      </c>
      <c r="P42" s="268">
        <v>1.1800504675671664E-2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45316</v>
      </c>
      <c r="E43" s="264">
        <v>608.1</v>
      </c>
      <c r="F43" s="264">
        <v>609.16666666666663</v>
      </c>
      <c r="G43" s="266">
        <v>604.93333333333328</v>
      </c>
      <c r="H43" s="266">
        <v>601.76666666666665</v>
      </c>
      <c r="I43" s="266">
        <v>597.5333333333333</v>
      </c>
      <c r="J43" s="266">
        <v>612.33333333333326</v>
      </c>
      <c r="K43" s="266">
        <v>616.56666666666661</v>
      </c>
      <c r="L43" s="266">
        <v>619.73333333333323</v>
      </c>
      <c r="M43" s="267">
        <v>613.4</v>
      </c>
      <c r="N43" s="267">
        <v>606</v>
      </c>
      <c r="O43" s="267">
        <v>7896240</v>
      </c>
      <c r="P43" s="268">
        <v>-1.6714023065351831E-4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45316</v>
      </c>
      <c r="E44" s="264">
        <v>1255.6500000000001</v>
      </c>
      <c r="F44" s="264">
        <v>1255.3833333333334</v>
      </c>
      <c r="G44" s="266">
        <v>1245.166666666667</v>
      </c>
      <c r="H44" s="266">
        <v>1234.6833333333336</v>
      </c>
      <c r="I44" s="266">
        <v>1224.4666666666672</v>
      </c>
      <c r="J44" s="266">
        <v>1265.8666666666668</v>
      </c>
      <c r="K44" s="266">
        <v>1276.0833333333335</v>
      </c>
      <c r="L44" s="266">
        <v>1286.5666666666666</v>
      </c>
      <c r="M44" s="267">
        <v>1265.5999999999999</v>
      </c>
      <c r="N44" s="267">
        <v>1244.9000000000001</v>
      </c>
      <c r="O44" s="267">
        <v>5624500</v>
      </c>
      <c r="P44" s="268">
        <v>-5.7450945730952805E-3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45316</v>
      </c>
      <c r="E45" s="264">
        <v>1018.1</v>
      </c>
      <c r="F45" s="264">
        <v>1022.5166666666668</v>
      </c>
      <c r="G45" s="266">
        <v>1007.8333333333335</v>
      </c>
      <c r="H45" s="266">
        <v>997.56666666666672</v>
      </c>
      <c r="I45" s="266">
        <v>982.88333333333344</v>
      </c>
      <c r="J45" s="266">
        <v>1032.7833333333335</v>
      </c>
      <c r="K45" s="266">
        <v>1047.4666666666667</v>
      </c>
      <c r="L45" s="266">
        <v>1057.7333333333336</v>
      </c>
      <c r="M45" s="267">
        <v>1037.2</v>
      </c>
      <c r="N45" s="267">
        <v>1012.25</v>
      </c>
      <c r="O45" s="267">
        <v>29373050</v>
      </c>
      <c r="P45" s="268">
        <v>-7.4419997006436159E-2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45316</v>
      </c>
      <c r="E46" s="264">
        <v>199.35</v>
      </c>
      <c r="F46" s="264">
        <v>201.01666666666665</v>
      </c>
      <c r="G46" s="266">
        <v>196.18333333333331</v>
      </c>
      <c r="H46" s="266">
        <v>193.01666666666665</v>
      </c>
      <c r="I46" s="266">
        <v>188.18333333333331</v>
      </c>
      <c r="J46" s="266">
        <v>204.18333333333331</v>
      </c>
      <c r="K46" s="266">
        <v>209.01666666666668</v>
      </c>
      <c r="L46" s="266">
        <v>212.18333333333331</v>
      </c>
      <c r="M46" s="267">
        <v>205.85</v>
      </c>
      <c r="N46" s="267">
        <v>197.85</v>
      </c>
      <c r="O46" s="267">
        <v>103435500</v>
      </c>
      <c r="P46" s="268">
        <v>4.0258879885848239E-3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45316</v>
      </c>
      <c r="E47" s="264">
        <v>257.45</v>
      </c>
      <c r="F47" s="264">
        <v>256.96666666666664</v>
      </c>
      <c r="G47" s="266">
        <v>251.98333333333329</v>
      </c>
      <c r="H47" s="266">
        <v>246.51666666666665</v>
      </c>
      <c r="I47" s="266">
        <v>241.5333333333333</v>
      </c>
      <c r="J47" s="266">
        <v>262.43333333333328</v>
      </c>
      <c r="K47" s="266">
        <v>267.41666666666663</v>
      </c>
      <c r="L47" s="266">
        <v>272.88333333333327</v>
      </c>
      <c r="M47" s="267">
        <v>261.95</v>
      </c>
      <c r="N47" s="267">
        <v>251.5</v>
      </c>
      <c r="O47" s="267">
        <v>40195000</v>
      </c>
      <c r="P47" s="268">
        <v>4.0445220992687506E-2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45316</v>
      </c>
      <c r="E48" s="264">
        <v>22614</v>
      </c>
      <c r="F48" s="264">
        <v>22619.366666666669</v>
      </c>
      <c r="G48" s="266">
        <v>22425.233333333337</v>
      </c>
      <c r="H48" s="266">
        <v>22236.466666666667</v>
      </c>
      <c r="I48" s="266">
        <v>22042.333333333336</v>
      </c>
      <c r="J48" s="266">
        <v>22808.133333333339</v>
      </c>
      <c r="K48" s="266">
        <v>23002.26666666667</v>
      </c>
      <c r="L48" s="266">
        <v>23191.03333333334</v>
      </c>
      <c r="M48" s="267">
        <v>22813.5</v>
      </c>
      <c r="N48" s="267">
        <v>22430.6</v>
      </c>
      <c r="O48" s="267">
        <v>133450</v>
      </c>
      <c r="P48" s="268">
        <v>3.8117464021781407E-2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45316</v>
      </c>
      <c r="E49" s="264">
        <v>455.65</v>
      </c>
      <c r="F49" s="264">
        <v>456.8</v>
      </c>
      <c r="G49" s="266">
        <v>453</v>
      </c>
      <c r="H49" s="266">
        <v>450.34999999999997</v>
      </c>
      <c r="I49" s="266">
        <v>446.54999999999995</v>
      </c>
      <c r="J49" s="266">
        <v>459.45000000000005</v>
      </c>
      <c r="K49" s="266">
        <v>463.25000000000011</v>
      </c>
      <c r="L49" s="266">
        <v>465.90000000000009</v>
      </c>
      <c r="M49" s="267">
        <v>460.6</v>
      </c>
      <c r="N49" s="267">
        <v>454.15</v>
      </c>
      <c r="O49" s="267">
        <v>37657800</v>
      </c>
      <c r="P49" s="268">
        <v>8.873028885566861E-3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45316</v>
      </c>
      <c r="E50" s="264">
        <v>5321.55</v>
      </c>
      <c r="F50" s="264">
        <v>5318.7833333333338</v>
      </c>
      <c r="G50" s="266">
        <v>5296.7166666666672</v>
      </c>
      <c r="H50" s="266">
        <v>5271.8833333333332</v>
      </c>
      <c r="I50" s="266">
        <v>5249.8166666666666</v>
      </c>
      <c r="J50" s="266">
        <v>5343.6166666666677</v>
      </c>
      <c r="K50" s="266">
        <v>5365.6833333333352</v>
      </c>
      <c r="L50" s="266">
        <v>5390.5166666666682</v>
      </c>
      <c r="M50" s="267">
        <v>5340.85</v>
      </c>
      <c r="N50" s="267">
        <v>5293.95</v>
      </c>
      <c r="O50" s="267">
        <v>2587400</v>
      </c>
      <c r="P50" s="268">
        <v>-1.0403120936280884E-2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45316</v>
      </c>
      <c r="E51" s="264">
        <v>707.7</v>
      </c>
      <c r="F51" s="264">
        <v>713.43333333333339</v>
      </c>
      <c r="G51" s="266">
        <v>698.26666666666677</v>
      </c>
      <c r="H51" s="266">
        <v>688.83333333333337</v>
      </c>
      <c r="I51" s="266">
        <v>673.66666666666674</v>
      </c>
      <c r="J51" s="266">
        <v>722.86666666666679</v>
      </c>
      <c r="K51" s="266">
        <v>738.0333333333333</v>
      </c>
      <c r="L51" s="266">
        <v>747.46666666666681</v>
      </c>
      <c r="M51" s="267">
        <v>728.6</v>
      </c>
      <c r="N51" s="267">
        <v>704</v>
      </c>
      <c r="O51" s="267">
        <v>6491000</v>
      </c>
      <c r="P51" s="268">
        <v>7.5737487570434206E-2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45316</v>
      </c>
      <c r="E52" s="264">
        <v>446.1</v>
      </c>
      <c r="F52" s="264">
        <v>445.56666666666661</v>
      </c>
      <c r="G52" s="266">
        <v>441.18333333333322</v>
      </c>
      <c r="H52" s="266">
        <v>436.26666666666659</v>
      </c>
      <c r="I52" s="266">
        <v>431.88333333333321</v>
      </c>
      <c r="J52" s="266">
        <v>450.48333333333323</v>
      </c>
      <c r="K52" s="266">
        <v>454.86666666666667</v>
      </c>
      <c r="L52" s="266">
        <v>459.78333333333325</v>
      </c>
      <c r="M52" s="267">
        <v>449.95</v>
      </c>
      <c r="N52" s="267">
        <v>440.65</v>
      </c>
      <c r="O52" s="267">
        <v>51383700</v>
      </c>
      <c r="P52" s="268">
        <v>1.0781814319099215E-2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45316</v>
      </c>
      <c r="E53" s="264">
        <v>783.45</v>
      </c>
      <c r="F53" s="264">
        <v>785.91666666666663</v>
      </c>
      <c r="G53" s="266">
        <v>779.63333333333321</v>
      </c>
      <c r="H53" s="266">
        <v>775.81666666666661</v>
      </c>
      <c r="I53" s="266">
        <v>769.53333333333319</v>
      </c>
      <c r="J53" s="266">
        <v>789.73333333333323</v>
      </c>
      <c r="K53" s="266">
        <v>796.01666666666677</v>
      </c>
      <c r="L53" s="266">
        <v>799.83333333333326</v>
      </c>
      <c r="M53" s="267">
        <v>792.2</v>
      </c>
      <c r="N53" s="267">
        <v>782.1</v>
      </c>
      <c r="O53" s="267">
        <v>5105100</v>
      </c>
      <c r="P53" s="268">
        <v>2.7875932469572047E-2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45316</v>
      </c>
      <c r="E54" s="264">
        <v>382.95</v>
      </c>
      <c r="F54" s="264">
        <v>382.86666666666662</v>
      </c>
      <c r="G54" s="266">
        <v>377.33333333333326</v>
      </c>
      <c r="H54" s="266">
        <v>371.71666666666664</v>
      </c>
      <c r="I54" s="266">
        <v>366.18333333333328</v>
      </c>
      <c r="J54" s="266">
        <v>388.48333333333323</v>
      </c>
      <c r="K54" s="266">
        <v>394.01666666666665</v>
      </c>
      <c r="L54" s="266">
        <v>399.63333333333321</v>
      </c>
      <c r="M54" s="267">
        <v>388.4</v>
      </c>
      <c r="N54" s="267">
        <v>377.25</v>
      </c>
      <c r="O54" s="267">
        <v>15694000</v>
      </c>
      <c r="P54" s="268">
        <v>4.3060992549564338E-2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45316</v>
      </c>
      <c r="E55" s="264">
        <v>1234.3499999999999</v>
      </c>
      <c r="F55" s="264">
        <v>1242.95</v>
      </c>
      <c r="G55" s="266">
        <v>1221.1500000000001</v>
      </c>
      <c r="H55" s="266">
        <v>1207.95</v>
      </c>
      <c r="I55" s="266">
        <v>1186.1500000000001</v>
      </c>
      <c r="J55" s="266">
        <v>1256.1500000000001</v>
      </c>
      <c r="K55" s="266">
        <v>1277.9499999999998</v>
      </c>
      <c r="L55" s="266">
        <v>1291.1500000000001</v>
      </c>
      <c r="M55" s="267">
        <v>1264.75</v>
      </c>
      <c r="N55" s="267">
        <v>1229.75</v>
      </c>
      <c r="O55" s="267">
        <v>9538125</v>
      </c>
      <c r="P55" s="268">
        <v>1.6993202718912435E-2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45316</v>
      </c>
      <c r="E56" s="264">
        <v>1259.6500000000001</v>
      </c>
      <c r="F56" s="264">
        <v>1259.9833333333333</v>
      </c>
      <c r="G56" s="266">
        <v>1254.0166666666667</v>
      </c>
      <c r="H56" s="266">
        <v>1248.3833333333332</v>
      </c>
      <c r="I56" s="266">
        <v>1242.4166666666665</v>
      </c>
      <c r="J56" s="266">
        <v>1265.6166666666668</v>
      </c>
      <c r="K56" s="266">
        <v>1271.5833333333335</v>
      </c>
      <c r="L56" s="266">
        <v>1277.2166666666669</v>
      </c>
      <c r="M56" s="267">
        <v>1265.95</v>
      </c>
      <c r="N56" s="267">
        <v>1254.3499999999999</v>
      </c>
      <c r="O56" s="267">
        <v>9989200</v>
      </c>
      <c r="P56" s="268">
        <v>-5.693581780538302E-3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45316</v>
      </c>
      <c r="E57" s="264">
        <v>384.65</v>
      </c>
      <c r="F57" s="264">
        <v>384.73333333333329</v>
      </c>
      <c r="G57" s="266">
        <v>380.06666666666661</v>
      </c>
      <c r="H57" s="266">
        <v>375.48333333333329</v>
      </c>
      <c r="I57" s="266">
        <v>370.81666666666661</v>
      </c>
      <c r="J57" s="266">
        <v>389.31666666666661</v>
      </c>
      <c r="K57" s="266">
        <v>393.98333333333323</v>
      </c>
      <c r="L57" s="266">
        <v>398.56666666666661</v>
      </c>
      <c r="M57" s="267">
        <v>389.4</v>
      </c>
      <c r="N57" s="267">
        <v>380.15</v>
      </c>
      <c r="O57" s="267">
        <v>55316100</v>
      </c>
      <c r="P57" s="268">
        <v>1.6085480635704367E-2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45316</v>
      </c>
      <c r="E58" s="264">
        <v>6244.8</v>
      </c>
      <c r="F58" s="264">
        <v>6269.1166666666659</v>
      </c>
      <c r="G58" s="266">
        <v>6206.6833333333316</v>
      </c>
      <c r="H58" s="266">
        <v>6168.5666666666657</v>
      </c>
      <c r="I58" s="266">
        <v>6106.1333333333314</v>
      </c>
      <c r="J58" s="266">
        <v>6307.2333333333318</v>
      </c>
      <c r="K58" s="266">
        <v>6369.6666666666661</v>
      </c>
      <c r="L58" s="266">
        <v>6407.7833333333319</v>
      </c>
      <c r="M58" s="267">
        <v>6331.55</v>
      </c>
      <c r="N58" s="267">
        <v>6231</v>
      </c>
      <c r="O58" s="267">
        <v>1036350</v>
      </c>
      <c r="P58" s="268">
        <v>2.6902497027348395E-2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45316</v>
      </c>
      <c r="E59" s="264">
        <v>2485.9499999999998</v>
      </c>
      <c r="F59" s="264">
        <v>2495.9166666666665</v>
      </c>
      <c r="G59" s="266">
        <v>2468.7333333333331</v>
      </c>
      <c r="H59" s="266">
        <v>2451.5166666666664</v>
      </c>
      <c r="I59" s="266">
        <v>2424.333333333333</v>
      </c>
      <c r="J59" s="266">
        <v>2513.1333333333332</v>
      </c>
      <c r="K59" s="266">
        <v>2540.3166666666666</v>
      </c>
      <c r="L59" s="266">
        <v>2557.5333333333333</v>
      </c>
      <c r="M59" s="267">
        <v>2523.1</v>
      </c>
      <c r="N59" s="267">
        <v>2478.6999999999998</v>
      </c>
      <c r="O59" s="267">
        <v>4214700</v>
      </c>
      <c r="P59" s="268">
        <v>-2.4228182481160359E-2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45316</v>
      </c>
      <c r="E60" s="264">
        <v>868.45</v>
      </c>
      <c r="F60" s="264">
        <v>869.81666666666661</v>
      </c>
      <c r="G60" s="266">
        <v>859.63333333333321</v>
      </c>
      <c r="H60" s="266">
        <v>850.81666666666661</v>
      </c>
      <c r="I60" s="266">
        <v>840.63333333333321</v>
      </c>
      <c r="J60" s="266">
        <v>878.63333333333321</v>
      </c>
      <c r="K60" s="266">
        <v>888.81666666666661</v>
      </c>
      <c r="L60" s="266">
        <v>897.63333333333321</v>
      </c>
      <c r="M60" s="267">
        <v>880</v>
      </c>
      <c r="N60" s="267">
        <v>861</v>
      </c>
      <c r="O60" s="267">
        <v>6891000</v>
      </c>
      <c r="P60" s="268">
        <v>5.5450167809718374E-3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45316</v>
      </c>
      <c r="E61" s="264">
        <v>1250.5999999999999</v>
      </c>
      <c r="F61" s="264">
        <v>1251.9666666666665</v>
      </c>
      <c r="G61" s="266">
        <v>1240.583333333333</v>
      </c>
      <c r="H61" s="266">
        <v>1230.5666666666666</v>
      </c>
      <c r="I61" s="266">
        <v>1219.1833333333332</v>
      </c>
      <c r="J61" s="266">
        <v>1261.9833333333329</v>
      </c>
      <c r="K61" s="266">
        <v>1273.3666666666666</v>
      </c>
      <c r="L61" s="266">
        <v>1283.3833333333328</v>
      </c>
      <c r="M61" s="267">
        <v>1263.3499999999999</v>
      </c>
      <c r="N61" s="267">
        <v>1241.95</v>
      </c>
      <c r="O61" s="267">
        <v>1120000</v>
      </c>
      <c r="P61" s="268">
        <v>2.564102564102564E-2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45316</v>
      </c>
      <c r="E62" s="264">
        <v>316.35000000000002</v>
      </c>
      <c r="F62" s="264">
        <v>315.75</v>
      </c>
      <c r="G62" s="266">
        <v>312</v>
      </c>
      <c r="H62" s="266">
        <v>307.64999999999998</v>
      </c>
      <c r="I62" s="266">
        <v>303.89999999999998</v>
      </c>
      <c r="J62" s="266">
        <v>320.10000000000002</v>
      </c>
      <c r="K62" s="266">
        <v>323.85000000000002</v>
      </c>
      <c r="L62" s="266">
        <v>328.20000000000005</v>
      </c>
      <c r="M62" s="267">
        <v>319.5</v>
      </c>
      <c r="N62" s="267">
        <v>311.39999999999998</v>
      </c>
      <c r="O62" s="267">
        <v>17535600</v>
      </c>
      <c r="P62" s="268">
        <v>-1.6555622854835455E-2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45316</v>
      </c>
      <c r="E63" s="264">
        <v>153.1</v>
      </c>
      <c r="F63" s="264">
        <v>152.55000000000001</v>
      </c>
      <c r="G63" s="266">
        <v>151.35000000000002</v>
      </c>
      <c r="H63" s="266">
        <v>149.60000000000002</v>
      </c>
      <c r="I63" s="266">
        <v>148.40000000000003</v>
      </c>
      <c r="J63" s="266">
        <v>154.30000000000001</v>
      </c>
      <c r="K63" s="266">
        <v>155.5</v>
      </c>
      <c r="L63" s="266">
        <v>157.25</v>
      </c>
      <c r="M63" s="267">
        <v>153.75</v>
      </c>
      <c r="N63" s="267">
        <v>150.80000000000001</v>
      </c>
      <c r="O63" s="267">
        <v>32000000</v>
      </c>
      <c r="P63" s="268">
        <v>1.3781086646602249E-2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45316</v>
      </c>
      <c r="E64" s="264">
        <v>1968.65</v>
      </c>
      <c r="F64" s="264">
        <v>1971.1166666666668</v>
      </c>
      <c r="G64" s="266">
        <v>1954.7333333333336</v>
      </c>
      <c r="H64" s="266">
        <v>1940.8166666666668</v>
      </c>
      <c r="I64" s="266">
        <v>1924.4333333333336</v>
      </c>
      <c r="J64" s="266">
        <v>1985.0333333333335</v>
      </c>
      <c r="K64" s="266">
        <v>2001.4166666666667</v>
      </c>
      <c r="L64" s="266">
        <v>2015.3333333333335</v>
      </c>
      <c r="M64" s="267">
        <v>1987.5</v>
      </c>
      <c r="N64" s="267">
        <v>1957.2</v>
      </c>
      <c r="O64" s="267">
        <v>3597000</v>
      </c>
      <c r="P64" s="268">
        <v>-1.8660991979047307E-2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45316</v>
      </c>
      <c r="E65" s="264">
        <v>562.29999999999995</v>
      </c>
      <c r="F65" s="264">
        <v>562.5333333333333</v>
      </c>
      <c r="G65" s="266">
        <v>558.06666666666661</v>
      </c>
      <c r="H65" s="266">
        <v>553.83333333333326</v>
      </c>
      <c r="I65" s="266">
        <v>549.36666666666656</v>
      </c>
      <c r="J65" s="266">
        <v>566.76666666666665</v>
      </c>
      <c r="K65" s="266">
        <v>571.23333333333335</v>
      </c>
      <c r="L65" s="266">
        <v>575.4666666666667</v>
      </c>
      <c r="M65" s="267">
        <v>567</v>
      </c>
      <c r="N65" s="267">
        <v>558.29999999999995</v>
      </c>
      <c r="O65" s="267">
        <v>23610000</v>
      </c>
      <c r="P65" s="268">
        <v>1.4315253698107206E-3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45316</v>
      </c>
      <c r="E66" s="264">
        <v>2372.5500000000002</v>
      </c>
      <c r="F66" s="264">
        <v>2365.2666666666669</v>
      </c>
      <c r="G66" s="266">
        <v>2333.5833333333339</v>
      </c>
      <c r="H66" s="266">
        <v>2294.6166666666672</v>
      </c>
      <c r="I66" s="266">
        <v>2262.9333333333343</v>
      </c>
      <c r="J66" s="266">
        <v>2404.2333333333336</v>
      </c>
      <c r="K66" s="266">
        <v>2435.916666666667</v>
      </c>
      <c r="L66" s="266">
        <v>2474.8833333333332</v>
      </c>
      <c r="M66" s="267">
        <v>2396.9499999999998</v>
      </c>
      <c r="N66" s="267">
        <v>2326.3000000000002</v>
      </c>
      <c r="O66" s="267">
        <v>3286000</v>
      </c>
      <c r="P66" s="268">
        <v>-7.3257306849935809E-3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45316</v>
      </c>
      <c r="E67" s="264">
        <v>2486.5500000000002</v>
      </c>
      <c r="F67" s="264">
        <v>2497.6333333333337</v>
      </c>
      <c r="G67" s="266">
        <v>2460.9666666666672</v>
      </c>
      <c r="H67" s="266">
        <v>2435.3833333333337</v>
      </c>
      <c r="I67" s="266">
        <v>2398.7166666666672</v>
      </c>
      <c r="J67" s="266">
        <v>2523.2166666666672</v>
      </c>
      <c r="K67" s="266">
        <v>2559.8833333333341</v>
      </c>
      <c r="L67" s="266">
        <v>2585.4666666666672</v>
      </c>
      <c r="M67" s="267">
        <v>2534.3000000000002</v>
      </c>
      <c r="N67" s="267">
        <v>2472.0500000000002</v>
      </c>
      <c r="O67" s="267">
        <v>2412600</v>
      </c>
      <c r="P67" s="268">
        <v>2.9969262295081966E-2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45316</v>
      </c>
      <c r="E68" s="264">
        <v>152.75</v>
      </c>
      <c r="F68" s="264">
        <v>151.54999999999998</v>
      </c>
      <c r="G68" s="266">
        <v>147.04999999999995</v>
      </c>
      <c r="H68" s="266">
        <v>141.34999999999997</v>
      </c>
      <c r="I68" s="266">
        <v>136.84999999999994</v>
      </c>
      <c r="J68" s="266">
        <v>157.24999999999997</v>
      </c>
      <c r="K68" s="266">
        <v>161.75000000000003</v>
      </c>
      <c r="L68" s="266">
        <v>167.45</v>
      </c>
      <c r="M68" s="267">
        <v>156.05000000000001</v>
      </c>
      <c r="N68" s="267">
        <v>145.85</v>
      </c>
      <c r="O68" s="267">
        <v>19926000</v>
      </c>
      <c r="P68" s="268">
        <v>0.2482616049614734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45316</v>
      </c>
      <c r="E69" s="264">
        <v>3939.3</v>
      </c>
      <c r="F69" s="264">
        <v>3939.4666666666667</v>
      </c>
      <c r="G69" s="266">
        <v>3915.2333333333336</v>
      </c>
      <c r="H69" s="266">
        <v>3891.166666666667</v>
      </c>
      <c r="I69" s="266">
        <v>3866.9333333333338</v>
      </c>
      <c r="J69" s="266">
        <v>3963.5333333333333</v>
      </c>
      <c r="K69" s="266">
        <v>3987.766666666666</v>
      </c>
      <c r="L69" s="266">
        <v>4011.833333333333</v>
      </c>
      <c r="M69" s="267">
        <v>3963.7</v>
      </c>
      <c r="N69" s="267">
        <v>3915.4</v>
      </c>
      <c r="O69" s="267">
        <v>3134000</v>
      </c>
      <c r="P69" s="268">
        <v>8.4953018406487314E-3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45316</v>
      </c>
      <c r="E70" s="264">
        <v>6486.65</v>
      </c>
      <c r="F70" s="264">
        <v>6520.3499999999995</v>
      </c>
      <c r="G70" s="266">
        <v>6415.7999999999993</v>
      </c>
      <c r="H70" s="266">
        <v>6344.95</v>
      </c>
      <c r="I70" s="266">
        <v>6240.4</v>
      </c>
      <c r="J70" s="266">
        <v>6591.1999999999989</v>
      </c>
      <c r="K70" s="266">
        <v>6695.75</v>
      </c>
      <c r="L70" s="266">
        <v>6766.5999999999985</v>
      </c>
      <c r="M70" s="267">
        <v>6624.9</v>
      </c>
      <c r="N70" s="267">
        <v>6449.5</v>
      </c>
      <c r="O70" s="267">
        <v>1252600</v>
      </c>
      <c r="P70" s="268">
        <v>2.420278004905969E-2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45316</v>
      </c>
      <c r="E71" s="264">
        <v>729.8</v>
      </c>
      <c r="F71" s="264">
        <v>730.96666666666658</v>
      </c>
      <c r="G71" s="266">
        <v>725.63333333333321</v>
      </c>
      <c r="H71" s="266">
        <v>721.46666666666658</v>
      </c>
      <c r="I71" s="266">
        <v>716.13333333333321</v>
      </c>
      <c r="J71" s="266">
        <v>735.13333333333321</v>
      </c>
      <c r="K71" s="266">
        <v>740.46666666666647</v>
      </c>
      <c r="L71" s="266">
        <v>744.63333333333321</v>
      </c>
      <c r="M71" s="267">
        <v>736.3</v>
      </c>
      <c r="N71" s="267">
        <v>726.8</v>
      </c>
      <c r="O71" s="267">
        <v>32392800</v>
      </c>
      <c r="P71" s="268">
        <v>1.4101968076863475E-2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45316</v>
      </c>
      <c r="E72" s="264">
        <v>5864.3</v>
      </c>
      <c r="F72" s="264">
        <v>5866.1499999999987</v>
      </c>
      <c r="G72" s="266">
        <v>5842.2999999999975</v>
      </c>
      <c r="H72" s="266">
        <v>5820.2999999999984</v>
      </c>
      <c r="I72" s="266">
        <v>5796.4499999999971</v>
      </c>
      <c r="J72" s="266">
        <v>5888.1499999999978</v>
      </c>
      <c r="K72" s="266">
        <v>5911.9999999999982</v>
      </c>
      <c r="L72" s="266">
        <v>5933.9999999999982</v>
      </c>
      <c r="M72" s="267">
        <v>5890</v>
      </c>
      <c r="N72" s="267">
        <v>5844.15</v>
      </c>
      <c r="O72" s="267">
        <v>1748375</v>
      </c>
      <c r="P72" s="268">
        <v>-9.3491040441957638E-3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45316</v>
      </c>
      <c r="E73" s="264">
        <v>4063.3</v>
      </c>
      <c r="F73" s="264">
        <v>4089.8333333333335</v>
      </c>
      <c r="G73" s="266">
        <v>4019.166666666667</v>
      </c>
      <c r="H73" s="266">
        <v>3975.0333333333333</v>
      </c>
      <c r="I73" s="266">
        <v>3904.3666666666668</v>
      </c>
      <c r="J73" s="266">
        <v>4133.9666666666672</v>
      </c>
      <c r="K73" s="266">
        <v>4204.6333333333341</v>
      </c>
      <c r="L73" s="266">
        <v>4248.7666666666673</v>
      </c>
      <c r="M73" s="267">
        <v>4160.5</v>
      </c>
      <c r="N73" s="267">
        <v>4045.7</v>
      </c>
      <c r="O73" s="267">
        <v>3122000</v>
      </c>
      <c r="P73" s="268">
        <v>0.11346898015229059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45316</v>
      </c>
      <c r="E74" s="264">
        <v>2991.15</v>
      </c>
      <c r="F74" s="264">
        <v>3005.1999999999994</v>
      </c>
      <c r="G74" s="266">
        <v>2966.3999999999987</v>
      </c>
      <c r="H74" s="266">
        <v>2941.6499999999992</v>
      </c>
      <c r="I74" s="266">
        <v>2902.8499999999985</v>
      </c>
      <c r="J74" s="266">
        <v>3029.9499999999989</v>
      </c>
      <c r="K74" s="266">
        <v>3068.7499999999991</v>
      </c>
      <c r="L74" s="266">
        <v>3093.4999999999991</v>
      </c>
      <c r="M74" s="267">
        <v>3044</v>
      </c>
      <c r="N74" s="267">
        <v>2980.45</v>
      </c>
      <c r="O74" s="267">
        <v>3109150</v>
      </c>
      <c r="P74" s="268">
        <v>2.7351203998182645E-2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45316</v>
      </c>
      <c r="E75" s="264">
        <v>324.45</v>
      </c>
      <c r="F75" s="264">
        <v>324.56666666666666</v>
      </c>
      <c r="G75" s="266">
        <v>320.13333333333333</v>
      </c>
      <c r="H75" s="266">
        <v>315.81666666666666</v>
      </c>
      <c r="I75" s="266">
        <v>311.38333333333333</v>
      </c>
      <c r="J75" s="266">
        <v>328.88333333333333</v>
      </c>
      <c r="K75" s="266">
        <v>333.31666666666661</v>
      </c>
      <c r="L75" s="266">
        <v>337.63333333333333</v>
      </c>
      <c r="M75" s="267">
        <v>329</v>
      </c>
      <c r="N75" s="267">
        <v>320.25</v>
      </c>
      <c r="O75" s="267">
        <v>18162000</v>
      </c>
      <c r="P75" s="268">
        <v>1.3255673830086363E-2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45316</v>
      </c>
      <c r="E76" s="264">
        <v>157.69999999999999</v>
      </c>
      <c r="F76" s="264">
        <v>157.73333333333335</v>
      </c>
      <c r="G76" s="266">
        <v>157.06666666666669</v>
      </c>
      <c r="H76" s="266">
        <v>156.43333333333334</v>
      </c>
      <c r="I76" s="266">
        <v>155.76666666666668</v>
      </c>
      <c r="J76" s="266">
        <v>158.3666666666667</v>
      </c>
      <c r="K76" s="266">
        <v>159.03333333333333</v>
      </c>
      <c r="L76" s="266">
        <v>159.66666666666671</v>
      </c>
      <c r="M76" s="267">
        <v>158.4</v>
      </c>
      <c r="N76" s="267">
        <v>157.1</v>
      </c>
      <c r="O76" s="267">
        <v>88925000</v>
      </c>
      <c r="P76" s="268">
        <v>1.7460853892080658E-3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45316</v>
      </c>
      <c r="E77" s="264">
        <v>167.5</v>
      </c>
      <c r="F77" s="264">
        <v>167.08333333333334</v>
      </c>
      <c r="G77" s="266">
        <v>164.01666666666668</v>
      </c>
      <c r="H77" s="266">
        <v>160.53333333333333</v>
      </c>
      <c r="I77" s="266">
        <v>157.46666666666667</v>
      </c>
      <c r="J77" s="266">
        <v>170.56666666666669</v>
      </c>
      <c r="K77" s="266">
        <v>173.63333333333335</v>
      </c>
      <c r="L77" s="266">
        <v>177.1166666666667</v>
      </c>
      <c r="M77" s="267">
        <v>170.15</v>
      </c>
      <c r="N77" s="267">
        <v>163.6</v>
      </c>
      <c r="O77" s="267">
        <v>146820900</v>
      </c>
      <c r="P77" s="268">
        <v>-2.1972998506689424E-2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45316</v>
      </c>
      <c r="E78" s="264">
        <v>860.25</v>
      </c>
      <c r="F78" s="264">
        <v>861.05000000000007</v>
      </c>
      <c r="G78" s="266">
        <v>854.95000000000016</v>
      </c>
      <c r="H78" s="266">
        <v>849.65000000000009</v>
      </c>
      <c r="I78" s="266">
        <v>843.55000000000018</v>
      </c>
      <c r="J78" s="266">
        <v>866.35000000000014</v>
      </c>
      <c r="K78" s="266">
        <v>872.45</v>
      </c>
      <c r="L78" s="266">
        <v>877.75000000000011</v>
      </c>
      <c r="M78" s="267">
        <v>867.15</v>
      </c>
      <c r="N78" s="267">
        <v>855.75</v>
      </c>
      <c r="O78" s="267">
        <v>11110625</v>
      </c>
      <c r="P78" s="268">
        <v>-8.2831812593024013E-3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45316</v>
      </c>
      <c r="E79" s="264">
        <v>80.75</v>
      </c>
      <c r="F79" s="264">
        <v>81.25</v>
      </c>
      <c r="G79" s="266">
        <v>79.8</v>
      </c>
      <c r="H79" s="266">
        <v>78.849999999999994</v>
      </c>
      <c r="I79" s="266">
        <v>77.399999999999991</v>
      </c>
      <c r="J79" s="266">
        <v>82.2</v>
      </c>
      <c r="K79" s="266">
        <v>83.649999999999991</v>
      </c>
      <c r="L79" s="266">
        <v>84.600000000000009</v>
      </c>
      <c r="M79" s="267">
        <v>82.7</v>
      </c>
      <c r="N79" s="267">
        <v>80.3</v>
      </c>
      <c r="O79" s="267">
        <v>169470000</v>
      </c>
      <c r="P79" s="268">
        <v>-4.3008703386061879E-2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45316</v>
      </c>
      <c r="E80" s="264">
        <v>798.7</v>
      </c>
      <c r="F80" s="264">
        <v>790.23333333333323</v>
      </c>
      <c r="G80" s="266">
        <v>764.46666666666647</v>
      </c>
      <c r="H80" s="266">
        <v>730.23333333333323</v>
      </c>
      <c r="I80" s="266">
        <v>704.46666666666647</v>
      </c>
      <c r="J80" s="266">
        <v>824.46666666666647</v>
      </c>
      <c r="K80" s="266">
        <v>850.23333333333312</v>
      </c>
      <c r="L80" s="266">
        <v>884.46666666666647</v>
      </c>
      <c r="M80" s="267">
        <v>816</v>
      </c>
      <c r="N80" s="267">
        <v>756</v>
      </c>
      <c r="O80" s="267">
        <v>8342100</v>
      </c>
      <c r="P80" s="268">
        <v>5.6992258277054848E-2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45316</v>
      </c>
      <c r="E81" s="264">
        <v>1150.8499999999999</v>
      </c>
      <c r="F81" s="264">
        <v>1146.95</v>
      </c>
      <c r="G81" s="266">
        <v>1136.9000000000001</v>
      </c>
      <c r="H81" s="266">
        <v>1122.95</v>
      </c>
      <c r="I81" s="266">
        <v>1112.9000000000001</v>
      </c>
      <c r="J81" s="266">
        <v>1160.9000000000001</v>
      </c>
      <c r="K81" s="266">
        <v>1170.9499999999998</v>
      </c>
      <c r="L81" s="266">
        <v>1184.9000000000001</v>
      </c>
      <c r="M81" s="267">
        <v>1157</v>
      </c>
      <c r="N81" s="267">
        <v>1133</v>
      </c>
      <c r="O81" s="267">
        <v>8627500</v>
      </c>
      <c r="P81" s="268">
        <v>-1.999204861702732E-2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45316</v>
      </c>
      <c r="E82" s="264">
        <v>2018.8</v>
      </c>
      <c r="F82" s="264">
        <v>2022.2833333333335</v>
      </c>
      <c r="G82" s="266">
        <v>2008.5166666666671</v>
      </c>
      <c r="H82" s="266">
        <v>1998.2333333333336</v>
      </c>
      <c r="I82" s="266">
        <v>1984.4666666666672</v>
      </c>
      <c r="J82" s="266">
        <v>2032.5666666666671</v>
      </c>
      <c r="K82" s="266">
        <v>2046.3333333333335</v>
      </c>
      <c r="L82" s="266">
        <v>2056.6166666666668</v>
      </c>
      <c r="M82" s="267">
        <v>2036.05</v>
      </c>
      <c r="N82" s="267">
        <v>2012</v>
      </c>
      <c r="O82" s="267">
        <v>3519275</v>
      </c>
      <c r="P82" s="268">
        <v>3.5216036841392386E-3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45316</v>
      </c>
      <c r="E83" s="264">
        <v>415.7</v>
      </c>
      <c r="F83" s="264">
        <v>414.51666666666665</v>
      </c>
      <c r="G83" s="266">
        <v>407.43333333333328</v>
      </c>
      <c r="H83" s="266">
        <v>399.16666666666663</v>
      </c>
      <c r="I83" s="266">
        <v>392.08333333333326</v>
      </c>
      <c r="J83" s="266">
        <v>422.7833333333333</v>
      </c>
      <c r="K83" s="266">
        <v>429.86666666666667</v>
      </c>
      <c r="L83" s="266">
        <v>438.13333333333333</v>
      </c>
      <c r="M83" s="267">
        <v>421.6</v>
      </c>
      <c r="N83" s="267">
        <v>406.25</v>
      </c>
      <c r="O83" s="267">
        <v>11794000</v>
      </c>
      <c r="P83" s="268">
        <v>7.218181818181818E-2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45316</v>
      </c>
      <c r="E84" s="264">
        <v>2144.5500000000002</v>
      </c>
      <c r="F84" s="264">
        <v>2154.8333333333335</v>
      </c>
      <c r="G84" s="266">
        <v>2120.8666666666668</v>
      </c>
      <c r="H84" s="266">
        <v>2097.1833333333334</v>
      </c>
      <c r="I84" s="266">
        <v>2063.2166666666667</v>
      </c>
      <c r="J84" s="266">
        <v>2178.5166666666669</v>
      </c>
      <c r="K84" s="266">
        <v>2212.4833333333331</v>
      </c>
      <c r="L84" s="266">
        <v>2236.166666666667</v>
      </c>
      <c r="M84" s="267">
        <v>2188.8000000000002</v>
      </c>
      <c r="N84" s="267">
        <v>2131.15</v>
      </c>
      <c r="O84" s="267">
        <v>9226875</v>
      </c>
      <c r="P84" s="268">
        <v>1.1824148348786333E-2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45316</v>
      </c>
      <c r="E85" s="264">
        <v>488.2</v>
      </c>
      <c r="F85" s="264">
        <v>484.56666666666666</v>
      </c>
      <c r="G85" s="266">
        <v>469.33333333333331</v>
      </c>
      <c r="H85" s="266">
        <v>450.46666666666664</v>
      </c>
      <c r="I85" s="266">
        <v>435.23333333333329</v>
      </c>
      <c r="J85" s="266">
        <v>503.43333333333334</v>
      </c>
      <c r="K85" s="266">
        <v>518.66666666666674</v>
      </c>
      <c r="L85" s="266">
        <v>537.5333333333333</v>
      </c>
      <c r="M85" s="267">
        <v>499.8</v>
      </c>
      <c r="N85" s="267">
        <v>465.7</v>
      </c>
      <c r="O85" s="267">
        <v>8188750</v>
      </c>
      <c r="P85" s="268">
        <v>0.18613072605468042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45316</v>
      </c>
      <c r="E86" s="264">
        <v>2847.2</v>
      </c>
      <c r="F86" s="264">
        <v>2852</v>
      </c>
      <c r="G86" s="266">
        <v>2820.5</v>
      </c>
      <c r="H86" s="266">
        <v>2793.8</v>
      </c>
      <c r="I86" s="266">
        <v>2762.3</v>
      </c>
      <c r="J86" s="266">
        <v>2878.7</v>
      </c>
      <c r="K86" s="266">
        <v>2910.2</v>
      </c>
      <c r="L86" s="266">
        <v>2936.8999999999996</v>
      </c>
      <c r="M86" s="267">
        <v>2883.5</v>
      </c>
      <c r="N86" s="267">
        <v>2825.3</v>
      </c>
      <c r="O86" s="267">
        <v>6659400</v>
      </c>
      <c r="P86" s="268">
        <v>1.2405363495393597E-2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45316</v>
      </c>
      <c r="E87" s="264">
        <v>1372.05</v>
      </c>
      <c r="F87" s="264">
        <v>1375.3666666666668</v>
      </c>
      <c r="G87" s="266">
        <v>1363.2333333333336</v>
      </c>
      <c r="H87" s="266">
        <v>1354.4166666666667</v>
      </c>
      <c r="I87" s="266">
        <v>1342.2833333333335</v>
      </c>
      <c r="J87" s="266">
        <v>1384.1833333333336</v>
      </c>
      <c r="K87" s="266">
        <v>1396.3166666666668</v>
      </c>
      <c r="L87" s="266">
        <v>1405.1333333333337</v>
      </c>
      <c r="M87" s="267">
        <v>1387.5</v>
      </c>
      <c r="N87" s="267">
        <v>1366.55</v>
      </c>
      <c r="O87" s="267">
        <v>5312500</v>
      </c>
      <c r="P87" s="268">
        <v>3.4945221004911218E-3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45316</v>
      </c>
      <c r="E88" s="264">
        <v>1484.9</v>
      </c>
      <c r="F88" s="264">
        <v>1479.1833333333334</v>
      </c>
      <c r="G88" s="266">
        <v>1461.1666666666667</v>
      </c>
      <c r="H88" s="266">
        <v>1437.4333333333334</v>
      </c>
      <c r="I88" s="266">
        <v>1419.4166666666667</v>
      </c>
      <c r="J88" s="266">
        <v>1502.9166666666667</v>
      </c>
      <c r="K88" s="266">
        <v>1520.9333333333332</v>
      </c>
      <c r="L88" s="266">
        <v>1544.6666666666667</v>
      </c>
      <c r="M88" s="267">
        <v>1497.2</v>
      </c>
      <c r="N88" s="267">
        <v>1455.45</v>
      </c>
      <c r="O88" s="267">
        <v>12888400</v>
      </c>
      <c r="P88" s="268">
        <v>1.3151378418532988E-2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45316</v>
      </c>
      <c r="E89" s="264">
        <v>3241.75</v>
      </c>
      <c r="F89" s="264">
        <v>3233.6166666666668</v>
      </c>
      <c r="G89" s="266">
        <v>3218.1833333333334</v>
      </c>
      <c r="H89" s="266">
        <v>3194.6166666666668</v>
      </c>
      <c r="I89" s="266">
        <v>3179.1833333333334</v>
      </c>
      <c r="J89" s="266">
        <v>3257.1833333333334</v>
      </c>
      <c r="K89" s="266">
        <v>3272.6166666666668</v>
      </c>
      <c r="L89" s="266">
        <v>3296.1833333333334</v>
      </c>
      <c r="M89" s="267">
        <v>3249.05</v>
      </c>
      <c r="N89" s="267">
        <v>3210.05</v>
      </c>
      <c r="O89" s="267">
        <v>2790600</v>
      </c>
      <c r="P89" s="268">
        <v>-7.9982936973445658E-3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45316</v>
      </c>
      <c r="E90" s="264">
        <v>1711.35</v>
      </c>
      <c r="F90" s="264">
        <v>1712.8833333333332</v>
      </c>
      <c r="G90" s="266">
        <v>1704.4666666666665</v>
      </c>
      <c r="H90" s="266">
        <v>1697.5833333333333</v>
      </c>
      <c r="I90" s="266">
        <v>1689.1666666666665</v>
      </c>
      <c r="J90" s="266">
        <v>1719.7666666666664</v>
      </c>
      <c r="K90" s="266">
        <v>1728.1833333333334</v>
      </c>
      <c r="L90" s="266">
        <v>1735.0666666666664</v>
      </c>
      <c r="M90" s="267">
        <v>1721.3</v>
      </c>
      <c r="N90" s="267">
        <v>1706</v>
      </c>
      <c r="O90" s="267">
        <v>95828700</v>
      </c>
      <c r="P90" s="268">
        <v>3.0222959086748527E-3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45316</v>
      </c>
      <c r="E91" s="264">
        <v>654</v>
      </c>
      <c r="F91" s="264">
        <v>653.75</v>
      </c>
      <c r="G91" s="266">
        <v>649.5</v>
      </c>
      <c r="H91" s="266">
        <v>645</v>
      </c>
      <c r="I91" s="266">
        <v>640.75</v>
      </c>
      <c r="J91" s="266">
        <v>658.25</v>
      </c>
      <c r="K91" s="266">
        <v>662.5</v>
      </c>
      <c r="L91" s="266">
        <v>667</v>
      </c>
      <c r="M91" s="267">
        <v>658</v>
      </c>
      <c r="N91" s="267">
        <v>649.25</v>
      </c>
      <c r="O91" s="267">
        <v>21194800</v>
      </c>
      <c r="P91" s="268">
        <v>1.1430946690221344E-3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45316</v>
      </c>
      <c r="E92" s="264">
        <v>4110.7</v>
      </c>
      <c r="F92" s="264">
        <v>4131.3166666666666</v>
      </c>
      <c r="G92" s="266">
        <v>4069.6333333333332</v>
      </c>
      <c r="H92" s="266">
        <v>4028.5666666666666</v>
      </c>
      <c r="I92" s="266">
        <v>3966.8833333333332</v>
      </c>
      <c r="J92" s="266">
        <v>4172.3833333333332</v>
      </c>
      <c r="K92" s="266">
        <v>4234.0666666666657</v>
      </c>
      <c r="L92" s="266">
        <v>4275.1333333333332</v>
      </c>
      <c r="M92" s="267">
        <v>4193</v>
      </c>
      <c r="N92" s="267">
        <v>4090.25</v>
      </c>
      <c r="O92" s="267">
        <v>3331500</v>
      </c>
      <c r="P92" s="268">
        <v>3.7656512801345542E-2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45316</v>
      </c>
      <c r="E93" s="264">
        <v>614.65</v>
      </c>
      <c r="F93" s="264">
        <v>616.81666666666661</v>
      </c>
      <c r="G93" s="266">
        <v>609.68333333333317</v>
      </c>
      <c r="H93" s="266">
        <v>604.71666666666658</v>
      </c>
      <c r="I93" s="266">
        <v>597.58333333333314</v>
      </c>
      <c r="J93" s="266">
        <v>621.78333333333319</v>
      </c>
      <c r="K93" s="266">
        <v>628.91666666666663</v>
      </c>
      <c r="L93" s="266">
        <v>633.88333333333321</v>
      </c>
      <c r="M93" s="267">
        <v>623.95000000000005</v>
      </c>
      <c r="N93" s="267">
        <v>611.85</v>
      </c>
      <c r="O93" s="267">
        <v>36120000</v>
      </c>
      <c r="P93" s="268">
        <v>-2.3973397262392702E-3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45316</v>
      </c>
      <c r="E94" s="264">
        <v>273</v>
      </c>
      <c r="F94" s="264">
        <v>274.63333333333333</v>
      </c>
      <c r="G94" s="266">
        <v>269.46666666666664</v>
      </c>
      <c r="H94" s="266">
        <v>265.93333333333334</v>
      </c>
      <c r="I94" s="266">
        <v>260.76666666666665</v>
      </c>
      <c r="J94" s="266">
        <v>278.16666666666663</v>
      </c>
      <c r="K94" s="266">
        <v>283.33333333333337</v>
      </c>
      <c r="L94" s="266">
        <v>286.86666666666662</v>
      </c>
      <c r="M94" s="267">
        <v>279.8</v>
      </c>
      <c r="N94" s="267">
        <v>271.10000000000002</v>
      </c>
      <c r="O94" s="267">
        <v>36713100</v>
      </c>
      <c r="P94" s="268">
        <v>-2.3541020580772485E-2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45316</v>
      </c>
      <c r="E95" s="264">
        <v>402.1</v>
      </c>
      <c r="F95" s="264">
        <v>403.51666666666671</v>
      </c>
      <c r="G95" s="266">
        <v>399.43333333333339</v>
      </c>
      <c r="H95" s="266">
        <v>396.76666666666671</v>
      </c>
      <c r="I95" s="266">
        <v>392.68333333333339</v>
      </c>
      <c r="J95" s="266">
        <v>406.18333333333339</v>
      </c>
      <c r="K95" s="266">
        <v>410.26666666666677</v>
      </c>
      <c r="L95" s="266">
        <v>412.93333333333339</v>
      </c>
      <c r="M95" s="267">
        <v>407.6</v>
      </c>
      <c r="N95" s="267">
        <v>400.85</v>
      </c>
      <c r="O95" s="267">
        <v>37619100</v>
      </c>
      <c r="P95" s="268">
        <v>-2.197107960129159E-2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45316</v>
      </c>
      <c r="E96" s="264">
        <v>2676.45</v>
      </c>
      <c r="F96" s="264">
        <v>2675.5499999999997</v>
      </c>
      <c r="G96" s="266">
        <v>2659.0999999999995</v>
      </c>
      <c r="H96" s="266">
        <v>2641.7499999999995</v>
      </c>
      <c r="I96" s="266">
        <v>2625.2999999999993</v>
      </c>
      <c r="J96" s="266">
        <v>2692.8999999999996</v>
      </c>
      <c r="K96" s="266">
        <v>2709.3499999999995</v>
      </c>
      <c r="L96" s="266">
        <v>2726.7</v>
      </c>
      <c r="M96" s="267">
        <v>2692</v>
      </c>
      <c r="N96" s="267">
        <v>2658.2</v>
      </c>
      <c r="O96" s="267">
        <v>10026300</v>
      </c>
      <c r="P96" s="268">
        <v>-3.8746982206193555E-3</v>
      </c>
    </row>
    <row r="97" spans="1:16" ht="12.75" customHeight="1">
      <c r="A97" s="259">
        <v>87</v>
      </c>
      <c r="B97" s="272" t="s">
        <v>68</v>
      </c>
      <c r="C97" s="264" t="s">
        <v>138</v>
      </c>
      <c r="D97" s="265">
        <v>45316</v>
      </c>
      <c r="E97" s="264">
        <v>1007.25</v>
      </c>
      <c r="F97" s="264">
        <v>1006.0166666666668</v>
      </c>
      <c r="G97" s="266">
        <v>998.33333333333348</v>
      </c>
      <c r="H97" s="266">
        <v>989.41666666666674</v>
      </c>
      <c r="I97" s="266">
        <v>981.73333333333346</v>
      </c>
      <c r="J97" s="266">
        <v>1014.9333333333335</v>
      </c>
      <c r="K97" s="266">
        <v>1022.6166666666667</v>
      </c>
      <c r="L97" s="266">
        <v>1031.5333333333335</v>
      </c>
      <c r="M97" s="267">
        <v>1013.7</v>
      </c>
      <c r="N97" s="267">
        <v>997.1</v>
      </c>
      <c r="O97" s="267">
        <v>82572000</v>
      </c>
      <c r="P97" s="268">
        <v>2.6264120151974907E-3</v>
      </c>
    </row>
    <row r="98" spans="1:16" ht="12.75" customHeight="1">
      <c r="A98" s="259">
        <v>88</v>
      </c>
      <c r="B98" s="272" t="s">
        <v>63</v>
      </c>
      <c r="C98" s="264" t="s">
        <v>139</v>
      </c>
      <c r="D98" s="265">
        <v>45316</v>
      </c>
      <c r="E98" s="264">
        <v>1449.8</v>
      </c>
      <c r="F98" s="264">
        <v>1444.7666666666667</v>
      </c>
      <c r="G98" s="266">
        <v>1433.2833333333333</v>
      </c>
      <c r="H98" s="266">
        <v>1416.7666666666667</v>
      </c>
      <c r="I98" s="266">
        <v>1405.2833333333333</v>
      </c>
      <c r="J98" s="266">
        <v>1461.2833333333333</v>
      </c>
      <c r="K98" s="266">
        <v>1472.7666666666664</v>
      </c>
      <c r="L98" s="266">
        <v>1489.2833333333333</v>
      </c>
      <c r="M98" s="267">
        <v>1456.25</v>
      </c>
      <c r="N98" s="267">
        <v>1428.25</v>
      </c>
      <c r="O98" s="267">
        <v>2869000</v>
      </c>
      <c r="P98" s="268">
        <v>-3.4734282737061478E-3</v>
      </c>
    </row>
    <row r="99" spans="1:16" ht="12.75" customHeight="1">
      <c r="A99" s="259">
        <v>89</v>
      </c>
      <c r="B99" s="272" t="s">
        <v>68</v>
      </c>
      <c r="C99" s="264" t="s">
        <v>140</v>
      </c>
      <c r="D99" s="265">
        <v>45316</v>
      </c>
      <c r="E99" s="264">
        <v>536.1</v>
      </c>
      <c r="F99" s="264">
        <v>537.04999999999995</v>
      </c>
      <c r="G99" s="266">
        <v>534.09999999999991</v>
      </c>
      <c r="H99" s="266">
        <v>532.09999999999991</v>
      </c>
      <c r="I99" s="266">
        <v>529.14999999999986</v>
      </c>
      <c r="J99" s="266">
        <v>539.04999999999995</v>
      </c>
      <c r="K99" s="266">
        <v>542</v>
      </c>
      <c r="L99" s="266">
        <v>544</v>
      </c>
      <c r="M99" s="267">
        <v>540</v>
      </c>
      <c r="N99" s="267">
        <v>535.04999999999995</v>
      </c>
      <c r="O99" s="267">
        <v>10524000</v>
      </c>
      <c r="P99" s="268">
        <v>7.4669730040206779E-3</v>
      </c>
    </row>
    <row r="100" spans="1:16" ht="12.75" customHeight="1">
      <c r="A100" s="259">
        <v>90</v>
      </c>
      <c r="B100" s="272" t="s">
        <v>68</v>
      </c>
      <c r="C100" s="264" t="s">
        <v>141</v>
      </c>
      <c r="D100" s="265">
        <v>45316</v>
      </c>
      <c r="E100" s="264">
        <v>17.05</v>
      </c>
      <c r="F100" s="264">
        <v>17.133333333333336</v>
      </c>
      <c r="G100" s="266">
        <v>15.616666666666674</v>
      </c>
      <c r="H100" s="266">
        <v>14.183333333333337</v>
      </c>
      <c r="I100" s="266">
        <v>12.666666666666675</v>
      </c>
      <c r="J100" s="266">
        <v>18.566666666666674</v>
      </c>
      <c r="K100" s="266">
        <v>20.083333333333332</v>
      </c>
      <c r="L100" s="266">
        <v>21.516666666666673</v>
      </c>
      <c r="M100" s="267">
        <v>18.649999999999999</v>
      </c>
      <c r="N100" s="267">
        <v>15.7</v>
      </c>
      <c r="O100" s="267">
        <v>1953280000</v>
      </c>
      <c r="P100" s="268">
        <v>-1.3096200485044462E-2</v>
      </c>
    </row>
    <row r="101" spans="1:16" ht="12.75" customHeight="1">
      <c r="A101" s="259">
        <v>91</v>
      </c>
      <c r="B101" s="272" t="s">
        <v>79</v>
      </c>
      <c r="C101" s="264" t="s">
        <v>142</v>
      </c>
      <c r="D101" s="265">
        <v>45316</v>
      </c>
      <c r="E101" s="264">
        <v>126.4</v>
      </c>
      <c r="F101" s="264">
        <v>126.60000000000001</v>
      </c>
      <c r="G101" s="266">
        <v>125.80000000000001</v>
      </c>
      <c r="H101" s="266">
        <v>125.2</v>
      </c>
      <c r="I101" s="266">
        <v>124.4</v>
      </c>
      <c r="J101" s="266">
        <v>127.20000000000002</v>
      </c>
      <c r="K101" s="266">
        <v>128</v>
      </c>
      <c r="L101" s="266">
        <v>128.60000000000002</v>
      </c>
      <c r="M101" s="267">
        <v>127.4</v>
      </c>
      <c r="N101" s="267">
        <v>126</v>
      </c>
      <c r="O101" s="267">
        <v>68390000</v>
      </c>
      <c r="P101" s="268">
        <v>5.5874136156447585E-3</v>
      </c>
    </row>
    <row r="102" spans="1:16" ht="12.75" customHeight="1">
      <c r="A102" s="259">
        <v>92</v>
      </c>
      <c r="B102" s="272" t="s">
        <v>68</v>
      </c>
      <c r="C102" s="270" t="s">
        <v>143</v>
      </c>
      <c r="D102" s="265">
        <v>45316</v>
      </c>
      <c r="E102" s="264">
        <v>88.4</v>
      </c>
      <c r="F102" s="264">
        <v>88.7</v>
      </c>
      <c r="G102" s="266">
        <v>87.9</v>
      </c>
      <c r="H102" s="266">
        <v>87.4</v>
      </c>
      <c r="I102" s="266">
        <v>86.600000000000009</v>
      </c>
      <c r="J102" s="266">
        <v>89.2</v>
      </c>
      <c r="K102" s="266">
        <v>89.999999999999986</v>
      </c>
      <c r="L102" s="266">
        <v>90.5</v>
      </c>
      <c r="M102" s="267">
        <v>89.5</v>
      </c>
      <c r="N102" s="267">
        <v>88.2</v>
      </c>
      <c r="O102" s="267">
        <v>248700000</v>
      </c>
      <c r="P102" s="268">
        <v>4.0574093138739178E-3</v>
      </c>
    </row>
    <row r="103" spans="1:16" ht="12.75" customHeight="1">
      <c r="A103" s="259">
        <v>93</v>
      </c>
      <c r="B103" s="272" t="s">
        <v>63</v>
      </c>
      <c r="C103" s="264" t="s">
        <v>144</v>
      </c>
      <c r="D103" s="265">
        <v>45316</v>
      </c>
      <c r="E103" s="264">
        <v>169.1</v>
      </c>
      <c r="F103" s="264">
        <v>170.5</v>
      </c>
      <c r="G103" s="266">
        <v>166.2</v>
      </c>
      <c r="H103" s="266">
        <v>163.29999999999998</v>
      </c>
      <c r="I103" s="266">
        <v>158.99999999999997</v>
      </c>
      <c r="J103" s="266">
        <v>173.4</v>
      </c>
      <c r="K103" s="266">
        <v>177.70000000000002</v>
      </c>
      <c r="L103" s="266">
        <v>180.60000000000002</v>
      </c>
      <c r="M103" s="267">
        <v>174.8</v>
      </c>
      <c r="N103" s="267">
        <v>167.6</v>
      </c>
      <c r="O103" s="267">
        <v>81780000</v>
      </c>
      <c r="P103" s="268">
        <v>4.3594774369526725E-2</v>
      </c>
    </row>
    <row r="104" spans="1:16" ht="12.75" customHeight="1">
      <c r="A104" s="259">
        <v>94</v>
      </c>
      <c r="B104" s="272" t="s">
        <v>45</v>
      </c>
      <c r="C104" s="271" t="s">
        <v>145</v>
      </c>
      <c r="D104" s="265">
        <v>45316</v>
      </c>
      <c r="E104" s="264">
        <v>423.8</v>
      </c>
      <c r="F104" s="264">
        <v>424.7833333333333</v>
      </c>
      <c r="G104" s="266">
        <v>420.56666666666661</v>
      </c>
      <c r="H104" s="266">
        <v>417.33333333333331</v>
      </c>
      <c r="I104" s="266">
        <v>413.11666666666662</v>
      </c>
      <c r="J104" s="266">
        <v>428.01666666666659</v>
      </c>
      <c r="K104" s="266">
        <v>432.23333333333329</v>
      </c>
      <c r="L104" s="266">
        <v>435.46666666666658</v>
      </c>
      <c r="M104" s="267">
        <v>429</v>
      </c>
      <c r="N104" s="267">
        <v>421.55</v>
      </c>
      <c r="O104" s="267">
        <v>15067250</v>
      </c>
      <c r="P104" s="268">
        <v>1.032638760833487E-2</v>
      </c>
    </row>
    <row r="105" spans="1:16" ht="12.75" customHeight="1">
      <c r="A105" s="259">
        <v>95</v>
      </c>
      <c r="B105" s="272" t="s">
        <v>84</v>
      </c>
      <c r="C105" s="264" t="s">
        <v>146</v>
      </c>
      <c r="D105" s="265">
        <v>45316</v>
      </c>
      <c r="E105" s="264">
        <v>439.9</v>
      </c>
      <c r="F105" s="264">
        <v>440.5</v>
      </c>
      <c r="G105" s="266">
        <v>437.5</v>
      </c>
      <c r="H105" s="266">
        <v>435.1</v>
      </c>
      <c r="I105" s="266">
        <v>432.1</v>
      </c>
      <c r="J105" s="266">
        <v>442.9</v>
      </c>
      <c r="K105" s="266">
        <v>445.9</v>
      </c>
      <c r="L105" s="266">
        <v>448.29999999999995</v>
      </c>
      <c r="M105" s="267">
        <v>443.5</v>
      </c>
      <c r="N105" s="267">
        <v>438.1</v>
      </c>
      <c r="O105" s="267">
        <v>19330000</v>
      </c>
      <c r="P105" s="268">
        <v>-1.1657633704877799E-2</v>
      </c>
    </row>
    <row r="106" spans="1:16" ht="12.75" customHeight="1">
      <c r="A106" s="259">
        <v>96</v>
      </c>
      <c r="B106" s="272" t="s">
        <v>117</v>
      </c>
      <c r="C106" s="271" t="s">
        <v>147</v>
      </c>
      <c r="D106" s="265">
        <v>45316</v>
      </c>
      <c r="E106" s="264">
        <v>263.45</v>
      </c>
      <c r="F106" s="264">
        <v>263.65000000000003</v>
      </c>
      <c r="G106" s="266">
        <v>261.30000000000007</v>
      </c>
      <c r="H106" s="266">
        <v>259.15000000000003</v>
      </c>
      <c r="I106" s="266">
        <v>256.80000000000007</v>
      </c>
      <c r="J106" s="266">
        <v>265.80000000000007</v>
      </c>
      <c r="K106" s="266">
        <v>268.15000000000009</v>
      </c>
      <c r="L106" s="266">
        <v>270.30000000000007</v>
      </c>
      <c r="M106" s="267">
        <v>266</v>
      </c>
      <c r="N106" s="267">
        <v>261.5</v>
      </c>
      <c r="O106" s="267">
        <v>22936100</v>
      </c>
      <c r="P106" s="268">
        <v>2.7276269645408496E-2</v>
      </c>
    </row>
    <row r="107" spans="1:16" ht="12.75" customHeight="1">
      <c r="A107" s="259">
        <v>97</v>
      </c>
      <c r="B107" s="272" t="s">
        <v>49</v>
      </c>
      <c r="C107" s="269" t="s">
        <v>148</v>
      </c>
      <c r="D107" s="265">
        <v>45316</v>
      </c>
      <c r="E107" s="264">
        <v>2737</v>
      </c>
      <c r="F107" s="264">
        <v>2744.1333333333332</v>
      </c>
      <c r="G107" s="266">
        <v>2717.8666666666663</v>
      </c>
      <c r="H107" s="266">
        <v>2698.7333333333331</v>
      </c>
      <c r="I107" s="266">
        <v>2672.4666666666662</v>
      </c>
      <c r="J107" s="266">
        <v>2763.2666666666664</v>
      </c>
      <c r="K107" s="266">
        <v>2789.5333333333328</v>
      </c>
      <c r="L107" s="266">
        <v>2808.6666666666665</v>
      </c>
      <c r="M107" s="267">
        <v>2770.4</v>
      </c>
      <c r="N107" s="267">
        <v>2725</v>
      </c>
      <c r="O107" s="267">
        <v>1168500</v>
      </c>
      <c r="P107" s="268">
        <v>-3.581478639038117E-3</v>
      </c>
    </row>
    <row r="108" spans="1:16" ht="12.75" customHeight="1">
      <c r="A108" s="259">
        <v>98</v>
      </c>
      <c r="B108" s="272" t="s">
        <v>45</v>
      </c>
      <c r="C108" s="271" t="s">
        <v>149</v>
      </c>
      <c r="D108" s="265">
        <v>45316</v>
      </c>
      <c r="E108" s="264">
        <v>3004.05</v>
      </c>
      <c r="F108" s="264">
        <v>3023.2833333333333</v>
      </c>
      <c r="G108" s="266">
        <v>2975.0166666666664</v>
      </c>
      <c r="H108" s="266">
        <v>2945.9833333333331</v>
      </c>
      <c r="I108" s="266">
        <v>2897.7166666666662</v>
      </c>
      <c r="J108" s="266">
        <v>3052.3166666666666</v>
      </c>
      <c r="K108" s="266">
        <v>3100.5833333333339</v>
      </c>
      <c r="L108" s="266">
        <v>3129.6166666666668</v>
      </c>
      <c r="M108" s="267">
        <v>3071.55</v>
      </c>
      <c r="N108" s="267">
        <v>2994.25</v>
      </c>
      <c r="O108" s="267">
        <v>4692300</v>
      </c>
      <c r="P108" s="268">
        <v>3.2818277865821449E-2</v>
      </c>
    </row>
    <row r="109" spans="1:16" ht="12.75" customHeight="1">
      <c r="A109" s="259">
        <v>99</v>
      </c>
      <c r="B109" s="272" t="s">
        <v>45</v>
      </c>
      <c r="C109" s="264" t="s">
        <v>150</v>
      </c>
      <c r="D109" s="265">
        <v>45316</v>
      </c>
      <c r="E109" s="264">
        <v>1608.35</v>
      </c>
      <c r="F109" s="264">
        <v>1610.5</v>
      </c>
      <c r="G109" s="266">
        <v>1600.7</v>
      </c>
      <c r="H109" s="266">
        <v>1593.05</v>
      </c>
      <c r="I109" s="266">
        <v>1583.25</v>
      </c>
      <c r="J109" s="266">
        <v>1618.15</v>
      </c>
      <c r="K109" s="266">
        <v>1627.9500000000003</v>
      </c>
      <c r="L109" s="266">
        <v>1635.6000000000001</v>
      </c>
      <c r="M109" s="267">
        <v>1620.3</v>
      </c>
      <c r="N109" s="267">
        <v>1602.85</v>
      </c>
      <c r="O109" s="267">
        <v>15216000</v>
      </c>
      <c r="P109" s="268">
        <v>-1.9334880123743233E-2</v>
      </c>
    </row>
    <row r="110" spans="1:16" ht="12.75" customHeight="1">
      <c r="A110" s="259">
        <v>100</v>
      </c>
      <c r="B110" s="272" t="s">
        <v>63</v>
      </c>
      <c r="C110" s="264" t="s">
        <v>151</v>
      </c>
      <c r="D110" s="265">
        <v>45316</v>
      </c>
      <c r="E110" s="264">
        <v>203.85</v>
      </c>
      <c r="F110" s="264">
        <v>202.73333333333335</v>
      </c>
      <c r="G110" s="266">
        <v>197.91666666666669</v>
      </c>
      <c r="H110" s="266">
        <v>191.98333333333335</v>
      </c>
      <c r="I110" s="266">
        <v>187.16666666666669</v>
      </c>
      <c r="J110" s="266">
        <v>208.66666666666669</v>
      </c>
      <c r="K110" s="266">
        <v>213.48333333333335</v>
      </c>
      <c r="L110" s="266">
        <v>219.41666666666669</v>
      </c>
      <c r="M110" s="267">
        <v>207.55</v>
      </c>
      <c r="N110" s="267">
        <v>196.8</v>
      </c>
      <c r="O110" s="267">
        <v>83653600</v>
      </c>
      <c r="P110" s="268">
        <v>-1.9721901270966971E-2</v>
      </c>
    </row>
    <row r="111" spans="1:16" ht="12.75" customHeight="1">
      <c r="A111" s="259">
        <v>101</v>
      </c>
      <c r="B111" s="272" t="s">
        <v>79</v>
      </c>
      <c r="C111" s="264" t="s">
        <v>152</v>
      </c>
      <c r="D111" s="265">
        <v>45316</v>
      </c>
      <c r="E111" s="264">
        <v>1560.45</v>
      </c>
      <c r="F111" s="264">
        <v>1558.2</v>
      </c>
      <c r="G111" s="266">
        <v>1547.1000000000001</v>
      </c>
      <c r="H111" s="266">
        <v>1533.75</v>
      </c>
      <c r="I111" s="266">
        <v>1522.65</v>
      </c>
      <c r="J111" s="266">
        <v>1571.5500000000002</v>
      </c>
      <c r="K111" s="266">
        <v>1582.65</v>
      </c>
      <c r="L111" s="266">
        <v>1596.0000000000002</v>
      </c>
      <c r="M111" s="267">
        <v>1569.3</v>
      </c>
      <c r="N111" s="267">
        <v>1544.85</v>
      </c>
      <c r="O111" s="267">
        <v>27860000</v>
      </c>
      <c r="P111" s="268">
        <v>-1.0625301855166341E-2</v>
      </c>
    </row>
    <row r="112" spans="1:16" ht="12.75" customHeight="1">
      <c r="A112" s="259">
        <v>102</v>
      </c>
      <c r="B112" s="272" t="s">
        <v>87</v>
      </c>
      <c r="C112" s="264" t="s">
        <v>154</v>
      </c>
      <c r="D112" s="265">
        <v>45316</v>
      </c>
      <c r="E112" s="264">
        <v>131.05000000000001</v>
      </c>
      <c r="F112" s="264">
        <v>131.65</v>
      </c>
      <c r="G112" s="266">
        <v>130.10000000000002</v>
      </c>
      <c r="H112" s="266">
        <v>129.15</v>
      </c>
      <c r="I112" s="266">
        <v>127.60000000000002</v>
      </c>
      <c r="J112" s="266">
        <v>132.60000000000002</v>
      </c>
      <c r="K112" s="266">
        <v>134.15000000000003</v>
      </c>
      <c r="L112" s="266">
        <v>135.10000000000002</v>
      </c>
      <c r="M112" s="267">
        <v>133.19999999999999</v>
      </c>
      <c r="N112" s="267">
        <v>130.69999999999999</v>
      </c>
      <c r="O112" s="267">
        <v>134013750</v>
      </c>
      <c r="P112" s="268">
        <v>-1.0154112055307503E-2</v>
      </c>
    </row>
    <row r="113" spans="1:16" ht="12.75" customHeight="1">
      <c r="A113" s="259">
        <v>103</v>
      </c>
      <c r="B113" s="272" t="s">
        <v>84</v>
      </c>
      <c r="C113" s="264" t="s">
        <v>155</v>
      </c>
      <c r="D113" s="265">
        <v>45316</v>
      </c>
      <c r="E113" s="264">
        <v>1126.3</v>
      </c>
      <c r="F113" s="264">
        <v>1124.3833333333334</v>
      </c>
      <c r="G113" s="266">
        <v>1116.7666666666669</v>
      </c>
      <c r="H113" s="266">
        <v>1107.2333333333333</v>
      </c>
      <c r="I113" s="266">
        <v>1099.6166666666668</v>
      </c>
      <c r="J113" s="266">
        <v>1133.916666666667</v>
      </c>
      <c r="K113" s="266">
        <v>1141.5333333333333</v>
      </c>
      <c r="L113" s="266">
        <v>1151.0666666666671</v>
      </c>
      <c r="M113" s="267">
        <v>1132</v>
      </c>
      <c r="N113" s="267">
        <v>1114.8499999999999</v>
      </c>
      <c r="O113" s="267">
        <v>1871350</v>
      </c>
      <c r="P113" s="268">
        <v>-7.9255685733976566E-3</v>
      </c>
    </row>
    <row r="114" spans="1:16" ht="12.75" customHeight="1">
      <c r="A114" s="259">
        <v>104</v>
      </c>
      <c r="B114" s="272" t="s">
        <v>43</v>
      </c>
      <c r="C114" s="271" t="s">
        <v>156</v>
      </c>
      <c r="D114" s="265">
        <v>45316</v>
      </c>
      <c r="E114" s="264">
        <v>899</v>
      </c>
      <c r="F114" s="264">
        <v>905.56666666666661</v>
      </c>
      <c r="G114" s="266">
        <v>887.13333333333321</v>
      </c>
      <c r="H114" s="266">
        <v>875.26666666666665</v>
      </c>
      <c r="I114" s="266">
        <v>856.83333333333326</v>
      </c>
      <c r="J114" s="266">
        <v>917.43333333333317</v>
      </c>
      <c r="K114" s="266">
        <v>935.86666666666656</v>
      </c>
      <c r="L114" s="266">
        <v>947.73333333333312</v>
      </c>
      <c r="M114" s="267">
        <v>924</v>
      </c>
      <c r="N114" s="267">
        <v>893.7</v>
      </c>
      <c r="O114" s="267">
        <v>16744000</v>
      </c>
      <c r="P114" s="268">
        <v>2.0804438280166437E-2</v>
      </c>
    </row>
    <row r="115" spans="1:16" ht="12.75" customHeight="1">
      <c r="A115" s="259">
        <v>105</v>
      </c>
      <c r="B115" s="272" t="s">
        <v>45</v>
      </c>
      <c r="C115" s="264" t="s">
        <v>157</v>
      </c>
      <c r="D115" s="265">
        <v>45316</v>
      </c>
      <c r="E115" s="264">
        <v>471.3</v>
      </c>
      <c r="F115" s="264">
        <v>470.58333333333331</v>
      </c>
      <c r="G115" s="266">
        <v>466.91666666666663</v>
      </c>
      <c r="H115" s="266">
        <v>462.5333333333333</v>
      </c>
      <c r="I115" s="266">
        <v>458.86666666666662</v>
      </c>
      <c r="J115" s="266">
        <v>474.96666666666664</v>
      </c>
      <c r="K115" s="266">
        <v>478.63333333333327</v>
      </c>
      <c r="L115" s="266">
        <v>483.01666666666665</v>
      </c>
      <c r="M115" s="267">
        <v>474.25</v>
      </c>
      <c r="N115" s="267">
        <v>466.2</v>
      </c>
      <c r="O115" s="267">
        <v>85104000</v>
      </c>
      <c r="P115" s="268">
        <v>-4.5477513895907026E-3</v>
      </c>
    </row>
    <row r="116" spans="1:16" ht="12.75" customHeight="1">
      <c r="A116" s="259">
        <v>106</v>
      </c>
      <c r="B116" s="272" t="s">
        <v>59</v>
      </c>
      <c r="C116" s="264" t="s">
        <v>158</v>
      </c>
      <c r="D116" s="265">
        <v>45316</v>
      </c>
      <c r="E116" s="264">
        <v>747.85</v>
      </c>
      <c r="F116" s="264">
        <v>750.36666666666679</v>
      </c>
      <c r="G116" s="266">
        <v>742.78333333333353</v>
      </c>
      <c r="H116" s="266">
        <v>737.7166666666667</v>
      </c>
      <c r="I116" s="266">
        <v>730.13333333333344</v>
      </c>
      <c r="J116" s="266">
        <v>755.43333333333362</v>
      </c>
      <c r="K116" s="266">
        <v>763.01666666666688</v>
      </c>
      <c r="L116" s="266">
        <v>768.08333333333371</v>
      </c>
      <c r="M116" s="267">
        <v>757.95</v>
      </c>
      <c r="N116" s="267">
        <v>745.3</v>
      </c>
      <c r="O116" s="267">
        <v>24673750</v>
      </c>
      <c r="P116" s="268">
        <v>-1.3789657756682488E-2</v>
      </c>
    </row>
    <row r="117" spans="1:16" ht="12.75" customHeight="1">
      <c r="A117" s="259">
        <v>107</v>
      </c>
      <c r="B117" s="272" t="s">
        <v>132</v>
      </c>
      <c r="C117" s="264" t="s">
        <v>159</v>
      </c>
      <c r="D117" s="265">
        <v>45316</v>
      </c>
      <c r="E117" s="264">
        <v>3844.85</v>
      </c>
      <c r="F117" s="264">
        <v>3849.4</v>
      </c>
      <c r="G117" s="266">
        <v>3798.8</v>
      </c>
      <c r="H117" s="266">
        <v>3752.75</v>
      </c>
      <c r="I117" s="266">
        <v>3702.15</v>
      </c>
      <c r="J117" s="266">
        <v>3895.4500000000003</v>
      </c>
      <c r="K117" s="266">
        <v>3946.0499999999997</v>
      </c>
      <c r="L117" s="266">
        <v>3992.1000000000004</v>
      </c>
      <c r="M117" s="267">
        <v>3900</v>
      </c>
      <c r="N117" s="267">
        <v>3803.35</v>
      </c>
      <c r="O117" s="267">
        <v>537250</v>
      </c>
      <c r="P117" s="268">
        <v>-1.1954022988505748E-2</v>
      </c>
    </row>
    <row r="118" spans="1:16" ht="12.75" customHeight="1">
      <c r="A118" s="259">
        <v>108</v>
      </c>
      <c r="B118" s="272" t="s">
        <v>49</v>
      </c>
      <c r="C118" s="269" t="s">
        <v>160</v>
      </c>
      <c r="D118" s="265">
        <v>45316</v>
      </c>
      <c r="E118" s="264">
        <v>882.1</v>
      </c>
      <c r="F118" s="264">
        <v>883.25</v>
      </c>
      <c r="G118" s="266">
        <v>875.6</v>
      </c>
      <c r="H118" s="266">
        <v>869.1</v>
      </c>
      <c r="I118" s="266">
        <v>861.45</v>
      </c>
      <c r="J118" s="266">
        <v>889.75</v>
      </c>
      <c r="K118" s="266">
        <v>897.40000000000009</v>
      </c>
      <c r="L118" s="266">
        <v>903.9</v>
      </c>
      <c r="M118" s="267">
        <v>890.9</v>
      </c>
      <c r="N118" s="267">
        <v>876.75</v>
      </c>
      <c r="O118" s="267">
        <v>16063650</v>
      </c>
      <c r="P118" s="268">
        <v>1.035917466247771E-2</v>
      </c>
    </row>
    <row r="119" spans="1:16" ht="12.75" customHeight="1">
      <c r="A119" s="259">
        <v>109</v>
      </c>
      <c r="B119" s="272" t="s">
        <v>132</v>
      </c>
      <c r="C119" s="264" t="s">
        <v>161</v>
      </c>
      <c r="D119" s="265">
        <v>45316</v>
      </c>
      <c r="E119" s="264">
        <v>561.5</v>
      </c>
      <c r="F119" s="264">
        <v>561.69999999999993</v>
      </c>
      <c r="G119" s="266">
        <v>558.79999999999984</v>
      </c>
      <c r="H119" s="266">
        <v>556.09999999999991</v>
      </c>
      <c r="I119" s="266">
        <v>553.19999999999982</v>
      </c>
      <c r="J119" s="266">
        <v>564.39999999999986</v>
      </c>
      <c r="K119" s="266">
        <v>567.29999999999995</v>
      </c>
      <c r="L119" s="266">
        <v>569.99999999999989</v>
      </c>
      <c r="M119" s="267">
        <v>564.6</v>
      </c>
      <c r="N119" s="267">
        <v>559</v>
      </c>
      <c r="O119" s="267">
        <v>19518750</v>
      </c>
      <c r="P119" s="268">
        <v>-6.9320783515644871E-3</v>
      </c>
    </row>
    <row r="120" spans="1:16" ht="12.75" customHeight="1">
      <c r="A120" s="259">
        <v>110</v>
      </c>
      <c r="B120" s="272" t="s">
        <v>45</v>
      </c>
      <c r="C120" s="264" t="s">
        <v>162</v>
      </c>
      <c r="D120" s="265">
        <v>45316</v>
      </c>
      <c r="E120" s="264">
        <v>1918.6</v>
      </c>
      <c r="F120" s="264">
        <v>1919.1000000000001</v>
      </c>
      <c r="G120" s="266">
        <v>1907.2000000000003</v>
      </c>
      <c r="H120" s="266">
        <v>1895.8000000000002</v>
      </c>
      <c r="I120" s="266">
        <v>1883.9000000000003</v>
      </c>
      <c r="J120" s="266">
        <v>1930.5000000000002</v>
      </c>
      <c r="K120" s="266">
        <v>1942.4000000000003</v>
      </c>
      <c r="L120" s="266">
        <v>1953.8000000000002</v>
      </c>
      <c r="M120" s="267">
        <v>1931</v>
      </c>
      <c r="N120" s="267">
        <v>1907.7</v>
      </c>
      <c r="O120" s="267">
        <v>20717200</v>
      </c>
      <c r="P120" s="268">
        <v>-1.7229274586819984E-2</v>
      </c>
    </row>
    <row r="121" spans="1:16" ht="12.75" customHeight="1">
      <c r="A121" s="259">
        <v>111</v>
      </c>
      <c r="B121" s="272" t="s">
        <v>63</v>
      </c>
      <c r="C121" s="264" t="s">
        <v>163</v>
      </c>
      <c r="D121" s="265">
        <v>45316</v>
      </c>
      <c r="E121" s="264">
        <v>164.5</v>
      </c>
      <c r="F121" s="264">
        <v>164.91666666666666</v>
      </c>
      <c r="G121" s="266">
        <v>163.33333333333331</v>
      </c>
      <c r="H121" s="266">
        <v>162.16666666666666</v>
      </c>
      <c r="I121" s="266">
        <v>160.58333333333331</v>
      </c>
      <c r="J121" s="266">
        <v>166.08333333333331</v>
      </c>
      <c r="K121" s="266">
        <v>167.66666666666663</v>
      </c>
      <c r="L121" s="266">
        <v>168.83333333333331</v>
      </c>
      <c r="M121" s="267">
        <v>166.5</v>
      </c>
      <c r="N121" s="267">
        <v>163.75</v>
      </c>
      <c r="O121" s="267">
        <v>45534710</v>
      </c>
      <c r="P121" s="268">
        <v>-8.9346411576187237E-3</v>
      </c>
    </row>
    <row r="122" spans="1:16" ht="12.75" customHeight="1">
      <c r="A122" s="259">
        <v>112</v>
      </c>
      <c r="B122" s="272" t="s">
        <v>68</v>
      </c>
      <c r="C122" s="264" t="s">
        <v>164</v>
      </c>
      <c r="D122" s="265">
        <v>45316</v>
      </c>
      <c r="E122" s="264">
        <v>2594.9499999999998</v>
      </c>
      <c r="F122" s="264">
        <v>2598.2000000000003</v>
      </c>
      <c r="G122" s="266">
        <v>2578.4000000000005</v>
      </c>
      <c r="H122" s="266">
        <v>2561.8500000000004</v>
      </c>
      <c r="I122" s="266">
        <v>2542.0500000000006</v>
      </c>
      <c r="J122" s="266">
        <v>2614.7500000000005</v>
      </c>
      <c r="K122" s="266">
        <v>2634.5500000000006</v>
      </c>
      <c r="L122" s="266">
        <v>2651.1000000000004</v>
      </c>
      <c r="M122" s="267">
        <v>2618</v>
      </c>
      <c r="N122" s="267">
        <v>2581.65</v>
      </c>
      <c r="O122" s="267">
        <v>1222800</v>
      </c>
      <c r="P122" s="268">
        <v>-3.6665851869958446E-3</v>
      </c>
    </row>
    <row r="123" spans="1:16" ht="12.75" customHeight="1">
      <c r="A123" s="259">
        <v>113</v>
      </c>
      <c r="B123" s="272" t="s">
        <v>45</v>
      </c>
      <c r="C123" s="264" t="s">
        <v>165</v>
      </c>
      <c r="D123" s="265">
        <v>45316</v>
      </c>
      <c r="E123" s="264">
        <v>436.9</v>
      </c>
      <c r="F123" s="264">
        <v>437.88333333333338</v>
      </c>
      <c r="G123" s="266">
        <v>430.96666666666675</v>
      </c>
      <c r="H123" s="266">
        <v>425.03333333333336</v>
      </c>
      <c r="I123" s="266">
        <v>418.11666666666673</v>
      </c>
      <c r="J123" s="266">
        <v>443.81666666666678</v>
      </c>
      <c r="K123" s="266">
        <v>450.73333333333341</v>
      </c>
      <c r="L123" s="266">
        <v>456.6666666666668</v>
      </c>
      <c r="M123" s="267">
        <v>444.8</v>
      </c>
      <c r="N123" s="267">
        <v>431.95</v>
      </c>
      <c r="O123" s="267">
        <v>13146100</v>
      </c>
      <c r="P123" s="268">
        <v>6.1496225120109813E-2</v>
      </c>
    </row>
    <row r="124" spans="1:16" ht="12.75" customHeight="1">
      <c r="A124" s="259">
        <v>114</v>
      </c>
      <c r="B124" s="272" t="s">
        <v>43</v>
      </c>
      <c r="C124" s="269" t="s">
        <v>166</v>
      </c>
      <c r="D124" s="265">
        <v>45316</v>
      </c>
      <c r="E124" s="264">
        <v>565.95000000000005</v>
      </c>
      <c r="F124" s="264">
        <v>559.83333333333337</v>
      </c>
      <c r="G124" s="266">
        <v>546.76666666666677</v>
      </c>
      <c r="H124" s="266">
        <v>527.58333333333337</v>
      </c>
      <c r="I124" s="266">
        <v>514.51666666666677</v>
      </c>
      <c r="J124" s="266">
        <v>579.01666666666677</v>
      </c>
      <c r="K124" s="266">
        <v>592.08333333333337</v>
      </c>
      <c r="L124" s="266">
        <v>611.26666666666677</v>
      </c>
      <c r="M124" s="267">
        <v>572.9</v>
      </c>
      <c r="N124" s="267">
        <v>540.65</v>
      </c>
      <c r="O124" s="267">
        <v>17126000</v>
      </c>
      <c r="P124" s="268">
        <v>-2.036380276856195E-2</v>
      </c>
    </row>
    <row r="125" spans="1:16" ht="12.75" customHeight="1">
      <c r="A125" s="259">
        <v>115</v>
      </c>
      <c r="B125" s="272" t="s">
        <v>68</v>
      </c>
      <c r="C125" s="264" t="s">
        <v>167</v>
      </c>
      <c r="D125" s="265">
        <v>45316</v>
      </c>
      <c r="E125" s="264">
        <v>3555.7</v>
      </c>
      <c r="F125" s="264">
        <v>3549.9</v>
      </c>
      <c r="G125" s="266">
        <v>3530.8</v>
      </c>
      <c r="H125" s="266">
        <v>3505.9</v>
      </c>
      <c r="I125" s="266">
        <v>3486.8</v>
      </c>
      <c r="J125" s="266">
        <v>3574.8</v>
      </c>
      <c r="K125" s="266">
        <v>3593.8999999999996</v>
      </c>
      <c r="L125" s="266">
        <v>3618.8</v>
      </c>
      <c r="M125" s="267">
        <v>3569</v>
      </c>
      <c r="N125" s="267">
        <v>3525</v>
      </c>
      <c r="O125" s="267">
        <v>10084200</v>
      </c>
      <c r="P125" s="268">
        <v>-1.455604075691412E-3</v>
      </c>
    </row>
    <row r="126" spans="1:16" ht="12.75" customHeight="1">
      <c r="A126" s="259">
        <v>116</v>
      </c>
      <c r="B126" s="272" t="s">
        <v>41</v>
      </c>
      <c r="C126" s="264" t="s">
        <v>168</v>
      </c>
      <c r="D126" s="265">
        <v>45316</v>
      </c>
      <c r="E126" s="264">
        <v>6311.05</v>
      </c>
      <c r="F126" s="264">
        <v>6318.4000000000005</v>
      </c>
      <c r="G126" s="266">
        <v>6262.9500000000007</v>
      </c>
      <c r="H126" s="266">
        <v>6214.85</v>
      </c>
      <c r="I126" s="266">
        <v>6159.4000000000005</v>
      </c>
      <c r="J126" s="266">
        <v>6366.5000000000009</v>
      </c>
      <c r="K126" s="266">
        <v>6421.95</v>
      </c>
      <c r="L126" s="266">
        <v>6470.0500000000011</v>
      </c>
      <c r="M126" s="267">
        <v>6373.85</v>
      </c>
      <c r="N126" s="267">
        <v>6270.3</v>
      </c>
      <c r="O126" s="267">
        <v>1173450</v>
      </c>
      <c r="P126" s="268">
        <v>-3.4394904458598728E-3</v>
      </c>
    </row>
    <row r="127" spans="1:16" ht="12.75" customHeight="1">
      <c r="A127" s="259">
        <v>117</v>
      </c>
      <c r="B127" s="272" t="s">
        <v>87</v>
      </c>
      <c r="C127" s="264" t="s">
        <v>169</v>
      </c>
      <c r="D127" s="265">
        <v>45316</v>
      </c>
      <c r="E127" s="264">
        <v>5246.9</v>
      </c>
      <c r="F127" s="264">
        <v>5263.0166666666664</v>
      </c>
      <c r="G127" s="266">
        <v>5220.1333333333332</v>
      </c>
      <c r="H127" s="266">
        <v>5193.3666666666668</v>
      </c>
      <c r="I127" s="266">
        <v>5150.4833333333336</v>
      </c>
      <c r="J127" s="266">
        <v>5289.7833333333328</v>
      </c>
      <c r="K127" s="266">
        <v>5332.6666666666661</v>
      </c>
      <c r="L127" s="266">
        <v>5359.4333333333325</v>
      </c>
      <c r="M127" s="267">
        <v>5305.9</v>
      </c>
      <c r="N127" s="267">
        <v>5236.25</v>
      </c>
      <c r="O127" s="267">
        <v>562800</v>
      </c>
      <c r="P127" s="268">
        <v>5.6306306306306307E-2</v>
      </c>
    </row>
    <row r="128" spans="1:16" ht="12.75" customHeight="1">
      <c r="A128" s="259">
        <v>118</v>
      </c>
      <c r="B128" s="272" t="s">
        <v>87</v>
      </c>
      <c r="C128" s="264" t="s">
        <v>170</v>
      </c>
      <c r="D128" s="265">
        <v>45316</v>
      </c>
      <c r="E128" s="264">
        <v>1323.6</v>
      </c>
      <c r="F128" s="264">
        <v>1327.1666666666667</v>
      </c>
      <c r="G128" s="266">
        <v>1316.6833333333334</v>
      </c>
      <c r="H128" s="266">
        <v>1309.7666666666667</v>
      </c>
      <c r="I128" s="266">
        <v>1299.2833333333333</v>
      </c>
      <c r="J128" s="266">
        <v>1334.0833333333335</v>
      </c>
      <c r="K128" s="266">
        <v>1344.5666666666666</v>
      </c>
      <c r="L128" s="266">
        <v>1351.4833333333336</v>
      </c>
      <c r="M128" s="267">
        <v>1337.65</v>
      </c>
      <c r="N128" s="267">
        <v>1320.25</v>
      </c>
      <c r="O128" s="267">
        <v>8924150</v>
      </c>
      <c r="P128" s="268">
        <v>2.0707758117830061E-2</v>
      </c>
    </row>
    <row r="129" spans="1:16" ht="12.75" customHeight="1">
      <c r="A129" s="259">
        <v>119</v>
      </c>
      <c r="B129" s="272" t="s">
        <v>43</v>
      </c>
      <c r="C129" s="264" t="s">
        <v>171</v>
      </c>
      <c r="D129" s="265">
        <v>45316</v>
      </c>
      <c r="E129" s="264">
        <v>1706.45</v>
      </c>
      <c r="F129" s="264">
        <v>1713.1499999999999</v>
      </c>
      <c r="G129" s="266">
        <v>1694.2999999999997</v>
      </c>
      <c r="H129" s="266">
        <v>1682.1499999999999</v>
      </c>
      <c r="I129" s="266">
        <v>1663.2999999999997</v>
      </c>
      <c r="J129" s="266">
        <v>1725.2999999999997</v>
      </c>
      <c r="K129" s="266">
        <v>1744.1499999999996</v>
      </c>
      <c r="L129" s="266">
        <v>1756.2999999999997</v>
      </c>
      <c r="M129" s="267">
        <v>1732</v>
      </c>
      <c r="N129" s="267">
        <v>1701</v>
      </c>
      <c r="O129" s="267">
        <v>13702850</v>
      </c>
      <c r="P129" s="268">
        <v>3.3089690476818742E-2</v>
      </c>
    </row>
    <row r="130" spans="1:16" ht="12.75" customHeight="1">
      <c r="A130" s="259">
        <v>120</v>
      </c>
      <c r="B130" s="272" t="s">
        <v>56</v>
      </c>
      <c r="C130" s="264" t="s">
        <v>172</v>
      </c>
      <c r="D130" s="265">
        <v>45316</v>
      </c>
      <c r="E130" s="264">
        <v>275.05</v>
      </c>
      <c r="F130" s="264">
        <v>275.66666666666669</v>
      </c>
      <c r="G130" s="266">
        <v>273.73333333333335</v>
      </c>
      <c r="H130" s="266">
        <v>272.41666666666669</v>
      </c>
      <c r="I130" s="266">
        <v>270.48333333333335</v>
      </c>
      <c r="J130" s="266">
        <v>276.98333333333335</v>
      </c>
      <c r="K130" s="266">
        <v>278.91666666666663</v>
      </c>
      <c r="L130" s="266">
        <v>280.23333333333335</v>
      </c>
      <c r="M130" s="267">
        <v>277.60000000000002</v>
      </c>
      <c r="N130" s="267">
        <v>274.35000000000002</v>
      </c>
      <c r="O130" s="267">
        <v>31254000</v>
      </c>
      <c r="P130" s="268">
        <v>-6.8636796949475692E-3</v>
      </c>
    </row>
    <row r="131" spans="1:16" ht="12.75" customHeight="1">
      <c r="A131" s="259">
        <v>121</v>
      </c>
      <c r="B131" s="272" t="s">
        <v>68</v>
      </c>
      <c r="C131" s="264" t="s">
        <v>173</v>
      </c>
      <c r="D131" s="265">
        <v>45316</v>
      </c>
      <c r="E131" s="264">
        <v>172.3</v>
      </c>
      <c r="F131" s="264">
        <v>172.71666666666667</v>
      </c>
      <c r="G131" s="266">
        <v>171.08333333333334</v>
      </c>
      <c r="H131" s="266">
        <v>169.86666666666667</v>
      </c>
      <c r="I131" s="266">
        <v>168.23333333333335</v>
      </c>
      <c r="J131" s="266">
        <v>173.93333333333334</v>
      </c>
      <c r="K131" s="266">
        <v>175.56666666666666</v>
      </c>
      <c r="L131" s="266">
        <v>176.78333333333333</v>
      </c>
      <c r="M131" s="267">
        <v>174.35</v>
      </c>
      <c r="N131" s="267">
        <v>171.5</v>
      </c>
      <c r="O131" s="267">
        <v>60144000</v>
      </c>
      <c r="P131" s="268">
        <v>-1.3482924908965653E-2</v>
      </c>
    </row>
    <row r="132" spans="1:16" ht="12.75" customHeight="1">
      <c r="A132" s="259">
        <v>122</v>
      </c>
      <c r="B132" s="272" t="s">
        <v>68</v>
      </c>
      <c r="C132" s="264" t="s">
        <v>174</v>
      </c>
      <c r="D132" s="265">
        <v>45316</v>
      </c>
      <c r="E132" s="264">
        <v>547.20000000000005</v>
      </c>
      <c r="F132" s="264">
        <v>549.38333333333333</v>
      </c>
      <c r="G132" s="266">
        <v>543.61666666666667</v>
      </c>
      <c r="H132" s="266">
        <v>540.0333333333333</v>
      </c>
      <c r="I132" s="266">
        <v>534.26666666666665</v>
      </c>
      <c r="J132" s="266">
        <v>552.9666666666667</v>
      </c>
      <c r="K132" s="266">
        <v>558.73333333333335</v>
      </c>
      <c r="L132" s="266">
        <v>562.31666666666672</v>
      </c>
      <c r="M132" s="267">
        <v>555.15</v>
      </c>
      <c r="N132" s="267">
        <v>545.79999999999995</v>
      </c>
      <c r="O132" s="267">
        <v>11512800</v>
      </c>
      <c r="P132" s="268">
        <v>1.3629160063391443E-2</v>
      </c>
    </row>
    <row r="133" spans="1:16" ht="12.75" customHeight="1">
      <c r="A133" s="259">
        <v>123</v>
      </c>
      <c r="B133" s="272" t="s">
        <v>59</v>
      </c>
      <c r="C133" s="264" t="s">
        <v>175</v>
      </c>
      <c r="D133" s="265">
        <v>45316</v>
      </c>
      <c r="E133" s="264">
        <v>10345.549999999999</v>
      </c>
      <c r="F133" s="264">
        <v>10350.116666666667</v>
      </c>
      <c r="G133" s="266">
        <v>10280.433333333334</v>
      </c>
      <c r="H133" s="266">
        <v>10215.316666666668</v>
      </c>
      <c r="I133" s="266">
        <v>10145.633333333335</v>
      </c>
      <c r="J133" s="266">
        <v>10415.233333333334</v>
      </c>
      <c r="K133" s="266">
        <v>10484.916666666664</v>
      </c>
      <c r="L133" s="266">
        <v>10550.033333333333</v>
      </c>
      <c r="M133" s="267">
        <v>10419.799999999999</v>
      </c>
      <c r="N133" s="267">
        <v>10285</v>
      </c>
      <c r="O133" s="267">
        <v>3035600</v>
      </c>
      <c r="P133" s="268">
        <v>1.815121613148081E-3</v>
      </c>
    </row>
    <row r="134" spans="1:16" ht="12.75" customHeight="1">
      <c r="A134" s="259">
        <v>124</v>
      </c>
      <c r="B134" s="272" t="s">
        <v>56</v>
      </c>
      <c r="C134" s="264" t="s">
        <v>176</v>
      </c>
      <c r="D134" s="265">
        <v>45316</v>
      </c>
      <c r="E134" s="264">
        <v>1113.25</v>
      </c>
      <c r="F134" s="264">
        <v>1117.6499999999999</v>
      </c>
      <c r="G134" s="266">
        <v>1103.6499999999996</v>
      </c>
      <c r="H134" s="266">
        <v>1094.0499999999997</v>
      </c>
      <c r="I134" s="266">
        <v>1080.0499999999995</v>
      </c>
      <c r="J134" s="266">
        <v>1127.2499999999998</v>
      </c>
      <c r="K134" s="266">
        <v>1141.2500000000002</v>
      </c>
      <c r="L134" s="266">
        <v>1150.8499999999999</v>
      </c>
      <c r="M134" s="267">
        <v>1131.6500000000001</v>
      </c>
      <c r="N134" s="267">
        <v>1108.05</v>
      </c>
      <c r="O134" s="267">
        <v>9244200</v>
      </c>
      <c r="P134" s="268">
        <v>-1.1378948944452762E-2</v>
      </c>
    </row>
    <row r="135" spans="1:16" ht="12.75" customHeight="1">
      <c r="A135" s="259">
        <v>125</v>
      </c>
      <c r="B135" s="272" t="s">
        <v>59</v>
      </c>
      <c r="C135" s="264" t="s">
        <v>177</v>
      </c>
      <c r="D135" s="265">
        <v>45316</v>
      </c>
      <c r="E135" s="264">
        <v>3197.1</v>
      </c>
      <c r="F135" s="264">
        <v>3199.1</v>
      </c>
      <c r="G135" s="266">
        <v>3165.7</v>
      </c>
      <c r="H135" s="266">
        <v>3134.2999999999997</v>
      </c>
      <c r="I135" s="266">
        <v>3100.8999999999996</v>
      </c>
      <c r="J135" s="266">
        <v>3230.5</v>
      </c>
      <c r="K135" s="266">
        <v>3263.9000000000005</v>
      </c>
      <c r="L135" s="266">
        <v>3295.3</v>
      </c>
      <c r="M135" s="267">
        <v>3232.5</v>
      </c>
      <c r="N135" s="267">
        <v>3167.7</v>
      </c>
      <c r="O135" s="267">
        <v>2030400</v>
      </c>
      <c r="P135" s="268">
        <v>1.3983220135836995E-2</v>
      </c>
    </row>
    <row r="136" spans="1:16" ht="12.75" customHeight="1">
      <c r="A136" s="259">
        <v>126</v>
      </c>
      <c r="B136" s="272" t="s">
        <v>45</v>
      </c>
      <c r="C136" s="271" t="s">
        <v>178</v>
      </c>
      <c r="D136" s="265">
        <v>45316</v>
      </c>
      <c r="E136" s="264">
        <v>1690.1</v>
      </c>
      <c r="F136" s="264">
        <v>1696.5999999999997</v>
      </c>
      <c r="G136" s="266">
        <v>1676.8499999999995</v>
      </c>
      <c r="H136" s="266">
        <v>1663.5999999999997</v>
      </c>
      <c r="I136" s="266">
        <v>1643.8499999999995</v>
      </c>
      <c r="J136" s="266">
        <v>1709.8499999999995</v>
      </c>
      <c r="K136" s="266">
        <v>1729.6</v>
      </c>
      <c r="L136" s="266">
        <v>1742.8499999999995</v>
      </c>
      <c r="M136" s="267">
        <v>1716.35</v>
      </c>
      <c r="N136" s="267">
        <v>1683.35</v>
      </c>
      <c r="O136" s="267">
        <v>1359600</v>
      </c>
      <c r="P136" s="268">
        <v>-1.1343804537521814E-2</v>
      </c>
    </row>
    <row r="137" spans="1:16" ht="12.75" customHeight="1">
      <c r="A137" s="259">
        <v>127</v>
      </c>
      <c r="B137" s="272" t="s">
        <v>43</v>
      </c>
      <c r="C137" s="271" t="s">
        <v>179</v>
      </c>
      <c r="D137" s="265">
        <v>45316</v>
      </c>
      <c r="E137" s="264">
        <v>962.15</v>
      </c>
      <c r="F137" s="264">
        <v>963.2833333333333</v>
      </c>
      <c r="G137" s="266">
        <v>957.36666666666656</v>
      </c>
      <c r="H137" s="266">
        <v>952.58333333333326</v>
      </c>
      <c r="I137" s="266">
        <v>946.66666666666652</v>
      </c>
      <c r="J137" s="266">
        <v>968.06666666666661</v>
      </c>
      <c r="K137" s="266">
        <v>973.98333333333335</v>
      </c>
      <c r="L137" s="266">
        <v>978.76666666666665</v>
      </c>
      <c r="M137" s="267">
        <v>969.2</v>
      </c>
      <c r="N137" s="267">
        <v>958.5</v>
      </c>
      <c r="O137" s="267">
        <v>5824800</v>
      </c>
      <c r="P137" s="268">
        <v>-8.2338410868670235E-4</v>
      </c>
    </row>
    <row r="138" spans="1:16" ht="12.75" customHeight="1">
      <c r="A138" s="259">
        <v>128</v>
      </c>
      <c r="B138" s="272" t="s">
        <v>68</v>
      </c>
      <c r="C138" s="264" t="s">
        <v>180</v>
      </c>
      <c r="D138" s="265">
        <v>45316</v>
      </c>
      <c r="E138" s="264">
        <v>1213.0999999999999</v>
      </c>
      <c r="F138" s="264">
        <v>1218.05</v>
      </c>
      <c r="G138" s="266">
        <v>1200.6499999999999</v>
      </c>
      <c r="H138" s="266">
        <v>1188.1999999999998</v>
      </c>
      <c r="I138" s="266">
        <v>1170.7999999999997</v>
      </c>
      <c r="J138" s="266">
        <v>1230.5</v>
      </c>
      <c r="K138" s="266">
        <v>1247.9000000000001</v>
      </c>
      <c r="L138" s="266">
        <v>1260.3500000000001</v>
      </c>
      <c r="M138" s="267">
        <v>1235.45</v>
      </c>
      <c r="N138" s="267">
        <v>1205.5999999999999</v>
      </c>
      <c r="O138" s="267">
        <v>2566400</v>
      </c>
      <c r="P138" s="268">
        <v>2.1868166198063107E-3</v>
      </c>
    </row>
    <row r="139" spans="1:16" ht="12.75" customHeight="1">
      <c r="A139" s="259">
        <v>129</v>
      </c>
      <c r="B139" s="272" t="s">
        <v>84</v>
      </c>
      <c r="C139" s="264" t="s">
        <v>181</v>
      </c>
      <c r="D139" s="265">
        <v>45316</v>
      </c>
      <c r="E139" s="264">
        <v>106.5</v>
      </c>
      <c r="F139" s="264">
        <v>106.2</v>
      </c>
      <c r="G139" s="266">
        <v>103.45</v>
      </c>
      <c r="H139" s="266">
        <v>100.4</v>
      </c>
      <c r="I139" s="266">
        <v>97.65</v>
      </c>
      <c r="J139" s="266">
        <v>109.25</v>
      </c>
      <c r="K139" s="266">
        <v>112</v>
      </c>
      <c r="L139" s="266">
        <v>115.05</v>
      </c>
      <c r="M139" s="267">
        <v>108.95</v>
      </c>
      <c r="N139" s="267">
        <v>103.15</v>
      </c>
      <c r="O139" s="267">
        <v>109787300</v>
      </c>
      <c r="P139" s="268">
        <v>1.6834352600775957E-2</v>
      </c>
    </row>
    <row r="140" spans="1:16" ht="12.75" customHeight="1">
      <c r="A140" s="259">
        <v>130</v>
      </c>
      <c r="B140" s="272" t="s">
        <v>56</v>
      </c>
      <c r="C140" s="269" t="s">
        <v>182</v>
      </c>
      <c r="D140" s="265">
        <v>45316</v>
      </c>
      <c r="E140" s="264">
        <v>2745.9</v>
      </c>
      <c r="F140" s="264">
        <v>2749.1666666666665</v>
      </c>
      <c r="G140" s="266">
        <v>2728.333333333333</v>
      </c>
      <c r="H140" s="266">
        <v>2710.7666666666664</v>
      </c>
      <c r="I140" s="266">
        <v>2689.9333333333329</v>
      </c>
      <c r="J140" s="266">
        <v>2766.7333333333331</v>
      </c>
      <c r="K140" s="266">
        <v>2787.5666666666662</v>
      </c>
      <c r="L140" s="266">
        <v>2805.1333333333332</v>
      </c>
      <c r="M140" s="267">
        <v>2770</v>
      </c>
      <c r="N140" s="267">
        <v>2731.6</v>
      </c>
      <c r="O140" s="267">
        <v>2022625</v>
      </c>
      <c r="P140" s="268">
        <v>1.1413641364136414E-2</v>
      </c>
    </row>
    <row r="141" spans="1:16" ht="12.75" customHeight="1">
      <c r="A141" s="259">
        <v>131</v>
      </c>
      <c r="B141" s="272" t="s">
        <v>87</v>
      </c>
      <c r="C141" s="264" t="s">
        <v>183</v>
      </c>
      <c r="D141" s="265">
        <v>45316</v>
      </c>
      <c r="E141" s="264">
        <v>130285</v>
      </c>
      <c r="F141" s="264">
        <v>130423.05</v>
      </c>
      <c r="G141" s="266">
        <v>129396.1</v>
      </c>
      <c r="H141" s="266">
        <v>128507.2</v>
      </c>
      <c r="I141" s="266">
        <v>127480.25</v>
      </c>
      <c r="J141" s="266">
        <v>131311.95000000001</v>
      </c>
      <c r="K141" s="266">
        <v>132338.9</v>
      </c>
      <c r="L141" s="266">
        <v>133227.80000000002</v>
      </c>
      <c r="M141" s="267">
        <v>131450</v>
      </c>
      <c r="N141" s="267">
        <v>129534.15</v>
      </c>
      <c r="O141" s="267">
        <v>34955</v>
      </c>
      <c r="P141" s="268">
        <v>-2.3739701159055999E-2</v>
      </c>
    </row>
    <row r="142" spans="1:16" ht="12.75" customHeight="1">
      <c r="A142" s="259">
        <v>132</v>
      </c>
      <c r="B142" s="272" t="s">
        <v>56</v>
      </c>
      <c r="C142" s="264" t="s">
        <v>184</v>
      </c>
      <c r="D142" s="265">
        <v>45316</v>
      </c>
      <c r="E142" s="264">
        <v>1467.95</v>
      </c>
      <c r="F142" s="264">
        <v>1467.2166666666669</v>
      </c>
      <c r="G142" s="266">
        <v>1461.7833333333338</v>
      </c>
      <c r="H142" s="266">
        <v>1455.6166666666668</v>
      </c>
      <c r="I142" s="266">
        <v>1450.1833333333336</v>
      </c>
      <c r="J142" s="266">
        <v>1473.3833333333339</v>
      </c>
      <c r="K142" s="266">
        <v>1478.8166666666668</v>
      </c>
      <c r="L142" s="266">
        <v>1484.983333333334</v>
      </c>
      <c r="M142" s="267">
        <v>1472.65</v>
      </c>
      <c r="N142" s="267">
        <v>1461.05</v>
      </c>
      <c r="O142" s="267">
        <v>6147900</v>
      </c>
      <c r="P142" s="268">
        <v>7.8441979983770622E-3</v>
      </c>
    </row>
    <row r="143" spans="1:16" ht="12.75" customHeight="1">
      <c r="A143" s="259">
        <v>133</v>
      </c>
      <c r="B143" s="272" t="s">
        <v>68</v>
      </c>
      <c r="C143" s="264" t="s">
        <v>185</v>
      </c>
      <c r="D143" s="265">
        <v>45316</v>
      </c>
      <c r="E143" s="264">
        <v>137.15</v>
      </c>
      <c r="F143" s="264">
        <v>136.73333333333335</v>
      </c>
      <c r="G143" s="266">
        <v>133.51666666666671</v>
      </c>
      <c r="H143" s="266">
        <v>129.88333333333335</v>
      </c>
      <c r="I143" s="266">
        <v>126.66666666666671</v>
      </c>
      <c r="J143" s="266">
        <v>140.3666666666667</v>
      </c>
      <c r="K143" s="266">
        <v>143.58333333333334</v>
      </c>
      <c r="L143" s="266">
        <v>147.2166666666667</v>
      </c>
      <c r="M143" s="267">
        <v>139.94999999999999</v>
      </c>
      <c r="N143" s="267">
        <v>133.1</v>
      </c>
      <c r="O143" s="267">
        <v>69795000</v>
      </c>
      <c r="P143" s="268">
        <v>1.7716535433070866E-2</v>
      </c>
    </row>
    <row r="144" spans="1:16" ht="12.75" customHeight="1">
      <c r="A144" s="259">
        <v>134</v>
      </c>
      <c r="B144" s="272" t="s">
        <v>132</v>
      </c>
      <c r="C144" s="264" t="s">
        <v>186</v>
      </c>
      <c r="D144" s="265">
        <v>45316</v>
      </c>
      <c r="E144" s="264">
        <v>5170.95</v>
      </c>
      <c r="F144" s="264">
        <v>5186.0666666666666</v>
      </c>
      <c r="G144" s="266">
        <v>5139.8833333333332</v>
      </c>
      <c r="H144" s="266">
        <v>5108.8166666666666</v>
      </c>
      <c r="I144" s="266">
        <v>5062.6333333333332</v>
      </c>
      <c r="J144" s="266">
        <v>5217.1333333333332</v>
      </c>
      <c r="K144" s="266">
        <v>5263.3166666666657</v>
      </c>
      <c r="L144" s="266">
        <v>5294.3833333333332</v>
      </c>
      <c r="M144" s="267">
        <v>5232.25</v>
      </c>
      <c r="N144" s="267">
        <v>5155</v>
      </c>
      <c r="O144" s="267">
        <v>1350150</v>
      </c>
      <c r="P144" s="268">
        <v>-8.3728103999118654E-3</v>
      </c>
    </row>
    <row r="145" spans="1:16" ht="12.75" customHeight="1">
      <c r="A145" s="259">
        <v>135</v>
      </c>
      <c r="B145" s="272" t="s">
        <v>45</v>
      </c>
      <c r="C145" s="264" t="s">
        <v>187</v>
      </c>
      <c r="D145" s="265">
        <v>45316</v>
      </c>
      <c r="E145" s="264">
        <v>3877.5</v>
      </c>
      <c r="F145" s="264">
        <v>3882.2666666666664</v>
      </c>
      <c r="G145" s="266">
        <v>3851.5333333333328</v>
      </c>
      <c r="H145" s="266">
        <v>3825.5666666666666</v>
      </c>
      <c r="I145" s="266">
        <v>3794.833333333333</v>
      </c>
      <c r="J145" s="266">
        <v>3908.2333333333327</v>
      </c>
      <c r="K145" s="266">
        <v>3938.9666666666662</v>
      </c>
      <c r="L145" s="266">
        <v>3964.9333333333325</v>
      </c>
      <c r="M145" s="267">
        <v>3913</v>
      </c>
      <c r="N145" s="267">
        <v>3856.3</v>
      </c>
      <c r="O145" s="267">
        <v>712800</v>
      </c>
      <c r="P145" s="268">
        <v>1.9961365099806824E-2</v>
      </c>
    </row>
    <row r="146" spans="1:16" ht="12.75" customHeight="1">
      <c r="A146" s="259">
        <v>136</v>
      </c>
      <c r="B146" s="272" t="s">
        <v>39</v>
      </c>
      <c r="C146" s="264" t="s">
        <v>188</v>
      </c>
      <c r="D146" s="265">
        <v>45316</v>
      </c>
      <c r="E146" s="264">
        <v>27534.400000000001</v>
      </c>
      <c r="F146" s="264">
        <v>27316.466666666664</v>
      </c>
      <c r="G146" s="266">
        <v>27022.933333333327</v>
      </c>
      <c r="H146" s="266">
        <v>26511.466666666664</v>
      </c>
      <c r="I146" s="266">
        <v>26217.933333333327</v>
      </c>
      <c r="J146" s="266">
        <v>27827.933333333327</v>
      </c>
      <c r="K146" s="266">
        <v>28121.46666666666</v>
      </c>
      <c r="L146" s="266">
        <v>28632.933333333327</v>
      </c>
      <c r="M146" s="267">
        <v>27610</v>
      </c>
      <c r="N146" s="267">
        <v>26805</v>
      </c>
      <c r="O146" s="267">
        <v>538320</v>
      </c>
      <c r="P146" s="268">
        <v>4.0111291444470204E-2</v>
      </c>
    </row>
    <row r="147" spans="1:16" ht="12.75" customHeight="1">
      <c r="A147" s="259">
        <v>137</v>
      </c>
      <c r="B147" s="272" t="s">
        <v>59</v>
      </c>
      <c r="C147" s="264" t="s">
        <v>189</v>
      </c>
      <c r="D147" s="265">
        <v>45316</v>
      </c>
      <c r="E147" s="264">
        <v>212.75</v>
      </c>
      <c r="F147" s="264">
        <v>213.08333333333334</v>
      </c>
      <c r="G147" s="266">
        <v>210.01666666666668</v>
      </c>
      <c r="H147" s="266">
        <v>207.28333333333333</v>
      </c>
      <c r="I147" s="266">
        <v>204.21666666666667</v>
      </c>
      <c r="J147" s="266">
        <v>215.81666666666669</v>
      </c>
      <c r="K147" s="266">
        <v>218.88333333333335</v>
      </c>
      <c r="L147" s="266">
        <v>221.6166666666667</v>
      </c>
      <c r="M147" s="267">
        <v>216.15</v>
      </c>
      <c r="N147" s="267">
        <v>210.35</v>
      </c>
      <c r="O147" s="267">
        <v>85189500</v>
      </c>
      <c r="P147" s="268">
        <v>3.9764925578074366E-2</v>
      </c>
    </row>
    <row r="148" spans="1:16" ht="12.75" customHeight="1">
      <c r="A148" s="259">
        <v>138</v>
      </c>
      <c r="B148" s="272" t="s">
        <v>132</v>
      </c>
      <c r="C148" s="264" t="s">
        <v>191</v>
      </c>
      <c r="D148" s="265">
        <v>45316</v>
      </c>
      <c r="E148" s="264">
        <v>311.55</v>
      </c>
      <c r="F148" s="264">
        <v>311.95</v>
      </c>
      <c r="G148" s="266">
        <v>308.95</v>
      </c>
      <c r="H148" s="266">
        <v>306.35000000000002</v>
      </c>
      <c r="I148" s="266">
        <v>303.35000000000002</v>
      </c>
      <c r="J148" s="266">
        <v>314.54999999999995</v>
      </c>
      <c r="K148" s="266">
        <v>317.54999999999995</v>
      </c>
      <c r="L148" s="266">
        <v>320.14999999999992</v>
      </c>
      <c r="M148" s="267">
        <v>314.95</v>
      </c>
      <c r="N148" s="267">
        <v>309.35000000000002</v>
      </c>
      <c r="O148" s="267">
        <v>104511000</v>
      </c>
      <c r="P148" s="268">
        <v>-1.9200991018891299E-2</v>
      </c>
    </row>
    <row r="149" spans="1:16" ht="12.75" customHeight="1">
      <c r="A149" s="259">
        <v>139</v>
      </c>
      <c r="B149" s="272" t="s">
        <v>190</v>
      </c>
      <c r="C149" s="264" t="s">
        <v>192</v>
      </c>
      <c r="D149" s="265">
        <v>45316</v>
      </c>
      <c r="E149" s="264">
        <v>1459.75</v>
      </c>
      <c r="F149" s="264">
        <v>1455.3166666666666</v>
      </c>
      <c r="G149" s="266">
        <v>1441.6833333333332</v>
      </c>
      <c r="H149" s="266">
        <v>1423.6166666666666</v>
      </c>
      <c r="I149" s="266">
        <v>1409.9833333333331</v>
      </c>
      <c r="J149" s="266">
        <v>1473.3833333333332</v>
      </c>
      <c r="K149" s="266">
        <v>1487.0166666666664</v>
      </c>
      <c r="L149" s="266">
        <v>1505.0833333333333</v>
      </c>
      <c r="M149" s="267">
        <v>1468.95</v>
      </c>
      <c r="N149" s="267">
        <v>1437.25</v>
      </c>
      <c r="O149" s="267">
        <v>7334600</v>
      </c>
      <c r="P149" s="268">
        <v>-4.3709616115545418E-3</v>
      </c>
    </row>
    <row r="150" spans="1:16" ht="12.75" customHeight="1">
      <c r="A150" s="259">
        <v>140</v>
      </c>
      <c r="B150" s="272" t="s">
        <v>108</v>
      </c>
      <c r="C150" s="269" t="s">
        <v>193</v>
      </c>
      <c r="D150" s="265">
        <v>45316</v>
      </c>
      <c r="E150" s="264">
        <v>4360.6000000000004</v>
      </c>
      <c r="F150" s="264">
        <v>4346.6333333333332</v>
      </c>
      <c r="G150" s="266">
        <v>4301.3166666666666</v>
      </c>
      <c r="H150" s="266">
        <v>4242.0333333333338</v>
      </c>
      <c r="I150" s="266">
        <v>4196.7166666666672</v>
      </c>
      <c r="J150" s="266">
        <v>4405.9166666666661</v>
      </c>
      <c r="K150" s="266">
        <v>4451.2333333333318</v>
      </c>
      <c r="L150" s="266">
        <v>4510.5166666666655</v>
      </c>
      <c r="M150" s="267">
        <v>4391.95</v>
      </c>
      <c r="N150" s="267">
        <v>4287.3500000000004</v>
      </c>
      <c r="O150" s="267">
        <v>671200</v>
      </c>
      <c r="P150" s="268">
        <v>1.4920919128618322E-3</v>
      </c>
    </row>
    <row r="151" spans="1:16" ht="12.75" customHeight="1">
      <c r="A151" s="259">
        <v>141</v>
      </c>
      <c r="B151" s="272" t="s">
        <v>87</v>
      </c>
      <c r="C151" s="271" t="s">
        <v>194</v>
      </c>
      <c r="D151" s="265">
        <v>45316</v>
      </c>
      <c r="E151" s="264">
        <v>206.6</v>
      </c>
      <c r="F151" s="264">
        <v>207.03333333333333</v>
      </c>
      <c r="G151" s="266">
        <v>205.31666666666666</v>
      </c>
      <c r="H151" s="266">
        <v>204.03333333333333</v>
      </c>
      <c r="I151" s="266">
        <v>202.31666666666666</v>
      </c>
      <c r="J151" s="266">
        <v>208.31666666666666</v>
      </c>
      <c r="K151" s="266">
        <v>210.0333333333333</v>
      </c>
      <c r="L151" s="266">
        <v>211.31666666666666</v>
      </c>
      <c r="M151" s="267">
        <v>208.75</v>
      </c>
      <c r="N151" s="267">
        <v>205.75</v>
      </c>
      <c r="O151" s="267">
        <v>66801350</v>
      </c>
      <c r="P151" s="268">
        <v>-2.2426682001150085E-3</v>
      </c>
    </row>
    <row r="152" spans="1:16" ht="12.75" customHeight="1">
      <c r="A152" s="259">
        <v>142</v>
      </c>
      <c r="B152" s="272" t="s">
        <v>84</v>
      </c>
      <c r="C152" s="264" t="s">
        <v>195</v>
      </c>
      <c r="D152" s="265">
        <v>45316</v>
      </c>
      <c r="E152" s="264">
        <v>39022.050000000003</v>
      </c>
      <c r="F152" s="264">
        <v>39044.666666666664</v>
      </c>
      <c r="G152" s="266">
        <v>38760.833333333328</v>
      </c>
      <c r="H152" s="266">
        <v>38499.616666666661</v>
      </c>
      <c r="I152" s="266">
        <v>38215.783333333326</v>
      </c>
      <c r="J152" s="266">
        <v>39305.883333333331</v>
      </c>
      <c r="K152" s="266">
        <v>39589.71666666666</v>
      </c>
      <c r="L152" s="266">
        <v>39850.933333333334</v>
      </c>
      <c r="M152" s="267">
        <v>39328.5</v>
      </c>
      <c r="N152" s="267">
        <v>38783.449999999997</v>
      </c>
      <c r="O152" s="267">
        <v>147765</v>
      </c>
      <c r="P152" s="268">
        <v>-1.4998500149985002E-2</v>
      </c>
    </row>
    <row r="153" spans="1:16" ht="12.75" customHeight="1">
      <c r="A153" s="259">
        <v>143</v>
      </c>
      <c r="B153" s="272" t="s">
        <v>47</v>
      </c>
      <c r="C153" s="264" t="s">
        <v>196</v>
      </c>
      <c r="D153" s="265">
        <v>45316</v>
      </c>
      <c r="E153" s="264">
        <v>941.8</v>
      </c>
      <c r="F153" s="264">
        <v>943.06666666666661</v>
      </c>
      <c r="G153" s="266">
        <v>931.18333333333317</v>
      </c>
      <c r="H153" s="266">
        <v>920.56666666666661</v>
      </c>
      <c r="I153" s="266">
        <v>908.68333333333317</v>
      </c>
      <c r="J153" s="266">
        <v>953.68333333333317</v>
      </c>
      <c r="K153" s="266">
        <v>965.56666666666661</v>
      </c>
      <c r="L153" s="266">
        <v>976.18333333333317</v>
      </c>
      <c r="M153" s="267">
        <v>954.95</v>
      </c>
      <c r="N153" s="267">
        <v>932.45</v>
      </c>
      <c r="O153" s="267">
        <v>13134000</v>
      </c>
      <c r="P153" s="268">
        <v>2.5532911688920121E-2</v>
      </c>
    </row>
    <row r="154" spans="1:16" ht="12.75" customHeight="1">
      <c r="A154" s="259">
        <v>144</v>
      </c>
      <c r="B154" s="272" t="s">
        <v>43</v>
      </c>
      <c r="C154" s="264" t="s">
        <v>197</v>
      </c>
      <c r="D154" s="265">
        <v>45316</v>
      </c>
      <c r="E154" s="264">
        <v>7350.2</v>
      </c>
      <c r="F154" s="264">
        <v>7347.1833333333334</v>
      </c>
      <c r="G154" s="266">
        <v>7311.0166666666664</v>
      </c>
      <c r="H154" s="266">
        <v>7271.833333333333</v>
      </c>
      <c r="I154" s="266">
        <v>7235.6666666666661</v>
      </c>
      <c r="J154" s="266">
        <v>7386.3666666666668</v>
      </c>
      <c r="K154" s="266">
        <v>7422.5333333333328</v>
      </c>
      <c r="L154" s="266">
        <v>7461.7166666666672</v>
      </c>
      <c r="M154" s="267">
        <v>7383.35</v>
      </c>
      <c r="N154" s="267">
        <v>7308</v>
      </c>
      <c r="O154" s="267">
        <v>1732700</v>
      </c>
      <c r="P154" s="268">
        <v>-1.2762805538145974E-2</v>
      </c>
    </row>
    <row r="155" spans="1:16" ht="12.75" customHeight="1">
      <c r="A155" s="259">
        <v>145</v>
      </c>
      <c r="B155" s="272" t="s">
        <v>87</v>
      </c>
      <c r="C155" s="269" t="s">
        <v>198</v>
      </c>
      <c r="D155" s="265">
        <v>45316</v>
      </c>
      <c r="E155" s="264">
        <v>227.05</v>
      </c>
      <c r="F155" s="264">
        <v>227.06666666666669</v>
      </c>
      <c r="G155" s="266">
        <v>223.83333333333337</v>
      </c>
      <c r="H155" s="266">
        <v>220.61666666666667</v>
      </c>
      <c r="I155" s="266">
        <v>217.38333333333335</v>
      </c>
      <c r="J155" s="266">
        <v>230.28333333333339</v>
      </c>
      <c r="K155" s="266">
        <v>233.51666666666668</v>
      </c>
      <c r="L155" s="266">
        <v>236.73333333333341</v>
      </c>
      <c r="M155" s="267">
        <v>230.3</v>
      </c>
      <c r="N155" s="267">
        <v>223.85</v>
      </c>
      <c r="O155" s="267">
        <v>33507000</v>
      </c>
      <c r="P155" s="268">
        <v>4.1355749348197428E-3</v>
      </c>
    </row>
    <row r="156" spans="1:16" ht="12.75" customHeight="1">
      <c r="A156" s="259">
        <v>146</v>
      </c>
      <c r="B156" s="272" t="s">
        <v>84</v>
      </c>
      <c r="C156" s="264" t="s">
        <v>199</v>
      </c>
      <c r="D156" s="265">
        <v>45316</v>
      </c>
      <c r="E156" s="264">
        <v>397.6</v>
      </c>
      <c r="F156" s="264">
        <v>394.65000000000003</v>
      </c>
      <c r="G156" s="266">
        <v>386.70000000000005</v>
      </c>
      <c r="H156" s="266">
        <v>375.8</v>
      </c>
      <c r="I156" s="266">
        <v>367.85</v>
      </c>
      <c r="J156" s="266">
        <v>405.55000000000007</v>
      </c>
      <c r="K156" s="266">
        <v>413.5</v>
      </c>
      <c r="L156" s="266">
        <v>424.40000000000009</v>
      </c>
      <c r="M156" s="267">
        <v>402.6</v>
      </c>
      <c r="N156" s="267">
        <v>383.75</v>
      </c>
      <c r="O156" s="267">
        <v>63604250</v>
      </c>
      <c r="P156" s="268">
        <v>-1.5061506150615061E-2</v>
      </c>
    </row>
    <row r="157" spans="1:16" ht="12.75" customHeight="1">
      <c r="A157" s="259">
        <v>147</v>
      </c>
      <c r="B157" s="272" t="s">
        <v>68</v>
      </c>
      <c r="C157" s="264" t="s">
        <v>200</v>
      </c>
      <c r="D157" s="265">
        <v>45316</v>
      </c>
      <c r="E157" s="264">
        <v>2719.8</v>
      </c>
      <c r="F157" s="264">
        <v>2725.8500000000004</v>
      </c>
      <c r="G157" s="266">
        <v>2705.0500000000006</v>
      </c>
      <c r="H157" s="266">
        <v>2690.3</v>
      </c>
      <c r="I157" s="266">
        <v>2669.5000000000005</v>
      </c>
      <c r="J157" s="266">
        <v>2740.6000000000008</v>
      </c>
      <c r="K157" s="266">
        <v>2761.4</v>
      </c>
      <c r="L157" s="266">
        <v>2776.150000000001</v>
      </c>
      <c r="M157" s="267">
        <v>2746.65</v>
      </c>
      <c r="N157" s="267">
        <v>2711.1</v>
      </c>
      <c r="O157" s="267">
        <v>2685250</v>
      </c>
      <c r="P157" s="268">
        <v>8.2605838730873925E-3</v>
      </c>
    </row>
    <row r="158" spans="1:16" ht="12.75" customHeight="1">
      <c r="A158" s="259">
        <v>148</v>
      </c>
      <c r="B158" s="272" t="s">
        <v>59</v>
      </c>
      <c r="C158" s="264" t="s">
        <v>201</v>
      </c>
      <c r="D158" s="265">
        <v>45316</v>
      </c>
      <c r="E158" s="264">
        <v>3505.4</v>
      </c>
      <c r="F158" s="264">
        <v>3526.0666666666671</v>
      </c>
      <c r="G158" s="266">
        <v>3479.3833333333341</v>
      </c>
      <c r="H158" s="266">
        <v>3453.3666666666672</v>
      </c>
      <c r="I158" s="266">
        <v>3406.6833333333343</v>
      </c>
      <c r="J158" s="266">
        <v>3552.0833333333339</v>
      </c>
      <c r="K158" s="266">
        <v>3598.7666666666673</v>
      </c>
      <c r="L158" s="266">
        <v>3624.7833333333338</v>
      </c>
      <c r="M158" s="267">
        <v>3572.75</v>
      </c>
      <c r="N158" s="267">
        <v>3500.05</v>
      </c>
      <c r="O158" s="267">
        <v>2218250</v>
      </c>
      <c r="P158" s="268">
        <v>4.3391345249294451E-2</v>
      </c>
    </row>
    <row r="159" spans="1:16" ht="12.75" customHeight="1">
      <c r="A159" s="259">
        <v>149</v>
      </c>
      <c r="B159" s="272" t="s">
        <v>39</v>
      </c>
      <c r="C159" s="264" t="s">
        <v>202</v>
      </c>
      <c r="D159" s="265">
        <v>45316</v>
      </c>
      <c r="E159" s="264">
        <v>98.4</v>
      </c>
      <c r="F159" s="264">
        <v>98.233333333333348</v>
      </c>
      <c r="G159" s="266">
        <v>96.516666666666694</v>
      </c>
      <c r="H159" s="266">
        <v>94.63333333333334</v>
      </c>
      <c r="I159" s="266">
        <v>92.916666666666686</v>
      </c>
      <c r="J159" s="266">
        <v>100.1166666666667</v>
      </c>
      <c r="K159" s="266">
        <v>101.83333333333334</v>
      </c>
      <c r="L159" s="266">
        <v>103.71666666666671</v>
      </c>
      <c r="M159" s="267">
        <v>99.95</v>
      </c>
      <c r="N159" s="267">
        <v>96.35</v>
      </c>
      <c r="O159" s="267">
        <v>233160000</v>
      </c>
      <c r="P159" s="268">
        <v>5.1786358715265247E-2</v>
      </c>
    </row>
    <row r="160" spans="1:16" ht="12.75" customHeight="1">
      <c r="A160" s="259">
        <v>150</v>
      </c>
      <c r="B160" s="272" t="s">
        <v>63</v>
      </c>
      <c r="C160" s="264" t="s">
        <v>203</v>
      </c>
      <c r="D160" s="265">
        <v>45316</v>
      </c>
      <c r="E160" s="264">
        <v>5509.7</v>
      </c>
      <c r="F160" s="264">
        <v>5526.8833333333341</v>
      </c>
      <c r="G160" s="266">
        <v>5478.7666666666682</v>
      </c>
      <c r="H160" s="266">
        <v>5447.8333333333339</v>
      </c>
      <c r="I160" s="266">
        <v>5399.7166666666681</v>
      </c>
      <c r="J160" s="266">
        <v>5557.8166666666684</v>
      </c>
      <c r="K160" s="266">
        <v>5605.9333333333352</v>
      </c>
      <c r="L160" s="266">
        <v>5636.8666666666686</v>
      </c>
      <c r="M160" s="267">
        <v>5575</v>
      </c>
      <c r="N160" s="267">
        <v>5495.95</v>
      </c>
      <c r="O160" s="267">
        <v>1628400</v>
      </c>
      <c r="P160" s="268">
        <v>1.3379799614163919E-2</v>
      </c>
    </row>
    <row r="161" spans="1:16" ht="12.75" customHeight="1">
      <c r="A161" s="259">
        <v>151</v>
      </c>
      <c r="B161" s="272" t="s">
        <v>45</v>
      </c>
      <c r="C161" s="271" t="s">
        <v>204</v>
      </c>
      <c r="D161" s="265">
        <v>45316</v>
      </c>
      <c r="E161" s="264">
        <v>239.4</v>
      </c>
      <c r="F161" s="264">
        <v>239.63333333333335</v>
      </c>
      <c r="G161" s="266">
        <v>237.81666666666672</v>
      </c>
      <c r="H161" s="266">
        <v>236.23333333333338</v>
      </c>
      <c r="I161" s="266">
        <v>234.41666666666674</v>
      </c>
      <c r="J161" s="266">
        <v>241.2166666666667</v>
      </c>
      <c r="K161" s="266">
        <v>243.03333333333336</v>
      </c>
      <c r="L161" s="266">
        <v>244.61666666666667</v>
      </c>
      <c r="M161" s="267">
        <v>241.45</v>
      </c>
      <c r="N161" s="267">
        <v>238.05</v>
      </c>
      <c r="O161" s="267">
        <v>74743200</v>
      </c>
      <c r="P161" s="268">
        <v>-2.2106881968473662E-3</v>
      </c>
    </row>
    <row r="162" spans="1:16" ht="12.75" customHeight="1">
      <c r="A162" s="259">
        <v>152</v>
      </c>
      <c r="B162" s="272" t="s">
        <v>190</v>
      </c>
      <c r="C162" s="264" t="s">
        <v>206</v>
      </c>
      <c r="D162" s="265">
        <v>45316</v>
      </c>
      <c r="E162" s="264">
        <v>1671.2</v>
      </c>
      <c r="F162" s="264">
        <v>1673.7166666666669</v>
      </c>
      <c r="G162" s="266">
        <v>1662.5333333333338</v>
      </c>
      <c r="H162" s="266">
        <v>1653.8666666666668</v>
      </c>
      <c r="I162" s="266">
        <v>1642.6833333333336</v>
      </c>
      <c r="J162" s="266">
        <v>1682.3833333333339</v>
      </c>
      <c r="K162" s="266">
        <v>1693.5666666666668</v>
      </c>
      <c r="L162" s="266">
        <v>1702.233333333334</v>
      </c>
      <c r="M162" s="267">
        <v>1684.9</v>
      </c>
      <c r="N162" s="267">
        <v>1665.05</v>
      </c>
      <c r="O162" s="267">
        <v>5444032</v>
      </c>
      <c r="P162" s="268">
        <v>9.7283544114345577E-4</v>
      </c>
    </row>
    <row r="163" spans="1:16" ht="12.75" customHeight="1">
      <c r="A163" s="259">
        <v>153</v>
      </c>
      <c r="B163" s="272" t="s">
        <v>205</v>
      </c>
      <c r="C163" s="264" t="s">
        <v>208</v>
      </c>
      <c r="D163" s="265">
        <v>45316</v>
      </c>
      <c r="E163" s="264">
        <v>1023.2</v>
      </c>
      <c r="F163" s="264">
        <v>1027.8166666666668</v>
      </c>
      <c r="G163" s="266">
        <v>1015.7333333333336</v>
      </c>
      <c r="H163" s="266">
        <v>1008.2666666666668</v>
      </c>
      <c r="I163" s="266">
        <v>996.18333333333351</v>
      </c>
      <c r="J163" s="266">
        <v>1035.2833333333338</v>
      </c>
      <c r="K163" s="266">
        <v>1047.3666666666672</v>
      </c>
      <c r="L163" s="266">
        <v>1054.8333333333337</v>
      </c>
      <c r="M163" s="267">
        <v>1039.9000000000001</v>
      </c>
      <c r="N163" s="267">
        <v>1020.35</v>
      </c>
      <c r="O163" s="267">
        <v>3042150</v>
      </c>
      <c r="P163" s="268">
        <v>5.7936742536210464E-2</v>
      </c>
    </row>
    <row r="164" spans="1:16" ht="12.75" customHeight="1">
      <c r="A164" s="259">
        <v>154</v>
      </c>
      <c r="B164" s="272" t="s">
        <v>49</v>
      </c>
      <c r="C164" s="264" t="s">
        <v>209</v>
      </c>
      <c r="D164" s="265">
        <v>45316</v>
      </c>
      <c r="E164" s="264">
        <v>286.5</v>
      </c>
      <c r="F164" s="264">
        <v>285.98333333333329</v>
      </c>
      <c r="G164" s="266">
        <v>281.66666666666657</v>
      </c>
      <c r="H164" s="266">
        <v>276.83333333333326</v>
      </c>
      <c r="I164" s="266">
        <v>272.51666666666654</v>
      </c>
      <c r="J164" s="266">
        <v>290.81666666666661</v>
      </c>
      <c r="K164" s="266">
        <v>295.13333333333333</v>
      </c>
      <c r="L164" s="266">
        <v>299.96666666666664</v>
      </c>
      <c r="M164" s="267">
        <v>290.3</v>
      </c>
      <c r="N164" s="267">
        <v>281.14999999999998</v>
      </c>
      <c r="O164" s="267">
        <v>51187500</v>
      </c>
      <c r="P164" s="268">
        <v>1.0911424903722721E-2</v>
      </c>
    </row>
    <row r="165" spans="1:16" ht="12.75" customHeight="1">
      <c r="A165" s="259">
        <v>155</v>
      </c>
      <c r="B165" s="272" t="s">
        <v>63</v>
      </c>
      <c r="C165" s="264" t="s">
        <v>210</v>
      </c>
      <c r="D165" s="265">
        <v>45316</v>
      </c>
      <c r="E165" s="264">
        <v>428.35</v>
      </c>
      <c r="F165" s="264">
        <v>426.13333333333338</v>
      </c>
      <c r="G165" s="266">
        <v>415.91666666666674</v>
      </c>
      <c r="H165" s="266">
        <v>403.48333333333335</v>
      </c>
      <c r="I165" s="266">
        <v>393.26666666666671</v>
      </c>
      <c r="J165" s="266">
        <v>438.56666666666678</v>
      </c>
      <c r="K165" s="266">
        <v>448.78333333333336</v>
      </c>
      <c r="L165" s="266">
        <v>461.21666666666681</v>
      </c>
      <c r="M165" s="267">
        <v>436.35</v>
      </c>
      <c r="N165" s="267">
        <v>413.7</v>
      </c>
      <c r="O165" s="267">
        <v>41084000</v>
      </c>
      <c r="P165" s="268">
        <v>4.1947755516104489E-2</v>
      </c>
    </row>
    <row r="166" spans="1:16" ht="12.75" customHeight="1">
      <c r="A166" s="259">
        <v>156</v>
      </c>
      <c r="B166" s="272" t="s">
        <v>190</v>
      </c>
      <c r="C166" s="264" t="s">
        <v>211</v>
      </c>
      <c r="D166" s="265">
        <v>45316</v>
      </c>
      <c r="E166" s="264">
        <v>2613.3000000000002</v>
      </c>
      <c r="F166" s="264">
        <v>2611.4333333333334</v>
      </c>
      <c r="G166" s="266">
        <v>2593.8666666666668</v>
      </c>
      <c r="H166" s="266">
        <v>2574.4333333333334</v>
      </c>
      <c r="I166" s="266">
        <v>2556.8666666666668</v>
      </c>
      <c r="J166" s="266">
        <v>2630.8666666666668</v>
      </c>
      <c r="K166" s="266">
        <v>2648.4333333333334</v>
      </c>
      <c r="L166" s="266">
        <v>2667.8666666666668</v>
      </c>
      <c r="M166" s="267">
        <v>2629</v>
      </c>
      <c r="N166" s="267">
        <v>2592</v>
      </c>
      <c r="O166" s="267">
        <v>33605250</v>
      </c>
      <c r="P166" s="268">
        <v>-7.0030804689404516E-3</v>
      </c>
    </row>
    <row r="167" spans="1:16" ht="12.75" customHeight="1">
      <c r="A167" s="259">
        <v>157</v>
      </c>
      <c r="B167" s="272" t="s">
        <v>84</v>
      </c>
      <c r="C167" s="264" t="s">
        <v>212</v>
      </c>
      <c r="D167" s="265">
        <v>45316</v>
      </c>
      <c r="E167" s="264">
        <v>125.4</v>
      </c>
      <c r="F167" s="264">
        <v>125.65000000000002</v>
      </c>
      <c r="G167" s="266">
        <v>123.40000000000003</v>
      </c>
      <c r="H167" s="266">
        <v>121.40000000000002</v>
      </c>
      <c r="I167" s="266">
        <v>119.15000000000003</v>
      </c>
      <c r="J167" s="266">
        <v>127.65000000000003</v>
      </c>
      <c r="K167" s="266">
        <v>129.9</v>
      </c>
      <c r="L167" s="266">
        <v>131.90000000000003</v>
      </c>
      <c r="M167" s="267">
        <v>127.9</v>
      </c>
      <c r="N167" s="267">
        <v>123.65</v>
      </c>
      <c r="O167" s="267">
        <v>168568000</v>
      </c>
      <c r="P167" s="268">
        <v>7.3142747872645564E-3</v>
      </c>
    </row>
    <row r="168" spans="1:16" ht="12.75" customHeight="1">
      <c r="A168" s="259">
        <v>158</v>
      </c>
      <c r="B168" s="272" t="s">
        <v>132</v>
      </c>
      <c r="C168" s="264" t="s">
        <v>213</v>
      </c>
      <c r="D168" s="265">
        <v>45316</v>
      </c>
      <c r="E168" s="264">
        <v>771.8</v>
      </c>
      <c r="F168" s="264">
        <v>771.65</v>
      </c>
      <c r="G168" s="266">
        <v>765.3</v>
      </c>
      <c r="H168" s="266">
        <v>758.8</v>
      </c>
      <c r="I168" s="266">
        <v>752.44999999999993</v>
      </c>
      <c r="J168" s="266">
        <v>778.15</v>
      </c>
      <c r="K168" s="266">
        <v>784.50000000000011</v>
      </c>
      <c r="L168" s="266">
        <v>791</v>
      </c>
      <c r="M168" s="267">
        <v>778</v>
      </c>
      <c r="N168" s="267">
        <v>765.15</v>
      </c>
      <c r="O168" s="267">
        <v>15284800</v>
      </c>
      <c r="P168" s="268">
        <v>1.471134951404748E-2</v>
      </c>
    </row>
    <row r="169" spans="1:16" ht="12.75" customHeight="1">
      <c r="A169" s="259">
        <v>159</v>
      </c>
      <c r="B169" s="272" t="s">
        <v>63</v>
      </c>
      <c r="C169" s="269" t="s">
        <v>214</v>
      </c>
      <c r="D169" s="265">
        <v>45316</v>
      </c>
      <c r="E169" s="264">
        <v>1444.05</v>
      </c>
      <c r="F169" s="264">
        <v>1442.4666666666665</v>
      </c>
      <c r="G169" s="266">
        <v>1435.333333333333</v>
      </c>
      <c r="H169" s="266">
        <v>1426.6166666666666</v>
      </c>
      <c r="I169" s="266">
        <v>1419.4833333333331</v>
      </c>
      <c r="J169" s="266">
        <v>1451.1833333333329</v>
      </c>
      <c r="K169" s="266">
        <v>1458.3166666666666</v>
      </c>
      <c r="L169" s="266">
        <v>1467.0333333333328</v>
      </c>
      <c r="M169" s="267">
        <v>1449.6</v>
      </c>
      <c r="N169" s="267">
        <v>1433.75</v>
      </c>
      <c r="O169" s="267">
        <v>6473250</v>
      </c>
      <c r="P169" s="268">
        <v>-8.5008615738081557E-3</v>
      </c>
    </row>
    <row r="170" spans="1:16" ht="12.75" customHeight="1">
      <c r="A170" s="259">
        <v>160</v>
      </c>
      <c r="B170" s="272" t="s">
        <v>68</v>
      </c>
      <c r="C170" s="264" t="s">
        <v>215</v>
      </c>
      <c r="D170" s="265">
        <v>45316</v>
      </c>
      <c r="E170" s="264">
        <v>645.85</v>
      </c>
      <c r="F170" s="264">
        <v>646.85</v>
      </c>
      <c r="G170" s="266">
        <v>641.5</v>
      </c>
      <c r="H170" s="266">
        <v>637.15</v>
      </c>
      <c r="I170" s="266">
        <v>631.79999999999995</v>
      </c>
      <c r="J170" s="266">
        <v>651.20000000000005</v>
      </c>
      <c r="K170" s="266">
        <v>656.55000000000018</v>
      </c>
      <c r="L170" s="266">
        <v>660.90000000000009</v>
      </c>
      <c r="M170" s="267">
        <v>652.20000000000005</v>
      </c>
      <c r="N170" s="267">
        <v>642.5</v>
      </c>
      <c r="O170" s="267">
        <v>89388000</v>
      </c>
      <c r="P170" s="268">
        <v>-1.4258775267145267E-2</v>
      </c>
    </row>
    <row r="171" spans="1:16" ht="12.75" customHeight="1">
      <c r="A171" s="259">
        <v>161</v>
      </c>
      <c r="B171" s="272" t="s">
        <v>63</v>
      </c>
      <c r="C171" s="264" t="s">
        <v>216</v>
      </c>
      <c r="D171" s="265">
        <v>45316</v>
      </c>
      <c r="E171" s="264">
        <v>28613.25</v>
      </c>
      <c r="F171" s="264">
        <v>28697.916666666668</v>
      </c>
      <c r="G171" s="266">
        <v>28469.833333333336</v>
      </c>
      <c r="H171" s="266">
        <v>28326.416666666668</v>
      </c>
      <c r="I171" s="266">
        <v>28098.333333333336</v>
      </c>
      <c r="J171" s="266">
        <v>28841.333333333336</v>
      </c>
      <c r="K171" s="266">
        <v>29069.416666666672</v>
      </c>
      <c r="L171" s="266">
        <v>29212.833333333336</v>
      </c>
      <c r="M171" s="267">
        <v>28926</v>
      </c>
      <c r="N171" s="267">
        <v>28554.5</v>
      </c>
      <c r="O171" s="267">
        <v>157875</v>
      </c>
      <c r="P171" s="268">
        <v>1.9038553069966682E-3</v>
      </c>
    </row>
    <row r="172" spans="1:16" ht="12.75" customHeight="1">
      <c r="A172" s="259">
        <v>162</v>
      </c>
      <c r="B172" s="272" t="s">
        <v>49</v>
      </c>
      <c r="C172" s="264" t="s">
        <v>217</v>
      </c>
      <c r="D172" s="265">
        <v>45316</v>
      </c>
      <c r="E172" s="264">
        <v>4060.45</v>
      </c>
      <c r="F172" s="264">
        <v>4061.5666666666671</v>
      </c>
      <c r="G172" s="266">
        <v>4039.1333333333341</v>
      </c>
      <c r="H172" s="266">
        <v>4017.8166666666671</v>
      </c>
      <c r="I172" s="266">
        <v>3995.3833333333341</v>
      </c>
      <c r="J172" s="266">
        <v>4082.8833333333341</v>
      </c>
      <c r="K172" s="266">
        <v>4105.3166666666675</v>
      </c>
      <c r="L172" s="266">
        <v>4126.6333333333341</v>
      </c>
      <c r="M172" s="267">
        <v>4084</v>
      </c>
      <c r="N172" s="267">
        <v>4040.25</v>
      </c>
      <c r="O172" s="267">
        <v>1864350</v>
      </c>
      <c r="P172" s="268">
        <v>-8.0606544293695126E-3</v>
      </c>
    </row>
    <row r="173" spans="1:16" ht="12.75" customHeight="1">
      <c r="A173" s="259">
        <v>163</v>
      </c>
      <c r="B173" s="272" t="s">
        <v>41</v>
      </c>
      <c r="C173" s="264" t="s">
        <v>218</v>
      </c>
      <c r="D173" s="265">
        <v>45316</v>
      </c>
      <c r="E173" s="264">
        <v>2486.25</v>
      </c>
      <c r="F173" s="264">
        <v>2492.4333333333334</v>
      </c>
      <c r="G173" s="266">
        <v>2471.8666666666668</v>
      </c>
      <c r="H173" s="266">
        <v>2457.4833333333336</v>
      </c>
      <c r="I173" s="266">
        <v>2436.916666666667</v>
      </c>
      <c r="J173" s="266">
        <v>2506.8166666666666</v>
      </c>
      <c r="K173" s="266">
        <v>2527.3833333333332</v>
      </c>
      <c r="L173" s="266">
        <v>2541.7666666666664</v>
      </c>
      <c r="M173" s="267">
        <v>2513</v>
      </c>
      <c r="N173" s="267">
        <v>2478.0500000000002</v>
      </c>
      <c r="O173" s="267">
        <v>3897375</v>
      </c>
      <c r="P173" s="268">
        <v>5.2229422574717093E-3</v>
      </c>
    </row>
    <row r="174" spans="1:16" ht="12.75" customHeight="1">
      <c r="A174" s="259">
        <v>164</v>
      </c>
      <c r="B174" s="272" t="s">
        <v>47</v>
      </c>
      <c r="C174" s="264" t="s">
        <v>219</v>
      </c>
      <c r="D174" s="265">
        <v>45316</v>
      </c>
      <c r="E174" s="264">
        <v>2059.85</v>
      </c>
      <c r="F174" s="264">
        <v>2064.35</v>
      </c>
      <c r="G174" s="266">
        <v>2048.7999999999997</v>
      </c>
      <c r="H174" s="266">
        <v>2037.75</v>
      </c>
      <c r="I174" s="266">
        <v>2022.1999999999998</v>
      </c>
      <c r="J174" s="266">
        <v>2075.3999999999996</v>
      </c>
      <c r="K174" s="266">
        <v>2090.9499999999998</v>
      </c>
      <c r="L174" s="266">
        <v>2101.9999999999995</v>
      </c>
      <c r="M174" s="267">
        <v>2079.9</v>
      </c>
      <c r="N174" s="267">
        <v>2053.3000000000002</v>
      </c>
      <c r="O174" s="267">
        <v>8796600</v>
      </c>
      <c r="P174" s="268">
        <v>-2.9921795307718464E-3</v>
      </c>
    </row>
    <row r="175" spans="1:16" ht="12.75" customHeight="1">
      <c r="A175" s="259">
        <v>165</v>
      </c>
      <c r="B175" s="272" t="s">
        <v>68</v>
      </c>
      <c r="C175" s="264" t="s">
        <v>220</v>
      </c>
      <c r="D175" s="265">
        <v>45316</v>
      </c>
      <c r="E175" s="264">
        <v>1267.1500000000001</v>
      </c>
      <c r="F175" s="264">
        <v>1265.8333333333333</v>
      </c>
      <c r="G175" s="266">
        <v>1259.9166666666665</v>
      </c>
      <c r="H175" s="266">
        <v>1252.6833333333332</v>
      </c>
      <c r="I175" s="266">
        <v>1246.7666666666664</v>
      </c>
      <c r="J175" s="266">
        <v>1273.0666666666666</v>
      </c>
      <c r="K175" s="266">
        <v>1278.9833333333331</v>
      </c>
      <c r="L175" s="266">
        <v>1286.2166666666667</v>
      </c>
      <c r="M175" s="267">
        <v>1271.75</v>
      </c>
      <c r="N175" s="267">
        <v>1258.5999999999999</v>
      </c>
      <c r="O175" s="267">
        <v>12780600</v>
      </c>
      <c r="P175" s="268">
        <v>-1.552895503073439E-2</v>
      </c>
    </row>
    <row r="176" spans="1:16" ht="12.75" customHeight="1">
      <c r="A176" s="259">
        <v>166</v>
      </c>
      <c r="B176" s="272" t="s">
        <v>43</v>
      </c>
      <c r="C176" s="264" t="s">
        <v>221</v>
      </c>
      <c r="D176" s="265">
        <v>45316</v>
      </c>
      <c r="E176" s="264">
        <v>716.65</v>
      </c>
      <c r="F176" s="264">
        <v>716.61666666666667</v>
      </c>
      <c r="G176" s="266">
        <v>711.83333333333337</v>
      </c>
      <c r="H176" s="266">
        <v>707.01666666666665</v>
      </c>
      <c r="I176" s="266">
        <v>702.23333333333335</v>
      </c>
      <c r="J176" s="266">
        <v>721.43333333333339</v>
      </c>
      <c r="K176" s="266">
        <v>726.2166666666667</v>
      </c>
      <c r="L176" s="266">
        <v>731.03333333333342</v>
      </c>
      <c r="M176" s="267">
        <v>721.4</v>
      </c>
      <c r="N176" s="267">
        <v>711.8</v>
      </c>
      <c r="O176" s="267">
        <v>7500000</v>
      </c>
      <c r="P176" s="268">
        <v>-1.5166436872168603E-2</v>
      </c>
    </row>
    <row r="177" spans="1:16" ht="12.75" customHeight="1">
      <c r="A177" s="259">
        <v>167</v>
      </c>
      <c r="B177" s="272" t="s">
        <v>205</v>
      </c>
      <c r="C177" s="264" t="s">
        <v>222</v>
      </c>
      <c r="D177" s="265">
        <v>45316</v>
      </c>
      <c r="E177" s="264">
        <v>714.2</v>
      </c>
      <c r="F177" s="264">
        <v>712.79999999999984</v>
      </c>
      <c r="G177" s="266">
        <v>707.9499999999997</v>
      </c>
      <c r="H177" s="266">
        <v>701.69999999999982</v>
      </c>
      <c r="I177" s="266">
        <v>696.84999999999968</v>
      </c>
      <c r="J177" s="266">
        <v>719.04999999999973</v>
      </c>
      <c r="K177" s="266">
        <v>723.89999999999986</v>
      </c>
      <c r="L177" s="266">
        <v>730.14999999999975</v>
      </c>
      <c r="M177" s="267">
        <v>717.65</v>
      </c>
      <c r="N177" s="267">
        <v>706.55</v>
      </c>
      <c r="O177" s="267">
        <v>7213000</v>
      </c>
      <c r="P177" s="268">
        <v>2.3624235686492494E-3</v>
      </c>
    </row>
    <row r="178" spans="1:16" ht="12.75" customHeight="1">
      <c r="A178" s="259">
        <v>168</v>
      </c>
      <c r="B178" s="272" t="s">
        <v>43</v>
      </c>
      <c r="C178" s="271" t="s">
        <v>223</v>
      </c>
      <c r="D178" s="265">
        <v>45316</v>
      </c>
      <c r="E178" s="264">
        <v>1125.7</v>
      </c>
      <c r="F178" s="264">
        <v>1128.0166666666667</v>
      </c>
      <c r="G178" s="266">
        <v>1111.9833333333333</v>
      </c>
      <c r="H178" s="266">
        <v>1098.2666666666667</v>
      </c>
      <c r="I178" s="266">
        <v>1082.2333333333333</v>
      </c>
      <c r="J178" s="266">
        <v>1141.7333333333333</v>
      </c>
      <c r="K178" s="266">
        <v>1157.7666666666667</v>
      </c>
      <c r="L178" s="266">
        <v>1171.4833333333333</v>
      </c>
      <c r="M178" s="267">
        <v>1144.05</v>
      </c>
      <c r="N178" s="267">
        <v>1114.3</v>
      </c>
      <c r="O178" s="267">
        <v>11813450</v>
      </c>
      <c r="P178" s="268">
        <v>-4.4957360029662585E-3</v>
      </c>
    </row>
    <row r="179" spans="1:16" ht="12.75" customHeight="1">
      <c r="A179" s="259">
        <v>169</v>
      </c>
      <c r="B179" s="272" t="s">
        <v>39</v>
      </c>
      <c r="C179" s="264" t="s">
        <v>224</v>
      </c>
      <c r="D179" s="265">
        <v>45316</v>
      </c>
      <c r="E179" s="264">
        <v>1765.05</v>
      </c>
      <c r="F179" s="264">
        <v>1763.55</v>
      </c>
      <c r="G179" s="266">
        <v>1754.4499999999998</v>
      </c>
      <c r="H179" s="266">
        <v>1743.85</v>
      </c>
      <c r="I179" s="266">
        <v>1734.7499999999998</v>
      </c>
      <c r="J179" s="266">
        <v>1774.1499999999999</v>
      </c>
      <c r="K179" s="266">
        <v>1783.2499999999998</v>
      </c>
      <c r="L179" s="266">
        <v>1793.85</v>
      </c>
      <c r="M179" s="267">
        <v>1772.65</v>
      </c>
      <c r="N179" s="267">
        <v>1752.95</v>
      </c>
      <c r="O179" s="267">
        <v>6835000</v>
      </c>
      <c r="P179" s="268">
        <v>-2.9252596167909901E-4</v>
      </c>
    </row>
    <row r="180" spans="1:16" ht="12.75" customHeight="1">
      <c r="A180" s="259">
        <v>170</v>
      </c>
      <c r="B180" s="272" t="s">
        <v>79</v>
      </c>
      <c r="C180" s="270" t="s">
        <v>225</v>
      </c>
      <c r="D180" s="265">
        <v>45316</v>
      </c>
      <c r="E180" s="264">
        <v>1083.75</v>
      </c>
      <c r="F180" s="264">
        <v>1085.1833333333332</v>
      </c>
      <c r="G180" s="266">
        <v>1076.9166666666663</v>
      </c>
      <c r="H180" s="266">
        <v>1070.083333333333</v>
      </c>
      <c r="I180" s="266">
        <v>1061.8166666666662</v>
      </c>
      <c r="J180" s="266">
        <v>1092.0166666666664</v>
      </c>
      <c r="K180" s="266">
        <v>1100.2833333333333</v>
      </c>
      <c r="L180" s="266">
        <v>1107.1166666666666</v>
      </c>
      <c r="M180" s="267">
        <v>1093.45</v>
      </c>
      <c r="N180" s="267">
        <v>1078.3499999999999</v>
      </c>
      <c r="O180" s="267">
        <v>8793900</v>
      </c>
      <c r="P180" s="268">
        <v>-1.7989949748743718E-2</v>
      </c>
    </row>
    <row r="181" spans="1:16" ht="12.75" customHeight="1">
      <c r="A181" s="259">
        <v>171</v>
      </c>
      <c r="B181" s="272" t="s">
        <v>59</v>
      </c>
      <c r="C181" s="264" t="s">
        <v>226</v>
      </c>
      <c r="D181" s="265">
        <v>45316</v>
      </c>
      <c r="E181" s="264">
        <v>795.25</v>
      </c>
      <c r="F181" s="264">
        <v>794.88333333333333</v>
      </c>
      <c r="G181" s="266">
        <v>786.01666666666665</v>
      </c>
      <c r="H181" s="266">
        <v>776.7833333333333</v>
      </c>
      <c r="I181" s="266">
        <v>767.91666666666663</v>
      </c>
      <c r="J181" s="266">
        <v>804.11666666666667</v>
      </c>
      <c r="K181" s="266">
        <v>812.98333333333323</v>
      </c>
      <c r="L181" s="266">
        <v>822.2166666666667</v>
      </c>
      <c r="M181" s="267">
        <v>803.75</v>
      </c>
      <c r="N181" s="267">
        <v>785.65</v>
      </c>
      <c r="O181" s="267">
        <v>60819000</v>
      </c>
      <c r="P181" s="268">
        <v>-7.3495208856637828E-3</v>
      </c>
    </row>
    <row r="182" spans="1:16" ht="12.75" customHeight="1">
      <c r="A182" s="259">
        <v>172</v>
      </c>
      <c r="B182" s="272" t="s">
        <v>56</v>
      </c>
      <c r="C182" s="264" t="s">
        <v>227</v>
      </c>
      <c r="D182" s="265">
        <v>45316</v>
      </c>
      <c r="E182" s="264">
        <v>332.15</v>
      </c>
      <c r="F182" s="264">
        <v>333.58333333333331</v>
      </c>
      <c r="G182" s="266">
        <v>329.11666666666662</v>
      </c>
      <c r="H182" s="266">
        <v>326.08333333333331</v>
      </c>
      <c r="I182" s="266">
        <v>321.61666666666662</v>
      </c>
      <c r="J182" s="266">
        <v>336.61666666666662</v>
      </c>
      <c r="K182" s="266">
        <v>341.08333333333331</v>
      </c>
      <c r="L182" s="266">
        <v>344.11666666666662</v>
      </c>
      <c r="M182" s="267">
        <v>338.05</v>
      </c>
      <c r="N182" s="267">
        <v>330.55</v>
      </c>
      <c r="O182" s="267">
        <v>97797375</v>
      </c>
      <c r="P182" s="268">
        <v>4.0192647517411041E-3</v>
      </c>
    </row>
    <row r="183" spans="1:16" ht="12.75" customHeight="1">
      <c r="A183" s="259">
        <v>173</v>
      </c>
      <c r="B183" s="272" t="s">
        <v>190</v>
      </c>
      <c r="C183" s="264" t="s">
        <v>228</v>
      </c>
      <c r="D183" s="265">
        <v>45316</v>
      </c>
      <c r="E183" s="264">
        <v>140.65</v>
      </c>
      <c r="F183" s="264">
        <v>140.78333333333333</v>
      </c>
      <c r="G183" s="266">
        <v>139.81666666666666</v>
      </c>
      <c r="H183" s="266">
        <v>138.98333333333332</v>
      </c>
      <c r="I183" s="266">
        <v>138.01666666666665</v>
      </c>
      <c r="J183" s="266">
        <v>141.61666666666667</v>
      </c>
      <c r="K183" s="266">
        <v>142.58333333333331</v>
      </c>
      <c r="L183" s="266">
        <v>143.41666666666669</v>
      </c>
      <c r="M183" s="267">
        <v>141.75</v>
      </c>
      <c r="N183" s="267">
        <v>139.94999999999999</v>
      </c>
      <c r="O183" s="267">
        <v>209236500</v>
      </c>
      <c r="P183" s="268">
        <v>-9.2452731913120478E-3</v>
      </c>
    </row>
    <row r="184" spans="1:16" ht="12.75" customHeight="1">
      <c r="A184" s="259">
        <v>174</v>
      </c>
      <c r="B184" s="272" t="s">
        <v>132</v>
      </c>
      <c r="C184" s="264" t="s">
        <v>229</v>
      </c>
      <c r="D184" s="265">
        <v>45316</v>
      </c>
      <c r="E184" s="264">
        <v>3834.5</v>
      </c>
      <c r="F184" s="264">
        <v>3827.75</v>
      </c>
      <c r="G184" s="266">
        <v>3797.6</v>
      </c>
      <c r="H184" s="266">
        <v>3760.7</v>
      </c>
      <c r="I184" s="266">
        <v>3730.5499999999997</v>
      </c>
      <c r="J184" s="266">
        <v>3864.65</v>
      </c>
      <c r="K184" s="266">
        <v>3894.7999999999997</v>
      </c>
      <c r="L184" s="266">
        <v>3931.7000000000003</v>
      </c>
      <c r="M184" s="267">
        <v>3857.9</v>
      </c>
      <c r="N184" s="267">
        <v>3790.85</v>
      </c>
      <c r="O184" s="267">
        <v>11926775</v>
      </c>
      <c r="P184" s="268">
        <v>9.4647036170275797E-3</v>
      </c>
    </row>
    <row r="185" spans="1:16" ht="12.75" customHeight="1">
      <c r="A185" s="259">
        <v>175</v>
      </c>
      <c r="B185" s="272" t="s">
        <v>87</v>
      </c>
      <c r="C185" s="264" t="s">
        <v>230</v>
      </c>
      <c r="D185" s="265">
        <v>45316</v>
      </c>
      <c r="E185" s="264">
        <v>1304.0999999999999</v>
      </c>
      <c r="F185" s="264">
        <v>1296.5666666666666</v>
      </c>
      <c r="G185" s="266">
        <v>1279.6333333333332</v>
      </c>
      <c r="H185" s="266">
        <v>1255.1666666666665</v>
      </c>
      <c r="I185" s="266">
        <v>1238.2333333333331</v>
      </c>
      <c r="J185" s="266">
        <v>1321.0333333333333</v>
      </c>
      <c r="K185" s="266">
        <v>1337.9666666666667</v>
      </c>
      <c r="L185" s="266">
        <v>1362.4333333333334</v>
      </c>
      <c r="M185" s="267">
        <v>1313.5</v>
      </c>
      <c r="N185" s="267">
        <v>1272.0999999999999</v>
      </c>
      <c r="O185" s="267">
        <v>13369200</v>
      </c>
      <c r="P185" s="268">
        <v>-4.618809126321647E-2</v>
      </c>
    </row>
    <row r="186" spans="1:16" ht="12.75" customHeight="1">
      <c r="A186" s="259">
        <v>176</v>
      </c>
      <c r="B186" s="272" t="s">
        <v>87</v>
      </c>
      <c r="C186" s="264" t="s">
        <v>231</v>
      </c>
      <c r="D186" s="265">
        <v>45316</v>
      </c>
      <c r="E186" s="264">
        <v>3707.8</v>
      </c>
      <c r="F186" s="264">
        <v>3711.5499999999997</v>
      </c>
      <c r="G186" s="266">
        <v>3692.1499999999996</v>
      </c>
      <c r="H186" s="266">
        <v>3676.5</v>
      </c>
      <c r="I186" s="266">
        <v>3657.1</v>
      </c>
      <c r="J186" s="266">
        <v>3727.1999999999994</v>
      </c>
      <c r="K186" s="266">
        <v>3746.6</v>
      </c>
      <c r="L186" s="266">
        <v>3762.2499999999991</v>
      </c>
      <c r="M186" s="267">
        <v>3730.95</v>
      </c>
      <c r="N186" s="267">
        <v>3695.9</v>
      </c>
      <c r="O186" s="267">
        <v>4761750</v>
      </c>
      <c r="P186" s="268">
        <v>-2.2368083311943088E-3</v>
      </c>
    </row>
    <row r="187" spans="1:16" ht="12.75" customHeight="1">
      <c r="A187" s="259">
        <v>177</v>
      </c>
      <c r="B187" s="272" t="s">
        <v>59</v>
      </c>
      <c r="C187" s="264" t="s">
        <v>232</v>
      </c>
      <c r="D187" s="265">
        <v>45316</v>
      </c>
      <c r="E187" s="264">
        <v>2309.5500000000002</v>
      </c>
      <c r="F187" s="264">
        <v>2326.8833333333332</v>
      </c>
      <c r="G187" s="266">
        <v>2285.0666666666666</v>
      </c>
      <c r="H187" s="266">
        <v>2260.5833333333335</v>
      </c>
      <c r="I187" s="266">
        <v>2218.7666666666669</v>
      </c>
      <c r="J187" s="266">
        <v>2351.3666666666663</v>
      </c>
      <c r="K187" s="266">
        <v>2393.1833333333329</v>
      </c>
      <c r="L187" s="266">
        <v>2417.6666666666661</v>
      </c>
      <c r="M187" s="267">
        <v>2368.6999999999998</v>
      </c>
      <c r="N187" s="267">
        <v>2302.4</v>
      </c>
      <c r="O187" s="267">
        <v>1485500</v>
      </c>
      <c r="P187" s="268">
        <v>-6.3545150501672244E-3</v>
      </c>
    </row>
    <row r="188" spans="1:16" ht="12.75" customHeight="1">
      <c r="A188" s="259">
        <v>178</v>
      </c>
      <c r="B188" s="272" t="s">
        <v>43</v>
      </c>
      <c r="C188" s="264" t="s">
        <v>233</v>
      </c>
      <c r="D188" s="265">
        <v>45316</v>
      </c>
      <c r="E188" s="264">
        <v>3029.55</v>
      </c>
      <c r="F188" s="264">
        <v>3047.8833333333332</v>
      </c>
      <c r="G188" s="266">
        <v>3005.7666666666664</v>
      </c>
      <c r="H188" s="266">
        <v>2981.9833333333331</v>
      </c>
      <c r="I188" s="266">
        <v>2939.8666666666663</v>
      </c>
      <c r="J188" s="266">
        <v>3071.6666666666665</v>
      </c>
      <c r="K188" s="266">
        <v>3113.7833333333333</v>
      </c>
      <c r="L188" s="266">
        <v>3137.5666666666666</v>
      </c>
      <c r="M188" s="267">
        <v>3090</v>
      </c>
      <c r="N188" s="267">
        <v>3024.1</v>
      </c>
      <c r="O188" s="267">
        <v>2825200</v>
      </c>
      <c r="P188" s="268">
        <v>3.5326883611844037E-2</v>
      </c>
    </row>
    <row r="189" spans="1:16" ht="12.75" customHeight="1">
      <c r="A189" s="259">
        <v>179</v>
      </c>
      <c r="B189" s="272" t="s">
        <v>45</v>
      </c>
      <c r="C189" s="264" t="s">
        <v>234</v>
      </c>
      <c r="D189" s="265">
        <v>45316</v>
      </c>
      <c r="E189" s="264">
        <v>2030.05</v>
      </c>
      <c r="F189" s="264">
        <v>2037.3833333333332</v>
      </c>
      <c r="G189" s="266">
        <v>2017.9166666666665</v>
      </c>
      <c r="H189" s="266">
        <v>2005.7833333333333</v>
      </c>
      <c r="I189" s="266">
        <v>1986.3166666666666</v>
      </c>
      <c r="J189" s="266">
        <v>2049.5166666666664</v>
      </c>
      <c r="K189" s="266">
        <v>2068.9833333333331</v>
      </c>
      <c r="L189" s="266">
        <v>2081.1166666666663</v>
      </c>
      <c r="M189" s="267">
        <v>2056.85</v>
      </c>
      <c r="N189" s="267">
        <v>2025.25</v>
      </c>
      <c r="O189" s="267">
        <v>5721450</v>
      </c>
      <c r="P189" s="268">
        <v>9.3232897011607807E-3</v>
      </c>
    </row>
    <row r="190" spans="1:16" ht="12.75" customHeight="1">
      <c r="A190" s="259">
        <v>180</v>
      </c>
      <c r="B190" s="272" t="s">
        <v>56</v>
      </c>
      <c r="C190" s="264" t="s">
        <v>235</v>
      </c>
      <c r="D190" s="265">
        <v>45316</v>
      </c>
      <c r="E190" s="264">
        <v>1804.65</v>
      </c>
      <c r="F190" s="264">
        <v>1802.6333333333334</v>
      </c>
      <c r="G190" s="266">
        <v>1787.3166666666668</v>
      </c>
      <c r="H190" s="266">
        <v>1769.9833333333333</v>
      </c>
      <c r="I190" s="266">
        <v>1754.6666666666667</v>
      </c>
      <c r="J190" s="266">
        <v>1819.9666666666669</v>
      </c>
      <c r="K190" s="266">
        <v>1835.2833333333335</v>
      </c>
      <c r="L190" s="266">
        <v>1852.616666666667</v>
      </c>
      <c r="M190" s="267">
        <v>1817.95</v>
      </c>
      <c r="N190" s="267">
        <v>1785.3</v>
      </c>
      <c r="O190" s="267">
        <v>2794400</v>
      </c>
      <c r="P190" s="268">
        <v>-3.8270925110132158E-2</v>
      </c>
    </row>
    <row r="191" spans="1:16" ht="12.75" customHeight="1">
      <c r="A191" s="259">
        <v>181</v>
      </c>
      <c r="B191" s="272" t="s">
        <v>59</v>
      </c>
      <c r="C191" s="264" t="s">
        <v>236</v>
      </c>
      <c r="D191" s="265">
        <v>45316</v>
      </c>
      <c r="E191" s="264">
        <v>10482.35</v>
      </c>
      <c r="F191" s="264">
        <v>10475.799999999999</v>
      </c>
      <c r="G191" s="266">
        <v>10408.599999999999</v>
      </c>
      <c r="H191" s="266">
        <v>10334.849999999999</v>
      </c>
      <c r="I191" s="266">
        <v>10267.649999999998</v>
      </c>
      <c r="J191" s="266">
        <v>10549.55</v>
      </c>
      <c r="K191" s="266">
        <v>10616.75</v>
      </c>
      <c r="L191" s="266">
        <v>10690.5</v>
      </c>
      <c r="M191" s="267">
        <v>10543</v>
      </c>
      <c r="N191" s="267">
        <v>10402.049999999999</v>
      </c>
      <c r="O191" s="267">
        <v>2014900</v>
      </c>
      <c r="P191" s="268">
        <v>-1.0994944289009965E-2</v>
      </c>
    </row>
    <row r="192" spans="1:16" ht="12.75" customHeight="1">
      <c r="A192" s="259">
        <v>182</v>
      </c>
      <c r="B192" s="272" t="s">
        <v>49</v>
      </c>
      <c r="C192" s="264" t="s">
        <v>237</v>
      </c>
      <c r="D192" s="265">
        <v>45316</v>
      </c>
      <c r="E192" s="264">
        <v>597.1</v>
      </c>
      <c r="F192" s="264">
        <v>597.58333333333337</v>
      </c>
      <c r="G192" s="266">
        <v>590.2166666666667</v>
      </c>
      <c r="H192" s="266">
        <v>583.33333333333337</v>
      </c>
      <c r="I192" s="266">
        <v>575.9666666666667</v>
      </c>
      <c r="J192" s="266">
        <v>604.4666666666667</v>
      </c>
      <c r="K192" s="266">
        <v>611.83333333333326</v>
      </c>
      <c r="L192" s="266">
        <v>618.7166666666667</v>
      </c>
      <c r="M192" s="267">
        <v>604.95000000000005</v>
      </c>
      <c r="N192" s="267">
        <v>590.70000000000005</v>
      </c>
      <c r="O192" s="267">
        <v>34691800</v>
      </c>
      <c r="P192" s="268">
        <v>2.4218000383803492E-2</v>
      </c>
    </row>
    <row r="193" spans="1:16" ht="12.75" customHeight="1">
      <c r="A193" s="259">
        <v>183</v>
      </c>
      <c r="B193" s="272" t="s">
        <v>39</v>
      </c>
      <c r="C193" s="264" t="s">
        <v>238</v>
      </c>
      <c r="D193" s="265">
        <v>45316</v>
      </c>
      <c r="E193" s="264">
        <v>258.7</v>
      </c>
      <c r="F193" s="264">
        <v>259.5</v>
      </c>
      <c r="G193" s="266">
        <v>256.55</v>
      </c>
      <c r="H193" s="266">
        <v>254.40000000000003</v>
      </c>
      <c r="I193" s="266">
        <v>251.45000000000005</v>
      </c>
      <c r="J193" s="266">
        <v>261.64999999999998</v>
      </c>
      <c r="K193" s="266">
        <v>264.60000000000002</v>
      </c>
      <c r="L193" s="266">
        <v>266.74999999999994</v>
      </c>
      <c r="M193" s="267">
        <v>262.45</v>
      </c>
      <c r="N193" s="267">
        <v>257.35000000000002</v>
      </c>
      <c r="O193" s="267">
        <v>77652600</v>
      </c>
      <c r="P193" s="268">
        <v>4.3431699190861492E-3</v>
      </c>
    </row>
    <row r="194" spans="1:16" ht="12.75" customHeight="1">
      <c r="A194" s="259">
        <v>184</v>
      </c>
      <c r="B194" s="272" t="s">
        <v>132</v>
      </c>
      <c r="C194" s="264" t="s">
        <v>239</v>
      </c>
      <c r="D194" s="265">
        <v>45316</v>
      </c>
      <c r="E194" s="264">
        <v>984.45</v>
      </c>
      <c r="F194" s="264">
        <v>985</v>
      </c>
      <c r="G194" s="266">
        <v>979.7</v>
      </c>
      <c r="H194" s="266">
        <v>974.95</v>
      </c>
      <c r="I194" s="266">
        <v>969.65000000000009</v>
      </c>
      <c r="J194" s="266">
        <v>989.75</v>
      </c>
      <c r="K194" s="266">
        <v>995.05</v>
      </c>
      <c r="L194" s="266">
        <v>999.8</v>
      </c>
      <c r="M194" s="267">
        <v>990.3</v>
      </c>
      <c r="N194" s="267">
        <v>980.25</v>
      </c>
      <c r="O194" s="267">
        <v>9301800</v>
      </c>
      <c r="P194" s="268">
        <v>-1.8486862931307375E-2</v>
      </c>
    </row>
    <row r="195" spans="1:16" ht="12.75" customHeight="1">
      <c r="A195" s="259">
        <v>185</v>
      </c>
      <c r="B195" s="272" t="s">
        <v>41</v>
      </c>
      <c r="C195" s="264" t="s">
        <v>240</v>
      </c>
      <c r="D195" s="265">
        <v>45316</v>
      </c>
      <c r="E195" s="264">
        <v>479.9</v>
      </c>
      <c r="F195" s="264">
        <v>478.7166666666667</v>
      </c>
      <c r="G195" s="266">
        <v>471.28333333333342</v>
      </c>
      <c r="H195" s="266">
        <v>462.66666666666674</v>
      </c>
      <c r="I195" s="266">
        <v>455.23333333333346</v>
      </c>
      <c r="J195" s="266">
        <v>487.33333333333337</v>
      </c>
      <c r="K195" s="266">
        <v>494.76666666666665</v>
      </c>
      <c r="L195" s="266">
        <v>503.38333333333333</v>
      </c>
      <c r="M195" s="267">
        <v>486.15</v>
      </c>
      <c r="N195" s="267">
        <v>470.1</v>
      </c>
      <c r="O195" s="267">
        <v>48595500</v>
      </c>
      <c r="P195" s="268">
        <v>-1.3068908791811369E-2</v>
      </c>
    </row>
    <row r="196" spans="1:16" ht="12.75" customHeight="1">
      <c r="A196" s="259">
        <v>186</v>
      </c>
      <c r="B196" s="272" t="s">
        <v>87</v>
      </c>
      <c r="C196" s="264" t="s">
        <v>241</v>
      </c>
      <c r="D196" s="265">
        <v>45316</v>
      </c>
      <c r="E196" s="264">
        <v>287.7</v>
      </c>
      <c r="F196" s="264">
        <v>284.7</v>
      </c>
      <c r="G196" s="266">
        <v>279</v>
      </c>
      <c r="H196" s="266">
        <v>270.3</v>
      </c>
      <c r="I196" s="266">
        <v>264.60000000000002</v>
      </c>
      <c r="J196" s="266">
        <v>293.39999999999998</v>
      </c>
      <c r="K196" s="266">
        <v>299.09999999999991</v>
      </c>
      <c r="L196" s="266">
        <v>307.79999999999995</v>
      </c>
      <c r="M196" s="267">
        <v>290.39999999999998</v>
      </c>
      <c r="N196" s="267">
        <v>276</v>
      </c>
      <c r="O196" s="267">
        <v>108264000</v>
      </c>
      <c r="P196" s="268">
        <v>4.1080083083314102E-2</v>
      </c>
    </row>
    <row r="197" spans="1:16" ht="12.75" customHeight="1">
      <c r="A197" s="259">
        <v>187</v>
      </c>
      <c r="B197" s="272" t="s">
        <v>205</v>
      </c>
      <c r="C197" s="264" t="s">
        <v>242</v>
      </c>
      <c r="D197" s="265">
        <v>45316</v>
      </c>
      <c r="E197" s="264">
        <v>704.85</v>
      </c>
      <c r="F197" s="264">
        <v>702.91666666666663</v>
      </c>
      <c r="G197" s="266">
        <v>692.73333333333323</v>
      </c>
      <c r="H197" s="266">
        <v>680.61666666666656</v>
      </c>
      <c r="I197" s="266">
        <v>670.43333333333317</v>
      </c>
      <c r="J197" s="266">
        <v>715.0333333333333</v>
      </c>
      <c r="K197" s="266">
        <v>725.2166666666667</v>
      </c>
      <c r="L197" s="266">
        <v>737.33333333333337</v>
      </c>
      <c r="M197" s="267">
        <v>713.1</v>
      </c>
      <c r="N197" s="267">
        <v>690.8</v>
      </c>
      <c r="O197" s="267">
        <v>8337600</v>
      </c>
      <c r="P197" s="268">
        <v>0.14696050513804632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45316</v>
      </c>
      <c r="E198" s="264">
        <v>695.5</v>
      </c>
      <c r="F198" s="264">
        <v>693.91666666666663</v>
      </c>
      <c r="G198" s="266">
        <v>690.5333333333333</v>
      </c>
      <c r="H198" s="266">
        <v>685.56666666666672</v>
      </c>
      <c r="I198" s="266">
        <v>682.18333333333339</v>
      </c>
      <c r="J198" s="266">
        <v>698.88333333333321</v>
      </c>
      <c r="K198" s="266">
        <v>702.26666666666665</v>
      </c>
      <c r="L198" s="266">
        <v>707.23333333333312</v>
      </c>
      <c r="M198" s="267">
        <v>697.3</v>
      </c>
      <c r="N198" s="267">
        <v>688.95</v>
      </c>
      <c r="O198" s="267">
        <v>7269300</v>
      </c>
      <c r="P198" s="268">
        <v>1.0382787090317739E-2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45293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17" t="s">
        <v>16</v>
      </c>
      <c r="B8" s="319"/>
      <c r="C8" s="322" t="s">
        <v>20</v>
      </c>
      <c r="D8" s="322" t="s">
        <v>21</v>
      </c>
      <c r="E8" s="314" t="s">
        <v>22</v>
      </c>
      <c r="F8" s="315"/>
      <c r="G8" s="316"/>
      <c r="H8" s="314" t="s">
        <v>23</v>
      </c>
      <c r="I8" s="315"/>
      <c r="J8" s="316"/>
      <c r="K8" s="26"/>
      <c r="L8" s="48"/>
      <c r="M8" s="48"/>
      <c r="N8" s="1"/>
      <c r="O8" s="1"/>
    </row>
    <row r="9" spans="1:15" ht="36" customHeight="1">
      <c r="A9" s="318"/>
      <c r="B9" s="321"/>
      <c r="C9" s="321"/>
      <c r="D9" s="32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21741.9</v>
      </c>
      <c r="D10" s="34">
        <v>21752.366666666665</v>
      </c>
      <c r="E10" s="34">
        <v>21670.383333333331</v>
      </c>
      <c r="F10" s="34">
        <v>21598.866666666665</v>
      </c>
      <c r="G10" s="34">
        <v>21516.883333333331</v>
      </c>
      <c r="H10" s="34">
        <v>21823.883333333331</v>
      </c>
      <c r="I10" s="34">
        <v>21905.866666666661</v>
      </c>
      <c r="J10" s="34">
        <v>21977.383333333331</v>
      </c>
      <c r="K10" s="34">
        <v>21834.35</v>
      </c>
      <c r="L10" s="34">
        <v>21680.85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48234.3</v>
      </c>
      <c r="D11" s="34">
        <v>48242.816666666673</v>
      </c>
      <c r="E11" s="34">
        <v>48035.633333333346</v>
      </c>
      <c r="F11" s="34">
        <v>47836.966666666674</v>
      </c>
      <c r="G11" s="34">
        <v>47629.783333333347</v>
      </c>
      <c r="H11" s="34">
        <v>48441.483333333344</v>
      </c>
      <c r="I11" s="34">
        <v>48648.666666666679</v>
      </c>
      <c r="J11" s="34">
        <v>48847.333333333343</v>
      </c>
      <c r="K11" s="34">
        <v>48450</v>
      </c>
      <c r="L11" s="34">
        <v>48044.15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4885.8</v>
      </c>
      <c r="D12" s="36">
        <v>4890.6333333333341</v>
      </c>
      <c r="E12" s="36">
        <v>4863.6666666666679</v>
      </c>
      <c r="F12" s="36">
        <v>4841.5333333333338</v>
      </c>
      <c r="G12" s="36">
        <v>4814.5666666666675</v>
      </c>
      <c r="H12" s="36">
        <v>4912.7666666666682</v>
      </c>
      <c r="I12" s="36">
        <v>4939.7333333333336</v>
      </c>
      <c r="J12" s="36">
        <v>4961.8666666666686</v>
      </c>
      <c r="K12" s="36">
        <v>4917.6000000000004</v>
      </c>
      <c r="L12" s="36">
        <v>4868.5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7304.2</v>
      </c>
      <c r="D13" s="36">
        <v>7308.5333333333328</v>
      </c>
      <c r="E13" s="36">
        <v>7281.1666666666661</v>
      </c>
      <c r="F13" s="36">
        <v>7258.1333333333332</v>
      </c>
      <c r="G13" s="36">
        <v>7230.7666666666664</v>
      </c>
      <c r="H13" s="36">
        <v>7331.5666666666657</v>
      </c>
      <c r="I13" s="36">
        <v>7358.9333333333325</v>
      </c>
      <c r="J13" s="36">
        <v>7381.9666666666653</v>
      </c>
      <c r="K13" s="36">
        <v>7335.9</v>
      </c>
      <c r="L13" s="36">
        <v>7285.5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35695.9</v>
      </c>
      <c r="D14" s="36">
        <v>35646.833333333336</v>
      </c>
      <c r="E14" s="36">
        <v>35402.916666666672</v>
      </c>
      <c r="F14" s="36">
        <v>35109.933333333334</v>
      </c>
      <c r="G14" s="36">
        <v>34866.01666666667</v>
      </c>
      <c r="H14" s="36">
        <v>35939.816666666673</v>
      </c>
      <c r="I14" s="36">
        <v>36183.733333333344</v>
      </c>
      <c r="J14" s="36">
        <v>36476.716666666674</v>
      </c>
      <c r="K14" s="36">
        <v>35890.75</v>
      </c>
      <c r="L14" s="36">
        <v>35353.85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7928.45</v>
      </c>
      <c r="D15" s="36">
        <v>7934.1833333333334</v>
      </c>
      <c r="E15" s="36">
        <v>7872.7166666666672</v>
      </c>
      <c r="F15" s="36">
        <v>7816.9833333333336</v>
      </c>
      <c r="G15" s="36">
        <v>7755.5166666666673</v>
      </c>
      <c r="H15" s="36">
        <v>7989.916666666667</v>
      </c>
      <c r="I15" s="36">
        <v>8051.3833333333323</v>
      </c>
      <c r="J15" s="36">
        <v>8107.1166666666668</v>
      </c>
      <c r="K15" s="36">
        <v>7995.65</v>
      </c>
      <c r="L15" s="36">
        <v>7878.45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13225.4</v>
      </c>
      <c r="D16" s="36">
        <v>13213</v>
      </c>
      <c r="E16" s="36">
        <v>13160.3</v>
      </c>
      <c r="F16" s="36">
        <v>13095.199999999999</v>
      </c>
      <c r="G16" s="36">
        <v>13042.499999999998</v>
      </c>
      <c r="H16" s="36">
        <v>13278.1</v>
      </c>
      <c r="I16" s="36">
        <v>13330.800000000001</v>
      </c>
      <c r="J16" s="36">
        <v>13395.900000000001</v>
      </c>
      <c r="K16" s="36">
        <v>13265.7</v>
      </c>
      <c r="L16" s="36">
        <v>13147.9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4682.2</v>
      </c>
      <c r="D17" s="36">
        <v>4683.666666666667</v>
      </c>
      <c r="E17" s="36">
        <v>4652.3333333333339</v>
      </c>
      <c r="F17" s="36">
        <v>4622.4666666666672</v>
      </c>
      <c r="G17" s="36">
        <v>4591.1333333333341</v>
      </c>
      <c r="H17" s="36">
        <v>4713.5333333333338</v>
      </c>
      <c r="I17" s="36">
        <v>4744.8666666666677</v>
      </c>
      <c r="J17" s="36">
        <v>4774.7333333333336</v>
      </c>
      <c r="K17" s="31">
        <v>4715</v>
      </c>
      <c r="L17" s="31">
        <v>4653.8</v>
      </c>
      <c r="M17" s="31">
        <v>0.84543999999999997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22761.1</v>
      </c>
      <c r="D18" s="36">
        <v>22795</v>
      </c>
      <c r="E18" s="36">
        <v>22686.1</v>
      </c>
      <c r="F18" s="36">
        <v>22611.1</v>
      </c>
      <c r="G18" s="36">
        <v>22502.199999999997</v>
      </c>
      <c r="H18" s="36">
        <v>22870</v>
      </c>
      <c r="I18" s="36">
        <v>22978.9</v>
      </c>
      <c r="J18" s="36">
        <v>23053.9</v>
      </c>
      <c r="K18" s="31">
        <v>22903.9</v>
      </c>
      <c r="L18" s="31">
        <v>22720</v>
      </c>
      <c r="M18" s="31">
        <v>0.24340999999999999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166.05</v>
      </c>
      <c r="D19" s="36">
        <v>166.85</v>
      </c>
      <c r="E19" s="36">
        <v>164.7</v>
      </c>
      <c r="F19" s="36">
        <v>163.35</v>
      </c>
      <c r="G19" s="36">
        <v>161.19999999999999</v>
      </c>
      <c r="H19" s="36">
        <v>168.2</v>
      </c>
      <c r="I19" s="36">
        <v>170.35000000000002</v>
      </c>
      <c r="J19" s="36">
        <v>171.7</v>
      </c>
      <c r="K19" s="31">
        <v>169</v>
      </c>
      <c r="L19" s="31">
        <v>165.5</v>
      </c>
      <c r="M19" s="31">
        <v>42.448340000000002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225.85</v>
      </c>
      <c r="D20" s="36">
        <v>225.54999999999998</v>
      </c>
      <c r="E20" s="36">
        <v>223.89999999999998</v>
      </c>
      <c r="F20" s="36">
        <v>221.95</v>
      </c>
      <c r="G20" s="36">
        <v>220.29999999999998</v>
      </c>
      <c r="H20" s="36">
        <v>227.49999999999997</v>
      </c>
      <c r="I20" s="36">
        <v>229.15</v>
      </c>
      <c r="J20" s="36">
        <v>231.09999999999997</v>
      </c>
      <c r="K20" s="31">
        <v>227.2</v>
      </c>
      <c r="L20" s="31">
        <v>223.6</v>
      </c>
      <c r="M20" s="31">
        <v>18.776479999999999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2243.3000000000002</v>
      </c>
      <c r="D21" s="36">
        <v>2237.3166666666671</v>
      </c>
      <c r="E21" s="36">
        <v>2214.6333333333341</v>
      </c>
      <c r="F21" s="36">
        <v>2185.9666666666672</v>
      </c>
      <c r="G21" s="36">
        <v>2163.2833333333342</v>
      </c>
      <c r="H21" s="36">
        <v>2265.983333333334</v>
      </c>
      <c r="I21" s="36">
        <v>2288.6666666666674</v>
      </c>
      <c r="J21" s="36">
        <v>2317.3333333333339</v>
      </c>
      <c r="K21" s="31">
        <v>2260</v>
      </c>
      <c r="L21" s="31">
        <v>2208.65</v>
      </c>
      <c r="M21" s="31">
        <v>5.3176899999999998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2917.2</v>
      </c>
      <c r="D22" s="36">
        <v>2902.0833333333335</v>
      </c>
      <c r="E22" s="36">
        <v>2857.166666666667</v>
      </c>
      <c r="F22" s="36">
        <v>2797.1333333333337</v>
      </c>
      <c r="G22" s="36">
        <v>2752.2166666666672</v>
      </c>
      <c r="H22" s="36">
        <v>2962.1166666666668</v>
      </c>
      <c r="I22" s="36">
        <v>3007.0333333333338</v>
      </c>
      <c r="J22" s="36">
        <v>3067.0666666666666</v>
      </c>
      <c r="K22" s="31">
        <v>2947</v>
      </c>
      <c r="L22" s="31">
        <v>2842.05</v>
      </c>
      <c r="M22" s="31">
        <v>28.986190000000001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1598.4</v>
      </c>
      <c r="D23" s="36">
        <v>1601.1333333333332</v>
      </c>
      <c r="E23" s="36">
        <v>1582.2666666666664</v>
      </c>
      <c r="F23" s="36">
        <v>1566.1333333333332</v>
      </c>
      <c r="G23" s="36">
        <v>1547.2666666666664</v>
      </c>
      <c r="H23" s="36">
        <v>1617.2666666666664</v>
      </c>
      <c r="I23" s="36">
        <v>1636.1333333333332</v>
      </c>
      <c r="J23" s="36">
        <v>1652.2666666666664</v>
      </c>
      <c r="K23" s="31">
        <v>1620</v>
      </c>
      <c r="L23" s="31">
        <v>1585</v>
      </c>
      <c r="M23" s="31">
        <v>9.1275700000000004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1047.8499999999999</v>
      </c>
      <c r="D24" s="36">
        <v>1042.9333333333334</v>
      </c>
      <c r="E24" s="36">
        <v>1027.9166666666667</v>
      </c>
      <c r="F24" s="36">
        <v>1007.9833333333333</v>
      </c>
      <c r="G24" s="36">
        <v>992.9666666666667</v>
      </c>
      <c r="H24" s="36">
        <v>1062.8666666666668</v>
      </c>
      <c r="I24" s="36">
        <v>1077.8833333333332</v>
      </c>
      <c r="J24" s="36">
        <v>1097.8166666666668</v>
      </c>
      <c r="K24" s="31">
        <v>1057.95</v>
      </c>
      <c r="L24" s="31">
        <v>1023</v>
      </c>
      <c r="M24" s="31">
        <v>39.897109999999998</v>
      </c>
      <c r="N24" s="1"/>
      <c r="O24" s="1"/>
    </row>
    <row r="25" spans="1:15" ht="12.75" customHeight="1">
      <c r="A25" s="51">
        <v>16</v>
      </c>
      <c r="B25" s="53" t="s">
        <v>841</v>
      </c>
      <c r="C25" s="31">
        <v>523.25</v>
      </c>
      <c r="D25" s="36">
        <v>525.43333333333339</v>
      </c>
      <c r="E25" s="36">
        <v>516.91666666666674</v>
      </c>
      <c r="F25" s="36">
        <v>510.58333333333337</v>
      </c>
      <c r="G25" s="36">
        <v>502.06666666666672</v>
      </c>
      <c r="H25" s="36">
        <v>531.76666666666677</v>
      </c>
      <c r="I25" s="36">
        <v>540.28333333333342</v>
      </c>
      <c r="J25" s="36">
        <v>546.61666666666679</v>
      </c>
      <c r="K25" s="31">
        <v>533.95000000000005</v>
      </c>
      <c r="L25" s="31">
        <v>519.1</v>
      </c>
      <c r="M25" s="31">
        <v>11.23066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5120</v>
      </c>
      <c r="D26" s="36">
        <v>5146.0666666666666</v>
      </c>
      <c r="E26" s="36">
        <v>5067.1333333333332</v>
      </c>
      <c r="F26" s="36">
        <v>5014.2666666666664</v>
      </c>
      <c r="G26" s="36">
        <v>4935.333333333333</v>
      </c>
      <c r="H26" s="36">
        <v>5198.9333333333334</v>
      </c>
      <c r="I26" s="36">
        <v>5277.8666666666659</v>
      </c>
      <c r="J26" s="36">
        <v>5330.7333333333336</v>
      </c>
      <c r="K26" s="31">
        <v>5225</v>
      </c>
      <c r="L26" s="31">
        <v>5093.2</v>
      </c>
      <c r="M26" s="31">
        <v>1.01017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534.29999999999995</v>
      </c>
      <c r="D27" s="36">
        <v>531.26666666666665</v>
      </c>
      <c r="E27" s="36">
        <v>522.83333333333326</v>
      </c>
      <c r="F27" s="36">
        <v>511.36666666666656</v>
      </c>
      <c r="G27" s="36">
        <v>502.93333333333317</v>
      </c>
      <c r="H27" s="36">
        <v>542.73333333333335</v>
      </c>
      <c r="I27" s="36">
        <v>551.16666666666674</v>
      </c>
      <c r="J27" s="36">
        <v>562.63333333333344</v>
      </c>
      <c r="K27" s="31">
        <v>539.70000000000005</v>
      </c>
      <c r="L27" s="31">
        <v>519.79999999999995</v>
      </c>
      <c r="M27" s="31">
        <v>42.516240000000003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5750.05</v>
      </c>
      <c r="D28" s="36">
        <v>5740.9666666666672</v>
      </c>
      <c r="E28" s="36">
        <v>5716.9333333333343</v>
      </c>
      <c r="F28" s="36">
        <v>5683.8166666666675</v>
      </c>
      <c r="G28" s="36">
        <v>5659.7833333333347</v>
      </c>
      <c r="H28" s="36">
        <v>5774.0833333333339</v>
      </c>
      <c r="I28" s="36">
        <v>5798.1166666666668</v>
      </c>
      <c r="J28" s="36">
        <v>5831.2333333333336</v>
      </c>
      <c r="K28" s="31">
        <v>5765</v>
      </c>
      <c r="L28" s="31">
        <v>5707.85</v>
      </c>
      <c r="M28" s="31">
        <v>1.2703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453.25</v>
      </c>
      <c r="D29" s="36">
        <v>453.41666666666669</v>
      </c>
      <c r="E29" s="36">
        <v>450.38333333333338</v>
      </c>
      <c r="F29" s="36">
        <v>447.51666666666671</v>
      </c>
      <c r="G29" s="36">
        <v>444.48333333333341</v>
      </c>
      <c r="H29" s="36">
        <v>456.28333333333336</v>
      </c>
      <c r="I29" s="36">
        <v>459.31666666666666</v>
      </c>
      <c r="J29" s="36">
        <v>462.18333333333334</v>
      </c>
      <c r="K29" s="31">
        <v>456.45</v>
      </c>
      <c r="L29" s="31">
        <v>450.55</v>
      </c>
      <c r="M29" s="31">
        <v>16.798010000000001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185.95</v>
      </c>
      <c r="D30" s="36">
        <v>185.21666666666667</v>
      </c>
      <c r="E30" s="36">
        <v>182.38333333333333</v>
      </c>
      <c r="F30" s="36">
        <v>178.81666666666666</v>
      </c>
      <c r="G30" s="36">
        <v>175.98333333333332</v>
      </c>
      <c r="H30" s="36">
        <v>188.78333333333333</v>
      </c>
      <c r="I30" s="36">
        <v>191.61666666666665</v>
      </c>
      <c r="J30" s="36">
        <v>195.18333333333334</v>
      </c>
      <c r="K30" s="31">
        <v>188.05</v>
      </c>
      <c r="L30" s="31">
        <v>181.65</v>
      </c>
      <c r="M30" s="31">
        <v>393.54793000000001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3396.1</v>
      </c>
      <c r="D31" s="36">
        <v>3399.0166666666664</v>
      </c>
      <c r="E31" s="36">
        <v>3386.2333333333327</v>
      </c>
      <c r="F31" s="36">
        <v>3376.3666666666663</v>
      </c>
      <c r="G31" s="36">
        <v>3363.5833333333326</v>
      </c>
      <c r="H31" s="36">
        <v>3408.8833333333328</v>
      </c>
      <c r="I31" s="36">
        <v>3421.6666666666665</v>
      </c>
      <c r="J31" s="36">
        <v>3431.5333333333328</v>
      </c>
      <c r="K31" s="31">
        <v>3411.8</v>
      </c>
      <c r="L31" s="31">
        <v>3389.15</v>
      </c>
      <c r="M31" s="31">
        <v>2.8395100000000002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1904.95</v>
      </c>
      <c r="D32" s="36">
        <v>1903.9833333333333</v>
      </c>
      <c r="E32" s="36">
        <v>1894.0166666666667</v>
      </c>
      <c r="F32" s="36">
        <v>1883.0833333333333</v>
      </c>
      <c r="G32" s="36">
        <v>1873.1166666666666</v>
      </c>
      <c r="H32" s="36">
        <v>1914.9166666666667</v>
      </c>
      <c r="I32" s="36">
        <v>1924.8833333333334</v>
      </c>
      <c r="J32" s="36">
        <v>1935.8166666666668</v>
      </c>
      <c r="K32" s="31">
        <v>1913.95</v>
      </c>
      <c r="L32" s="31">
        <v>1893.05</v>
      </c>
      <c r="M32" s="31">
        <v>2.38462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1000.95</v>
      </c>
      <c r="D33" s="36">
        <v>999.44999999999993</v>
      </c>
      <c r="E33" s="36">
        <v>984.99999999999989</v>
      </c>
      <c r="F33" s="36">
        <v>969.05</v>
      </c>
      <c r="G33" s="36">
        <v>954.59999999999991</v>
      </c>
      <c r="H33" s="36">
        <v>1015.3999999999999</v>
      </c>
      <c r="I33" s="36">
        <v>1029.8499999999999</v>
      </c>
      <c r="J33" s="36">
        <v>1045.7999999999997</v>
      </c>
      <c r="K33" s="31">
        <v>1013.9</v>
      </c>
      <c r="L33" s="31">
        <v>983.5</v>
      </c>
      <c r="M33" s="31">
        <v>17.264900000000001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786</v>
      </c>
      <c r="D34" s="36">
        <v>785.30000000000007</v>
      </c>
      <c r="E34" s="36">
        <v>779.70000000000016</v>
      </c>
      <c r="F34" s="36">
        <v>773.40000000000009</v>
      </c>
      <c r="G34" s="36">
        <v>767.80000000000018</v>
      </c>
      <c r="H34" s="36">
        <v>791.60000000000014</v>
      </c>
      <c r="I34" s="36">
        <v>797.2</v>
      </c>
      <c r="J34" s="36">
        <v>803.50000000000011</v>
      </c>
      <c r="K34" s="31">
        <v>790.9</v>
      </c>
      <c r="L34" s="31">
        <v>779</v>
      </c>
      <c r="M34" s="31">
        <v>12.585319999999999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1080.1500000000001</v>
      </c>
      <c r="D35" s="36">
        <v>1083.7166666666669</v>
      </c>
      <c r="E35" s="36">
        <v>1073.4833333333338</v>
      </c>
      <c r="F35" s="36">
        <v>1066.8166666666668</v>
      </c>
      <c r="G35" s="36">
        <v>1056.5833333333337</v>
      </c>
      <c r="H35" s="36">
        <v>1090.3833333333339</v>
      </c>
      <c r="I35" s="36">
        <v>1100.616666666667</v>
      </c>
      <c r="J35" s="36">
        <v>1107.283333333334</v>
      </c>
      <c r="K35" s="31">
        <v>1093.95</v>
      </c>
      <c r="L35" s="31">
        <v>1077.05</v>
      </c>
      <c r="M35" s="31">
        <v>9.8507300000000004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367</v>
      </c>
      <c r="D36" s="36">
        <v>365.88333333333338</v>
      </c>
      <c r="E36" s="36">
        <v>356.16666666666674</v>
      </c>
      <c r="F36" s="36">
        <v>345.33333333333337</v>
      </c>
      <c r="G36" s="36">
        <v>335.61666666666673</v>
      </c>
      <c r="H36" s="36">
        <v>376.71666666666675</v>
      </c>
      <c r="I36" s="36">
        <v>386.43333333333334</v>
      </c>
      <c r="J36" s="36">
        <v>397.26666666666677</v>
      </c>
      <c r="K36" s="31">
        <v>375.6</v>
      </c>
      <c r="L36" s="31">
        <v>355.05</v>
      </c>
      <c r="M36" s="31">
        <v>38.439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1097.7</v>
      </c>
      <c r="D37" s="36">
        <v>1098.2333333333333</v>
      </c>
      <c r="E37" s="36">
        <v>1092.4666666666667</v>
      </c>
      <c r="F37" s="36">
        <v>1087.2333333333333</v>
      </c>
      <c r="G37" s="36">
        <v>1081.4666666666667</v>
      </c>
      <c r="H37" s="36">
        <v>1103.4666666666667</v>
      </c>
      <c r="I37" s="36">
        <v>1109.2333333333336</v>
      </c>
      <c r="J37" s="36">
        <v>1114.4666666666667</v>
      </c>
      <c r="K37" s="31">
        <v>1104</v>
      </c>
      <c r="L37" s="31">
        <v>1093</v>
      </c>
      <c r="M37" s="31">
        <v>40.837319999999998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6701.1</v>
      </c>
      <c r="D38" s="36">
        <v>6726.2166666666672</v>
      </c>
      <c r="E38" s="36">
        <v>6656.9333333333343</v>
      </c>
      <c r="F38" s="36">
        <v>6612.7666666666673</v>
      </c>
      <c r="G38" s="36">
        <v>6543.4833333333345</v>
      </c>
      <c r="H38" s="36">
        <v>6770.3833333333341</v>
      </c>
      <c r="I38" s="36">
        <v>6839.666666666667</v>
      </c>
      <c r="J38" s="36">
        <v>6883.8333333333339</v>
      </c>
      <c r="K38" s="31">
        <v>6795.5</v>
      </c>
      <c r="L38" s="31">
        <v>6682.05</v>
      </c>
      <c r="M38" s="31">
        <v>2.53274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1676.4</v>
      </c>
      <c r="D39" s="36">
        <v>1679.7</v>
      </c>
      <c r="E39" s="36">
        <v>1667.7</v>
      </c>
      <c r="F39" s="36">
        <v>1659</v>
      </c>
      <c r="G39" s="36">
        <v>1647</v>
      </c>
      <c r="H39" s="36">
        <v>1688.4</v>
      </c>
      <c r="I39" s="36">
        <v>1700.4</v>
      </c>
      <c r="J39" s="36">
        <v>1709.1000000000001</v>
      </c>
      <c r="K39" s="31">
        <v>1691.7</v>
      </c>
      <c r="L39" s="31">
        <v>1671</v>
      </c>
      <c r="M39" s="31">
        <v>6.9227999999999996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7763.65</v>
      </c>
      <c r="D40" s="36">
        <v>7754.2166666666672</v>
      </c>
      <c r="E40" s="36">
        <v>7709.4333333333343</v>
      </c>
      <c r="F40" s="36">
        <v>7655.2166666666672</v>
      </c>
      <c r="G40" s="36">
        <v>7610.4333333333343</v>
      </c>
      <c r="H40" s="36">
        <v>7808.4333333333343</v>
      </c>
      <c r="I40" s="36">
        <v>7853.2166666666672</v>
      </c>
      <c r="J40" s="36">
        <v>7907.4333333333343</v>
      </c>
      <c r="K40" s="31">
        <v>7799</v>
      </c>
      <c r="L40" s="31">
        <v>7700</v>
      </c>
      <c r="M40" s="31">
        <v>0.17080000000000001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7299.05</v>
      </c>
      <c r="D41" s="36">
        <v>7303</v>
      </c>
      <c r="E41" s="36">
        <v>7269.05</v>
      </c>
      <c r="F41" s="36">
        <v>7239.05</v>
      </c>
      <c r="G41" s="36">
        <v>7205.1</v>
      </c>
      <c r="H41" s="36">
        <v>7333</v>
      </c>
      <c r="I41" s="36">
        <v>7366.9500000000007</v>
      </c>
      <c r="J41" s="36">
        <v>7396.95</v>
      </c>
      <c r="K41" s="31">
        <v>7336.95</v>
      </c>
      <c r="L41" s="31">
        <v>7273</v>
      </c>
      <c r="M41" s="31">
        <v>3.3148900000000001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2576.25</v>
      </c>
      <c r="D42" s="36">
        <v>2579.6</v>
      </c>
      <c r="E42" s="36">
        <v>2563.1999999999998</v>
      </c>
      <c r="F42" s="36">
        <v>2550.15</v>
      </c>
      <c r="G42" s="36">
        <v>2533.75</v>
      </c>
      <c r="H42" s="36">
        <v>2592.6499999999996</v>
      </c>
      <c r="I42" s="36">
        <v>2609.0500000000002</v>
      </c>
      <c r="J42" s="36">
        <v>2622.0999999999995</v>
      </c>
      <c r="K42" s="31">
        <v>2596</v>
      </c>
      <c r="L42" s="31">
        <v>2566.5500000000002</v>
      </c>
      <c r="M42" s="31">
        <v>1.1930400000000001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244.1</v>
      </c>
      <c r="D43" s="36">
        <v>243.81666666666663</v>
      </c>
      <c r="E43" s="36">
        <v>242.43333333333328</v>
      </c>
      <c r="F43" s="36">
        <v>240.76666666666665</v>
      </c>
      <c r="G43" s="36">
        <v>239.3833333333333</v>
      </c>
      <c r="H43" s="36">
        <v>245.48333333333326</v>
      </c>
      <c r="I43" s="36">
        <v>246.86666666666665</v>
      </c>
      <c r="J43" s="36">
        <v>248.53333333333325</v>
      </c>
      <c r="K43" s="31">
        <v>245.2</v>
      </c>
      <c r="L43" s="31">
        <v>242.15</v>
      </c>
      <c r="M43" s="31">
        <v>66.63982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233.75</v>
      </c>
      <c r="D44" s="36">
        <v>233.86666666666667</v>
      </c>
      <c r="E44" s="36">
        <v>230.98333333333335</v>
      </c>
      <c r="F44" s="36">
        <v>228.21666666666667</v>
      </c>
      <c r="G44" s="36">
        <v>225.33333333333334</v>
      </c>
      <c r="H44" s="36">
        <v>236.63333333333335</v>
      </c>
      <c r="I44" s="36">
        <v>239.51666666666668</v>
      </c>
      <c r="J44" s="36">
        <v>242.28333333333336</v>
      </c>
      <c r="K44" s="31">
        <v>236.75</v>
      </c>
      <c r="L44" s="31">
        <v>231.1</v>
      </c>
      <c r="M44" s="31">
        <v>131.99707000000001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113.05</v>
      </c>
      <c r="D45" s="36">
        <v>113.2</v>
      </c>
      <c r="E45" s="36">
        <v>112.2</v>
      </c>
      <c r="F45" s="36">
        <v>111.35</v>
      </c>
      <c r="G45" s="36">
        <v>110.35</v>
      </c>
      <c r="H45" s="36">
        <v>114.05000000000001</v>
      </c>
      <c r="I45" s="36">
        <v>115.05000000000001</v>
      </c>
      <c r="J45" s="36">
        <v>115.90000000000002</v>
      </c>
      <c r="K45" s="31">
        <v>114.2</v>
      </c>
      <c r="L45" s="31">
        <v>112.35</v>
      </c>
      <c r="M45" s="31">
        <v>164.85078999999999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1641.65</v>
      </c>
      <c r="D46" s="36">
        <v>1644.1666666666667</v>
      </c>
      <c r="E46" s="36">
        <v>1629.6833333333334</v>
      </c>
      <c r="F46" s="36">
        <v>1617.7166666666667</v>
      </c>
      <c r="G46" s="36">
        <v>1603.2333333333333</v>
      </c>
      <c r="H46" s="36">
        <v>1656.1333333333334</v>
      </c>
      <c r="I46" s="36">
        <v>1670.6166666666666</v>
      </c>
      <c r="J46" s="36">
        <v>1682.5833333333335</v>
      </c>
      <c r="K46" s="31">
        <v>1658.65</v>
      </c>
      <c r="L46" s="31">
        <v>1632.2</v>
      </c>
      <c r="M46" s="31">
        <v>2.3487200000000001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184.95</v>
      </c>
      <c r="D47" s="36">
        <v>185.46666666666667</v>
      </c>
      <c r="E47" s="36">
        <v>183.93333333333334</v>
      </c>
      <c r="F47" s="36">
        <v>182.91666666666666</v>
      </c>
      <c r="G47" s="36">
        <v>181.38333333333333</v>
      </c>
      <c r="H47" s="36">
        <v>186.48333333333335</v>
      </c>
      <c r="I47" s="36">
        <v>188.01666666666671</v>
      </c>
      <c r="J47" s="36">
        <v>189.03333333333336</v>
      </c>
      <c r="K47" s="31">
        <v>187</v>
      </c>
      <c r="L47" s="31">
        <v>184.45</v>
      </c>
      <c r="M47" s="31">
        <v>180.08785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603.85</v>
      </c>
      <c r="D48" s="36">
        <v>604.29999999999995</v>
      </c>
      <c r="E48" s="36">
        <v>599.59999999999991</v>
      </c>
      <c r="F48" s="36">
        <v>595.34999999999991</v>
      </c>
      <c r="G48" s="36">
        <v>590.64999999999986</v>
      </c>
      <c r="H48" s="36">
        <v>608.54999999999995</v>
      </c>
      <c r="I48" s="36">
        <v>613.25</v>
      </c>
      <c r="J48" s="36">
        <v>617.5</v>
      </c>
      <c r="K48" s="31">
        <v>609</v>
      </c>
      <c r="L48" s="31">
        <v>600.04999999999995</v>
      </c>
      <c r="M48" s="31">
        <v>6.3196099999999999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1247.5</v>
      </c>
      <c r="D49" s="36">
        <v>1246.4833333333333</v>
      </c>
      <c r="E49" s="36">
        <v>1234.9666666666667</v>
      </c>
      <c r="F49" s="36">
        <v>1222.4333333333334</v>
      </c>
      <c r="G49" s="36">
        <v>1210.9166666666667</v>
      </c>
      <c r="H49" s="36">
        <v>1259.0166666666667</v>
      </c>
      <c r="I49" s="36">
        <v>1270.5333333333335</v>
      </c>
      <c r="J49" s="36">
        <v>1283.0666666666666</v>
      </c>
      <c r="K49" s="31">
        <v>1258</v>
      </c>
      <c r="L49" s="31">
        <v>1233.95</v>
      </c>
      <c r="M49" s="31">
        <v>6.0995499999999998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1013.05</v>
      </c>
      <c r="D50" s="36">
        <v>1017.3333333333334</v>
      </c>
      <c r="E50" s="36">
        <v>1002.7166666666667</v>
      </c>
      <c r="F50" s="36">
        <v>992.38333333333333</v>
      </c>
      <c r="G50" s="36">
        <v>977.76666666666665</v>
      </c>
      <c r="H50" s="36">
        <v>1027.6666666666667</v>
      </c>
      <c r="I50" s="36">
        <v>1042.2833333333333</v>
      </c>
      <c r="J50" s="36">
        <v>1052.6166666666668</v>
      </c>
      <c r="K50" s="31">
        <v>1031.95</v>
      </c>
      <c r="L50" s="31">
        <v>1007</v>
      </c>
      <c r="M50" s="31">
        <v>38.044060000000002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198.15</v>
      </c>
      <c r="D51" s="36">
        <v>199.9</v>
      </c>
      <c r="E51" s="36">
        <v>195.15</v>
      </c>
      <c r="F51" s="36">
        <v>192.15</v>
      </c>
      <c r="G51" s="36">
        <v>187.4</v>
      </c>
      <c r="H51" s="36">
        <v>202.9</v>
      </c>
      <c r="I51" s="36">
        <v>207.65</v>
      </c>
      <c r="J51" s="36">
        <v>210.65</v>
      </c>
      <c r="K51" s="31">
        <v>204.65</v>
      </c>
      <c r="L51" s="31">
        <v>196.9</v>
      </c>
      <c r="M51" s="31">
        <v>756.65268000000003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255.55</v>
      </c>
      <c r="D52" s="36">
        <v>254.95000000000002</v>
      </c>
      <c r="E52" s="36">
        <v>250.25000000000006</v>
      </c>
      <c r="F52" s="36">
        <v>244.95000000000005</v>
      </c>
      <c r="G52" s="36">
        <v>240.25000000000009</v>
      </c>
      <c r="H52" s="36">
        <v>260.25</v>
      </c>
      <c r="I52" s="36">
        <v>264.95000000000005</v>
      </c>
      <c r="J52" s="36">
        <v>270.25</v>
      </c>
      <c r="K52" s="31">
        <v>259.64999999999998</v>
      </c>
      <c r="L52" s="31">
        <v>249.65</v>
      </c>
      <c r="M52" s="31">
        <v>70.389930000000007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22433.45</v>
      </c>
      <c r="D53" s="36">
        <v>22426.216666666664</v>
      </c>
      <c r="E53" s="36">
        <v>22216.483333333326</v>
      </c>
      <c r="F53" s="36">
        <v>21999.516666666663</v>
      </c>
      <c r="G53" s="36">
        <v>21789.783333333326</v>
      </c>
      <c r="H53" s="36">
        <v>22643.183333333327</v>
      </c>
      <c r="I53" s="36">
        <v>22852.916666666664</v>
      </c>
      <c r="J53" s="36">
        <v>23069.883333333328</v>
      </c>
      <c r="K53" s="31">
        <v>22635.95</v>
      </c>
      <c r="L53" s="31">
        <v>22209.25</v>
      </c>
      <c r="M53" s="31">
        <v>0.19391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452.05</v>
      </c>
      <c r="D54" s="36">
        <v>454.05</v>
      </c>
      <c r="E54" s="36">
        <v>448.70000000000005</v>
      </c>
      <c r="F54" s="36">
        <v>445.35</v>
      </c>
      <c r="G54" s="36">
        <v>440.00000000000006</v>
      </c>
      <c r="H54" s="36">
        <v>457.40000000000003</v>
      </c>
      <c r="I54" s="36">
        <v>462.75000000000006</v>
      </c>
      <c r="J54" s="36">
        <v>466.1</v>
      </c>
      <c r="K54" s="31">
        <v>459.4</v>
      </c>
      <c r="L54" s="31">
        <v>450.7</v>
      </c>
      <c r="M54" s="31">
        <v>35.031440000000003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5319.8</v>
      </c>
      <c r="D55" s="36">
        <v>5319.9000000000005</v>
      </c>
      <c r="E55" s="36">
        <v>5289.9000000000015</v>
      </c>
      <c r="F55" s="36">
        <v>5260.0000000000009</v>
      </c>
      <c r="G55" s="36">
        <v>5230.0000000000018</v>
      </c>
      <c r="H55" s="36">
        <v>5349.8000000000011</v>
      </c>
      <c r="I55" s="36">
        <v>5379.7999999999993</v>
      </c>
      <c r="J55" s="36">
        <v>5409.7000000000007</v>
      </c>
      <c r="K55" s="31">
        <v>5349.9</v>
      </c>
      <c r="L55" s="31">
        <v>5290</v>
      </c>
      <c r="M55" s="31">
        <v>1.3003199999999999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442.4</v>
      </c>
      <c r="D56" s="36">
        <v>442.09999999999997</v>
      </c>
      <c r="E56" s="36">
        <v>438.29999999999995</v>
      </c>
      <c r="F56" s="36">
        <v>434.2</v>
      </c>
      <c r="G56" s="36">
        <v>430.4</v>
      </c>
      <c r="H56" s="36">
        <v>446.19999999999993</v>
      </c>
      <c r="I56" s="36">
        <v>450</v>
      </c>
      <c r="J56" s="36">
        <v>454.09999999999991</v>
      </c>
      <c r="K56" s="31">
        <v>445.9</v>
      </c>
      <c r="L56" s="31">
        <v>438</v>
      </c>
      <c r="M56" s="31">
        <v>43.40269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449.6</v>
      </c>
      <c r="D57" s="36">
        <v>452.2</v>
      </c>
      <c r="E57" s="36">
        <v>445.7</v>
      </c>
      <c r="F57" s="36">
        <v>441.8</v>
      </c>
      <c r="G57" s="36">
        <v>435.3</v>
      </c>
      <c r="H57" s="36">
        <v>456.09999999999997</v>
      </c>
      <c r="I57" s="36">
        <v>462.59999999999997</v>
      </c>
      <c r="J57" s="36">
        <v>466.49999999999994</v>
      </c>
      <c r="K57" s="31">
        <v>458.7</v>
      </c>
      <c r="L57" s="31">
        <v>448.3</v>
      </c>
      <c r="M57" s="31">
        <v>5.5293900000000002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1225.3499999999999</v>
      </c>
      <c r="D58" s="36">
        <v>1235.1166666666666</v>
      </c>
      <c r="E58" s="36">
        <v>1210.2333333333331</v>
      </c>
      <c r="F58" s="36">
        <v>1195.1166666666666</v>
      </c>
      <c r="G58" s="36">
        <v>1170.2333333333331</v>
      </c>
      <c r="H58" s="36">
        <v>1250.2333333333331</v>
      </c>
      <c r="I58" s="36">
        <v>1275.1166666666668</v>
      </c>
      <c r="J58" s="36">
        <v>1290.2333333333331</v>
      </c>
      <c r="K58" s="31">
        <v>1260</v>
      </c>
      <c r="L58" s="31">
        <v>1220</v>
      </c>
      <c r="M58" s="31">
        <v>7.2669899999999998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1251</v>
      </c>
      <c r="D59" s="36">
        <v>1251.5</v>
      </c>
      <c r="E59" s="36">
        <v>1246.2</v>
      </c>
      <c r="F59" s="36">
        <v>1241.4000000000001</v>
      </c>
      <c r="G59" s="36">
        <v>1236.1000000000001</v>
      </c>
      <c r="H59" s="36">
        <v>1256.3</v>
      </c>
      <c r="I59" s="36">
        <v>1261.6000000000001</v>
      </c>
      <c r="J59" s="36">
        <v>1266.3999999999999</v>
      </c>
      <c r="K59" s="31">
        <v>1256.8</v>
      </c>
      <c r="L59" s="31">
        <v>1246.7</v>
      </c>
      <c r="M59" s="31">
        <v>3.4358399999999998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381.8</v>
      </c>
      <c r="D60" s="36">
        <v>382.01666666666665</v>
      </c>
      <c r="E60" s="36">
        <v>377.23333333333329</v>
      </c>
      <c r="F60" s="36">
        <v>372.66666666666663</v>
      </c>
      <c r="G60" s="36">
        <v>367.88333333333327</v>
      </c>
      <c r="H60" s="36">
        <v>386.58333333333331</v>
      </c>
      <c r="I60" s="36">
        <v>391.36666666666662</v>
      </c>
      <c r="J60" s="36">
        <v>395.93333333333334</v>
      </c>
      <c r="K60" s="31">
        <v>386.8</v>
      </c>
      <c r="L60" s="31">
        <v>377.45</v>
      </c>
      <c r="M60" s="31">
        <v>111.2469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6192.55</v>
      </c>
      <c r="D61" s="36">
        <v>6221.166666666667</v>
      </c>
      <c r="E61" s="36">
        <v>6152.3833333333341</v>
      </c>
      <c r="F61" s="36">
        <v>6112.2166666666672</v>
      </c>
      <c r="G61" s="36">
        <v>6043.4333333333343</v>
      </c>
      <c r="H61" s="36">
        <v>6261.3333333333339</v>
      </c>
      <c r="I61" s="36">
        <v>6330.1166666666668</v>
      </c>
      <c r="J61" s="36">
        <v>6370.2833333333338</v>
      </c>
      <c r="K61" s="31">
        <v>6289.95</v>
      </c>
      <c r="L61" s="31">
        <v>6181</v>
      </c>
      <c r="M61" s="31">
        <v>1.8364199999999999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2486.1</v>
      </c>
      <c r="D62" s="36">
        <v>2498.5166666666669</v>
      </c>
      <c r="E62" s="36">
        <v>2468.0333333333338</v>
      </c>
      <c r="F62" s="36">
        <v>2449.9666666666667</v>
      </c>
      <c r="G62" s="36">
        <v>2419.4833333333336</v>
      </c>
      <c r="H62" s="36">
        <v>2516.5833333333339</v>
      </c>
      <c r="I62" s="36">
        <v>2547.0666666666666</v>
      </c>
      <c r="J62" s="36">
        <v>2565.1333333333341</v>
      </c>
      <c r="K62" s="31">
        <v>2529</v>
      </c>
      <c r="L62" s="31">
        <v>2480.4499999999998</v>
      </c>
      <c r="M62" s="31">
        <v>3.57687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861.2</v>
      </c>
      <c r="D63" s="36">
        <v>863.0333333333333</v>
      </c>
      <c r="E63" s="36">
        <v>852.26666666666665</v>
      </c>
      <c r="F63" s="36">
        <v>843.33333333333337</v>
      </c>
      <c r="G63" s="36">
        <v>832.56666666666672</v>
      </c>
      <c r="H63" s="36">
        <v>871.96666666666658</v>
      </c>
      <c r="I63" s="36">
        <v>882.73333333333323</v>
      </c>
      <c r="J63" s="36">
        <v>891.66666666666652</v>
      </c>
      <c r="K63" s="31">
        <v>873.8</v>
      </c>
      <c r="L63" s="31">
        <v>854.1</v>
      </c>
      <c r="M63" s="31">
        <v>7.5990599999999997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1247.6500000000001</v>
      </c>
      <c r="D64" s="36">
        <v>1247.8666666666668</v>
      </c>
      <c r="E64" s="36">
        <v>1235.7833333333335</v>
      </c>
      <c r="F64" s="36">
        <v>1223.9166666666667</v>
      </c>
      <c r="G64" s="36">
        <v>1211.8333333333335</v>
      </c>
      <c r="H64" s="36">
        <v>1259.7333333333336</v>
      </c>
      <c r="I64" s="36">
        <v>1271.8166666666666</v>
      </c>
      <c r="J64" s="36">
        <v>1283.6833333333336</v>
      </c>
      <c r="K64" s="31">
        <v>1259.95</v>
      </c>
      <c r="L64" s="31">
        <v>1236</v>
      </c>
      <c r="M64" s="31">
        <v>1.8184100000000001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313.85000000000002</v>
      </c>
      <c r="D65" s="36">
        <v>313.60000000000002</v>
      </c>
      <c r="E65" s="36">
        <v>309.85000000000002</v>
      </c>
      <c r="F65" s="36">
        <v>305.85000000000002</v>
      </c>
      <c r="G65" s="36">
        <v>302.10000000000002</v>
      </c>
      <c r="H65" s="36">
        <v>317.60000000000002</v>
      </c>
      <c r="I65" s="36">
        <v>321.35000000000002</v>
      </c>
      <c r="J65" s="36">
        <v>325.35000000000002</v>
      </c>
      <c r="K65" s="31">
        <v>317.35000000000002</v>
      </c>
      <c r="L65" s="31">
        <v>309.60000000000002</v>
      </c>
      <c r="M65" s="31">
        <v>21.987919999999999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1957.95</v>
      </c>
      <c r="D66" s="36">
        <v>1959.3000000000002</v>
      </c>
      <c r="E66" s="36">
        <v>1944.2000000000003</v>
      </c>
      <c r="F66" s="36">
        <v>1930.45</v>
      </c>
      <c r="G66" s="36">
        <v>1915.3500000000001</v>
      </c>
      <c r="H66" s="36">
        <v>1973.0500000000004</v>
      </c>
      <c r="I66" s="36">
        <v>1988.1500000000003</v>
      </c>
      <c r="J66" s="36">
        <v>2001.9000000000005</v>
      </c>
      <c r="K66" s="31">
        <v>1974.4</v>
      </c>
      <c r="L66" s="31">
        <v>1945.55</v>
      </c>
      <c r="M66" s="31">
        <v>2.3117200000000002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557.45000000000005</v>
      </c>
      <c r="D67" s="36">
        <v>558.48333333333335</v>
      </c>
      <c r="E67" s="36">
        <v>553.9666666666667</v>
      </c>
      <c r="F67" s="36">
        <v>550.48333333333335</v>
      </c>
      <c r="G67" s="36">
        <v>545.9666666666667</v>
      </c>
      <c r="H67" s="36">
        <v>561.9666666666667</v>
      </c>
      <c r="I67" s="36">
        <v>566.48333333333335</v>
      </c>
      <c r="J67" s="36">
        <v>569.9666666666667</v>
      </c>
      <c r="K67" s="31">
        <v>563</v>
      </c>
      <c r="L67" s="31">
        <v>555</v>
      </c>
      <c r="M67" s="31">
        <v>14.1755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2361.25</v>
      </c>
      <c r="D68" s="36">
        <v>2348.0833333333335</v>
      </c>
      <c r="E68" s="36">
        <v>2314.166666666667</v>
      </c>
      <c r="F68" s="36">
        <v>2267.0833333333335</v>
      </c>
      <c r="G68" s="36">
        <v>2233.166666666667</v>
      </c>
      <c r="H68" s="36">
        <v>2395.166666666667</v>
      </c>
      <c r="I68" s="36">
        <v>2429.0833333333339</v>
      </c>
      <c r="J68" s="36">
        <v>2476.166666666667</v>
      </c>
      <c r="K68" s="31">
        <v>2382</v>
      </c>
      <c r="L68" s="31">
        <v>2301</v>
      </c>
      <c r="M68" s="31">
        <v>8.0248799999999996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2473.9</v>
      </c>
      <c r="D69" s="36">
        <v>2485.0166666666669</v>
      </c>
      <c r="E69" s="36">
        <v>2448.8833333333337</v>
      </c>
      <c r="F69" s="36">
        <v>2423.8666666666668</v>
      </c>
      <c r="G69" s="36">
        <v>2387.7333333333336</v>
      </c>
      <c r="H69" s="36">
        <v>2510.0333333333338</v>
      </c>
      <c r="I69" s="36">
        <v>2546.166666666667</v>
      </c>
      <c r="J69" s="36">
        <v>2571.1833333333338</v>
      </c>
      <c r="K69" s="31">
        <v>2521.15</v>
      </c>
      <c r="L69" s="31">
        <v>2460</v>
      </c>
      <c r="M69" s="31">
        <v>4.9942900000000003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384.35</v>
      </c>
      <c r="D70" s="36">
        <v>386.93333333333334</v>
      </c>
      <c r="E70" s="36">
        <v>379.9666666666667</v>
      </c>
      <c r="F70" s="36">
        <v>375.58333333333337</v>
      </c>
      <c r="G70" s="36">
        <v>368.61666666666673</v>
      </c>
      <c r="H70" s="36">
        <v>391.31666666666666</v>
      </c>
      <c r="I70" s="36">
        <v>398.28333333333325</v>
      </c>
      <c r="J70" s="36">
        <v>402.66666666666663</v>
      </c>
      <c r="K70" s="31">
        <v>393.9</v>
      </c>
      <c r="L70" s="31">
        <v>382.55</v>
      </c>
      <c r="M70" s="31">
        <v>6.4426699999999997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191.75</v>
      </c>
      <c r="D71" s="36">
        <v>192.68333333333331</v>
      </c>
      <c r="E71" s="36">
        <v>190.51666666666662</v>
      </c>
      <c r="F71" s="36">
        <v>189.2833333333333</v>
      </c>
      <c r="G71" s="36">
        <v>187.11666666666662</v>
      </c>
      <c r="H71" s="36">
        <v>193.91666666666663</v>
      </c>
      <c r="I71" s="36">
        <v>196.08333333333331</v>
      </c>
      <c r="J71" s="36">
        <v>197.31666666666663</v>
      </c>
      <c r="K71" s="31">
        <v>194.85</v>
      </c>
      <c r="L71" s="31">
        <v>191.45</v>
      </c>
      <c r="M71" s="31">
        <v>10.067740000000001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3915.9</v>
      </c>
      <c r="D72" s="36">
        <v>3912.6666666666665</v>
      </c>
      <c r="E72" s="36">
        <v>3885.3833333333332</v>
      </c>
      <c r="F72" s="36">
        <v>3854.8666666666668</v>
      </c>
      <c r="G72" s="36">
        <v>3827.5833333333335</v>
      </c>
      <c r="H72" s="36">
        <v>3943.1833333333329</v>
      </c>
      <c r="I72" s="36">
        <v>3970.4666666666667</v>
      </c>
      <c r="J72" s="36">
        <v>4000.9833333333327</v>
      </c>
      <c r="K72" s="31">
        <v>3939.95</v>
      </c>
      <c r="L72" s="31">
        <v>3882.15</v>
      </c>
      <c r="M72" s="31">
        <v>2.4012600000000002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6460.35</v>
      </c>
      <c r="D73" s="36">
        <v>6488.8833333333341</v>
      </c>
      <c r="E73" s="36">
        <v>6391.9666666666681</v>
      </c>
      <c r="F73" s="36">
        <v>6323.5833333333339</v>
      </c>
      <c r="G73" s="36">
        <v>6226.6666666666679</v>
      </c>
      <c r="H73" s="36">
        <v>6557.2666666666682</v>
      </c>
      <c r="I73" s="36">
        <v>6654.1833333333343</v>
      </c>
      <c r="J73" s="36">
        <v>6722.5666666666684</v>
      </c>
      <c r="K73" s="31">
        <v>6585.8</v>
      </c>
      <c r="L73" s="31">
        <v>6420.5</v>
      </c>
      <c r="M73" s="31">
        <v>2.6887099999999999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723.6</v>
      </c>
      <c r="D74" s="36">
        <v>725.35</v>
      </c>
      <c r="E74" s="36">
        <v>719.7</v>
      </c>
      <c r="F74" s="36">
        <v>715.80000000000007</v>
      </c>
      <c r="G74" s="36">
        <v>710.15000000000009</v>
      </c>
      <c r="H74" s="36">
        <v>729.25</v>
      </c>
      <c r="I74" s="36">
        <v>734.89999999999986</v>
      </c>
      <c r="J74" s="36">
        <v>738.8</v>
      </c>
      <c r="K74" s="31">
        <v>731</v>
      </c>
      <c r="L74" s="31">
        <v>721.45</v>
      </c>
      <c r="M74" s="31">
        <v>14.008240000000001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4064.75</v>
      </c>
      <c r="D75" s="36">
        <v>4062.2833333333333</v>
      </c>
      <c r="E75" s="36">
        <v>4044.5666666666666</v>
      </c>
      <c r="F75" s="36">
        <v>4024.3833333333332</v>
      </c>
      <c r="G75" s="36">
        <v>4006.6666666666665</v>
      </c>
      <c r="H75" s="36">
        <v>4082.4666666666667</v>
      </c>
      <c r="I75" s="36">
        <v>4100.1833333333325</v>
      </c>
      <c r="J75" s="36">
        <v>4120.3666666666668</v>
      </c>
      <c r="K75" s="31">
        <v>4080</v>
      </c>
      <c r="L75" s="31">
        <v>4042.1</v>
      </c>
      <c r="M75" s="31">
        <v>1.3161400000000001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5821.65</v>
      </c>
      <c r="D76" s="36">
        <v>5827.2166666666672</v>
      </c>
      <c r="E76" s="36">
        <v>5794.4333333333343</v>
      </c>
      <c r="F76" s="36">
        <v>5767.2166666666672</v>
      </c>
      <c r="G76" s="36">
        <v>5734.4333333333343</v>
      </c>
      <c r="H76" s="36">
        <v>5854.4333333333343</v>
      </c>
      <c r="I76" s="36">
        <v>5887.2166666666672</v>
      </c>
      <c r="J76" s="36">
        <v>5914.4333333333343</v>
      </c>
      <c r="K76" s="31">
        <v>5860</v>
      </c>
      <c r="L76" s="31">
        <v>5800</v>
      </c>
      <c r="M76" s="31">
        <v>1.9568000000000001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4038.35</v>
      </c>
      <c r="D77" s="36">
        <v>4071.1166666666668</v>
      </c>
      <c r="E77" s="36">
        <v>3997.2333333333336</v>
      </c>
      <c r="F77" s="36">
        <v>3956.1166666666668</v>
      </c>
      <c r="G77" s="36">
        <v>3882.2333333333336</v>
      </c>
      <c r="H77" s="36">
        <v>4112.2333333333336</v>
      </c>
      <c r="I77" s="36">
        <v>4186.1166666666668</v>
      </c>
      <c r="J77" s="36">
        <v>4227.2333333333336</v>
      </c>
      <c r="K77" s="31">
        <v>4145</v>
      </c>
      <c r="L77" s="31">
        <v>4030</v>
      </c>
      <c r="M77" s="31">
        <v>7.6345400000000003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2966.35</v>
      </c>
      <c r="D78" s="36">
        <v>2980.4500000000003</v>
      </c>
      <c r="E78" s="36">
        <v>2941.9000000000005</v>
      </c>
      <c r="F78" s="36">
        <v>2917.4500000000003</v>
      </c>
      <c r="G78" s="36">
        <v>2878.9000000000005</v>
      </c>
      <c r="H78" s="36">
        <v>3004.9000000000005</v>
      </c>
      <c r="I78" s="36">
        <v>3043.4500000000007</v>
      </c>
      <c r="J78" s="36">
        <v>3067.9000000000005</v>
      </c>
      <c r="K78" s="31">
        <v>3019</v>
      </c>
      <c r="L78" s="31">
        <v>2956</v>
      </c>
      <c r="M78" s="31">
        <v>3.18161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156.55000000000001</v>
      </c>
      <c r="D79" s="36">
        <v>156.54999999999998</v>
      </c>
      <c r="E79" s="36">
        <v>155.89999999999998</v>
      </c>
      <c r="F79" s="36">
        <v>155.25</v>
      </c>
      <c r="G79" s="36">
        <v>154.6</v>
      </c>
      <c r="H79" s="36">
        <v>157.19999999999996</v>
      </c>
      <c r="I79" s="36">
        <v>157.85</v>
      </c>
      <c r="J79" s="36">
        <v>158.49999999999994</v>
      </c>
      <c r="K79" s="31">
        <v>157.19999999999999</v>
      </c>
      <c r="L79" s="31">
        <v>155.9</v>
      </c>
      <c r="M79" s="31">
        <v>62.103749999999998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3812.75</v>
      </c>
      <c r="D80" s="36">
        <v>3764.0499999999997</v>
      </c>
      <c r="E80" s="36">
        <v>3701.6999999999994</v>
      </c>
      <c r="F80" s="36">
        <v>3590.6499999999996</v>
      </c>
      <c r="G80" s="36">
        <v>3528.2999999999993</v>
      </c>
      <c r="H80" s="36">
        <v>3875.0999999999995</v>
      </c>
      <c r="I80" s="36">
        <v>3937.45</v>
      </c>
      <c r="J80" s="36">
        <v>4048.4999999999995</v>
      </c>
      <c r="K80" s="31">
        <v>3826.4</v>
      </c>
      <c r="L80" s="31">
        <v>3653</v>
      </c>
      <c r="M80" s="31">
        <v>1.84135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439.6</v>
      </c>
      <c r="D81" s="36">
        <v>436.8</v>
      </c>
      <c r="E81" s="36">
        <v>424.8</v>
      </c>
      <c r="F81" s="36">
        <v>410</v>
      </c>
      <c r="G81" s="36">
        <v>398</v>
      </c>
      <c r="H81" s="36">
        <v>451.6</v>
      </c>
      <c r="I81" s="36">
        <v>463.6</v>
      </c>
      <c r="J81" s="36">
        <v>478.40000000000003</v>
      </c>
      <c r="K81" s="31">
        <v>448.8</v>
      </c>
      <c r="L81" s="31">
        <v>422</v>
      </c>
      <c r="M81" s="31">
        <v>36.878920000000001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166.2</v>
      </c>
      <c r="D82" s="36">
        <v>166.06666666666663</v>
      </c>
      <c r="E82" s="36">
        <v>162.78333333333327</v>
      </c>
      <c r="F82" s="36">
        <v>159.36666666666665</v>
      </c>
      <c r="G82" s="36">
        <v>156.08333333333329</v>
      </c>
      <c r="H82" s="36">
        <v>169.48333333333326</v>
      </c>
      <c r="I82" s="36">
        <v>172.76666666666662</v>
      </c>
      <c r="J82" s="36">
        <v>176.18333333333325</v>
      </c>
      <c r="K82" s="31">
        <v>169.35</v>
      </c>
      <c r="L82" s="31">
        <v>162.65</v>
      </c>
      <c r="M82" s="31">
        <v>409.52728999999999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1906.55</v>
      </c>
      <c r="D83" s="36">
        <v>1921.0333333333335</v>
      </c>
      <c r="E83" s="36">
        <v>1885.5166666666671</v>
      </c>
      <c r="F83" s="36">
        <v>1864.4833333333336</v>
      </c>
      <c r="G83" s="36">
        <v>1828.9666666666672</v>
      </c>
      <c r="H83" s="36">
        <v>1942.0666666666671</v>
      </c>
      <c r="I83" s="36">
        <v>1977.5833333333335</v>
      </c>
      <c r="J83" s="36">
        <v>1998.616666666667</v>
      </c>
      <c r="K83" s="31">
        <v>1956.55</v>
      </c>
      <c r="L83" s="31">
        <v>1900</v>
      </c>
      <c r="M83" s="31">
        <v>1.06769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1144.8</v>
      </c>
      <c r="D84" s="36">
        <v>1140.4666666666665</v>
      </c>
      <c r="E84" s="36">
        <v>1131.7833333333328</v>
      </c>
      <c r="F84" s="36">
        <v>1118.7666666666664</v>
      </c>
      <c r="G84" s="36">
        <v>1110.0833333333328</v>
      </c>
      <c r="H84" s="36">
        <v>1153.4833333333329</v>
      </c>
      <c r="I84" s="36">
        <v>1162.1666666666667</v>
      </c>
      <c r="J84" s="36">
        <v>1175.1833333333329</v>
      </c>
      <c r="K84" s="31">
        <v>1149.1500000000001</v>
      </c>
      <c r="L84" s="31">
        <v>1127.45</v>
      </c>
      <c r="M84" s="31">
        <v>6.8639200000000002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2002.05</v>
      </c>
      <c r="D85" s="36">
        <v>2006.3500000000001</v>
      </c>
      <c r="E85" s="36">
        <v>1990.7000000000003</v>
      </c>
      <c r="F85" s="36">
        <v>1979.3500000000001</v>
      </c>
      <c r="G85" s="36">
        <v>1963.7000000000003</v>
      </c>
      <c r="H85" s="36">
        <v>2017.7000000000003</v>
      </c>
      <c r="I85" s="36">
        <v>2033.3500000000004</v>
      </c>
      <c r="J85" s="36">
        <v>2044.7000000000003</v>
      </c>
      <c r="K85" s="31">
        <v>2022</v>
      </c>
      <c r="L85" s="31">
        <v>1995</v>
      </c>
      <c r="M85" s="31">
        <v>2.0886800000000001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2127.3000000000002</v>
      </c>
      <c r="D86" s="36">
        <v>2138.1</v>
      </c>
      <c r="E86" s="36">
        <v>2101.1999999999998</v>
      </c>
      <c r="F86" s="36">
        <v>2075.1</v>
      </c>
      <c r="G86" s="36">
        <v>2038.1999999999998</v>
      </c>
      <c r="H86" s="36">
        <v>2164.1999999999998</v>
      </c>
      <c r="I86" s="36">
        <v>2201.1000000000004</v>
      </c>
      <c r="J86" s="36">
        <v>2227.1999999999998</v>
      </c>
      <c r="K86" s="31">
        <v>2175</v>
      </c>
      <c r="L86" s="31">
        <v>2112</v>
      </c>
      <c r="M86" s="31">
        <v>8.0446600000000004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484</v>
      </c>
      <c r="D87" s="36">
        <v>480.36666666666662</v>
      </c>
      <c r="E87" s="36">
        <v>465.33333333333326</v>
      </c>
      <c r="F87" s="36">
        <v>446.66666666666663</v>
      </c>
      <c r="G87" s="36">
        <v>431.63333333333327</v>
      </c>
      <c r="H87" s="36">
        <v>499.03333333333325</v>
      </c>
      <c r="I87" s="36">
        <v>514.06666666666661</v>
      </c>
      <c r="J87" s="36">
        <v>532.73333333333323</v>
      </c>
      <c r="K87" s="31">
        <v>495.4</v>
      </c>
      <c r="L87" s="31">
        <v>461.7</v>
      </c>
      <c r="M87" s="31">
        <v>58.988979999999998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2826.35</v>
      </c>
      <c r="D88" s="36">
        <v>2830.4500000000003</v>
      </c>
      <c r="E88" s="36">
        <v>2801.0000000000005</v>
      </c>
      <c r="F88" s="36">
        <v>2775.65</v>
      </c>
      <c r="G88" s="36">
        <v>2746.2000000000003</v>
      </c>
      <c r="H88" s="36">
        <v>2855.8000000000006</v>
      </c>
      <c r="I88" s="36">
        <v>2885.2500000000005</v>
      </c>
      <c r="J88" s="36">
        <v>2910.6000000000008</v>
      </c>
      <c r="K88" s="31">
        <v>2859.9</v>
      </c>
      <c r="L88" s="31">
        <v>2805.1</v>
      </c>
      <c r="M88" s="31">
        <v>10.381640000000001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1362.2</v>
      </c>
      <c r="D89" s="36">
        <v>1365.0666666666666</v>
      </c>
      <c r="E89" s="36">
        <v>1353.1333333333332</v>
      </c>
      <c r="F89" s="36">
        <v>1344.0666666666666</v>
      </c>
      <c r="G89" s="36">
        <v>1332.1333333333332</v>
      </c>
      <c r="H89" s="36">
        <v>1374.1333333333332</v>
      </c>
      <c r="I89" s="36">
        <v>1386.0666666666666</v>
      </c>
      <c r="J89" s="36">
        <v>1395.1333333333332</v>
      </c>
      <c r="K89" s="31">
        <v>1377</v>
      </c>
      <c r="L89" s="31">
        <v>1356</v>
      </c>
      <c r="M89" s="31">
        <v>2.4075700000000002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1483.75</v>
      </c>
      <c r="D90" s="36">
        <v>1478.1833333333334</v>
      </c>
      <c r="E90" s="36">
        <v>1460.6166666666668</v>
      </c>
      <c r="F90" s="36">
        <v>1437.4833333333333</v>
      </c>
      <c r="G90" s="36">
        <v>1419.9166666666667</v>
      </c>
      <c r="H90" s="36">
        <v>1501.3166666666668</v>
      </c>
      <c r="I90" s="36">
        <v>1518.8833333333334</v>
      </c>
      <c r="J90" s="36">
        <v>1542.0166666666669</v>
      </c>
      <c r="K90" s="31">
        <v>1495.75</v>
      </c>
      <c r="L90" s="31">
        <v>1455.05</v>
      </c>
      <c r="M90" s="31">
        <v>12.22315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3221.3</v>
      </c>
      <c r="D91" s="36">
        <v>3210.5</v>
      </c>
      <c r="E91" s="36">
        <v>3192.3</v>
      </c>
      <c r="F91" s="36">
        <v>3163.3</v>
      </c>
      <c r="G91" s="36">
        <v>3145.1000000000004</v>
      </c>
      <c r="H91" s="36">
        <v>3239.5</v>
      </c>
      <c r="I91" s="36">
        <v>3257.7</v>
      </c>
      <c r="J91" s="36">
        <v>3286.7</v>
      </c>
      <c r="K91" s="31">
        <v>3228.7</v>
      </c>
      <c r="L91" s="31">
        <v>3181.5</v>
      </c>
      <c r="M91" s="31">
        <v>1.5196400000000001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1698.1</v>
      </c>
      <c r="D92" s="36">
        <v>1699.75</v>
      </c>
      <c r="E92" s="36">
        <v>1690.35</v>
      </c>
      <c r="F92" s="36">
        <v>1682.6</v>
      </c>
      <c r="G92" s="36">
        <v>1673.1999999999998</v>
      </c>
      <c r="H92" s="36">
        <v>1707.5</v>
      </c>
      <c r="I92" s="36">
        <v>1716.9</v>
      </c>
      <c r="J92" s="36">
        <v>1724.65</v>
      </c>
      <c r="K92" s="31">
        <v>1709.15</v>
      </c>
      <c r="L92" s="31">
        <v>1692</v>
      </c>
      <c r="M92" s="31">
        <v>71.198430000000002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648.70000000000005</v>
      </c>
      <c r="D93" s="36">
        <v>648.4666666666667</v>
      </c>
      <c r="E93" s="36">
        <v>644.58333333333337</v>
      </c>
      <c r="F93" s="36">
        <v>640.4666666666667</v>
      </c>
      <c r="G93" s="36">
        <v>636.58333333333337</v>
      </c>
      <c r="H93" s="36">
        <v>652.58333333333337</v>
      </c>
      <c r="I93" s="36">
        <v>656.46666666666658</v>
      </c>
      <c r="J93" s="36">
        <v>660.58333333333337</v>
      </c>
      <c r="K93" s="31">
        <v>652.35</v>
      </c>
      <c r="L93" s="31">
        <v>644.35</v>
      </c>
      <c r="M93" s="31">
        <v>13.438879999999999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4118.55</v>
      </c>
      <c r="D94" s="36">
        <v>4128.3166666666666</v>
      </c>
      <c r="E94" s="36">
        <v>4075.2333333333336</v>
      </c>
      <c r="F94" s="36">
        <v>4031.916666666667</v>
      </c>
      <c r="G94" s="36">
        <v>3978.8333333333339</v>
      </c>
      <c r="H94" s="36">
        <v>4171.6333333333332</v>
      </c>
      <c r="I94" s="36">
        <v>4224.7166666666672</v>
      </c>
      <c r="J94" s="36">
        <v>4268.0333333333328</v>
      </c>
      <c r="K94" s="31">
        <v>4181.3999999999996</v>
      </c>
      <c r="L94" s="31">
        <v>4085</v>
      </c>
      <c r="M94" s="31">
        <v>3.92408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610.4</v>
      </c>
      <c r="D95" s="36">
        <v>612.61666666666667</v>
      </c>
      <c r="E95" s="36">
        <v>604.73333333333335</v>
      </c>
      <c r="F95" s="36">
        <v>599.06666666666672</v>
      </c>
      <c r="G95" s="36">
        <v>591.18333333333339</v>
      </c>
      <c r="H95" s="36">
        <v>618.2833333333333</v>
      </c>
      <c r="I95" s="36">
        <v>626.16666666666674</v>
      </c>
      <c r="J95" s="36">
        <v>631.83333333333326</v>
      </c>
      <c r="K95" s="31">
        <v>620.5</v>
      </c>
      <c r="L95" s="31">
        <v>606.95000000000005</v>
      </c>
      <c r="M95" s="31">
        <v>29.61919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399.6</v>
      </c>
      <c r="D96" s="36">
        <v>401.40000000000003</v>
      </c>
      <c r="E96" s="36">
        <v>396.30000000000007</v>
      </c>
      <c r="F96" s="36">
        <v>393.00000000000006</v>
      </c>
      <c r="G96" s="36">
        <v>387.90000000000009</v>
      </c>
      <c r="H96" s="36">
        <v>404.70000000000005</v>
      </c>
      <c r="I96" s="36">
        <v>409.80000000000007</v>
      </c>
      <c r="J96" s="36">
        <v>413.1</v>
      </c>
      <c r="K96" s="31">
        <v>406.5</v>
      </c>
      <c r="L96" s="31">
        <v>398.1</v>
      </c>
      <c r="M96" s="31">
        <v>58.010060000000003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2654.75</v>
      </c>
      <c r="D97" s="36">
        <v>2654.0499999999997</v>
      </c>
      <c r="E97" s="36">
        <v>2638.6999999999994</v>
      </c>
      <c r="F97" s="36">
        <v>2622.6499999999996</v>
      </c>
      <c r="G97" s="36">
        <v>2607.2999999999993</v>
      </c>
      <c r="H97" s="36">
        <v>2670.0999999999995</v>
      </c>
      <c r="I97" s="36">
        <v>2685.45</v>
      </c>
      <c r="J97" s="36">
        <v>2701.4999999999995</v>
      </c>
      <c r="K97" s="31">
        <v>2669.4</v>
      </c>
      <c r="L97" s="31">
        <v>2638</v>
      </c>
      <c r="M97" s="31">
        <v>5.2635300000000003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318.35000000000002</v>
      </c>
      <c r="D98" s="36">
        <v>318.66666666666669</v>
      </c>
      <c r="E98" s="36">
        <v>316.53333333333336</v>
      </c>
      <c r="F98" s="36">
        <v>314.7166666666667</v>
      </c>
      <c r="G98" s="36">
        <v>312.58333333333337</v>
      </c>
      <c r="H98" s="36">
        <v>320.48333333333335</v>
      </c>
      <c r="I98" s="36">
        <v>322.61666666666667</v>
      </c>
      <c r="J98" s="36">
        <v>324.43333333333334</v>
      </c>
      <c r="K98" s="31">
        <v>320.8</v>
      </c>
      <c r="L98" s="31">
        <v>316.85000000000002</v>
      </c>
      <c r="M98" s="31">
        <v>5.7945500000000001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37490</v>
      </c>
      <c r="D99" s="36">
        <v>37340.066666666666</v>
      </c>
      <c r="E99" s="36">
        <v>36930.133333333331</v>
      </c>
      <c r="F99" s="36">
        <v>36370.266666666663</v>
      </c>
      <c r="G99" s="36">
        <v>35960.333333333328</v>
      </c>
      <c r="H99" s="36">
        <v>37899.933333333334</v>
      </c>
      <c r="I99" s="36">
        <v>38309.866666666669</v>
      </c>
      <c r="J99" s="36">
        <v>38869.733333333337</v>
      </c>
      <c r="K99" s="31">
        <v>37750</v>
      </c>
      <c r="L99" s="31">
        <v>36780.199999999997</v>
      </c>
      <c r="M99" s="31">
        <v>6.0839999999999998E-2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999.4</v>
      </c>
      <c r="D100" s="36">
        <v>998.41666666666663</v>
      </c>
      <c r="E100" s="36">
        <v>991.98333333333323</v>
      </c>
      <c r="F100" s="36">
        <v>984.56666666666661</v>
      </c>
      <c r="G100" s="36">
        <v>978.13333333333321</v>
      </c>
      <c r="H100" s="36">
        <v>1005.8333333333333</v>
      </c>
      <c r="I100" s="36">
        <v>1012.2666666666667</v>
      </c>
      <c r="J100" s="36">
        <v>1019.6833333333333</v>
      </c>
      <c r="K100" s="31">
        <v>1004.85</v>
      </c>
      <c r="L100" s="31">
        <v>991</v>
      </c>
      <c r="M100" s="31">
        <v>76.837919999999997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1437.2</v>
      </c>
      <c r="D101" s="36">
        <v>1433.5333333333335</v>
      </c>
      <c r="E101" s="36">
        <v>1423.666666666667</v>
      </c>
      <c r="F101" s="36">
        <v>1410.1333333333334</v>
      </c>
      <c r="G101" s="36">
        <v>1400.2666666666669</v>
      </c>
      <c r="H101" s="36">
        <v>1447.0666666666671</v>
      </c>
      <c r="I101" s="36">
        <v>1456.9333333333334</v>
      </c>
      <c r="J101" s="36">
        <v>1470.4666666666672</v>
      </c>
      <c r="K101" s="31">
        <v>1443.4</v>
      </c>
      <c r="L101" s="31">
        <v>1420</v>
      </c>
      <c r="M101" s="31">
        <v>1.56358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531.95000000000005</v>
      </c>
      <c r="D102" s="36">
        <v>532.9</v>
      </c>
      <c r="E102" s="36">
        <v>529.79999999999995</v>
      </c>
      <c r="F102" s="36">
        <v>527.65</v>
      </c>
      <c r="G102" s="36">
        <v>524.54999999999995</v>
      </c>
      <c r="H102" s="36">
        <v>535.04999999999995</v>
      </c>
      <c r="I102" s="36">
        <v>538.15000000000009</v>
      </c>
      <c r="J102" s="36">
        <v>540.29999999999995</v>
      </c>
      <c r="K102" s="31">
        <v>536</v>
      </c>
      <c r="L102" s="31">
        <v>530.75</v>
      </c>
      <c r="M102" s="31">
        <v>15.78322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17</v>
      </c>
      <c r="D103" s="36">
        <v>16.983333333333334</v>
      </c>
      <c r="E103" s="36">
        <v>15.56666666666667</v>
      </c>
      <c r="F103" s="36">
        <v>14.133333333333336</v>
      </c>
      <c r="G103" s="36">
        <v>12.716666666666672</v>
      </c>
      <c r="H103" s="36">
        <v>18.416666666666668</v>
      </c>
      <c r="I103" s="36">
        <v>19.833333333333332</v>
      </c>
      <c r="J103" s="36">
        <v>21.266666666666666</v>
      </c>
      <c r="K103" s="31">
        <v>18.399999999999999</v>
      </c>
      <c r="L103" s="31">
        <v>15.55</v>
      </c>
      <c r="M103" s="31">
        <v>17843.922770000001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87.8</v>
      </c>
      <c r="D104" s="36">
        <v>88.09999999999998</v>
      </c>
      <c r="E104" s="36">
        <v>87.299999999999955</v>
      </c>
      <c r="F104" s="36">
        <v>86.799999999999969</v>
      </c>
      <c r="G104" s="36">
        <v>85.999999999999943</v>
      </c>
      <c r="H104" s="36">
        <v>88.599999999999966</v>
      </c>
      <c r="I104" s="36">
        <v>89.4</v>
      </c>
      <c r="J104" s="36">
        <v>89.899999999999977</v>
      </c>
      <c r="K104" s="31">
        <v>88.9</v>
      </c>
      <c r="L104" s="31">
        <v>87.6</v>
      </c>
      <c r="M104" s="31">
        <v>342.49919999999997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421.25</v>
      </c>
      <c r="D105" s="36">
        <v>422.09999999999997</v>
      </c>
      <c r="E105" s="36">
        <v>418.14999999999992</v>
      </c>
      <c r="F105" s="36">
        <v>415.04999999999995</v>
      </c>
      <c r="G105" s="36">
        <v>411.09999999999991</v>
      </c>
      <c r="H105" s="36">
        <v>425.19999999999993</v>
      </c>
      <c r="I105" s="36">
        <v>429.15</v>
      </c>
      <c r="J105" s="36">
        <v>432.24999999999994</v>
      </c>
      <c r="K105" s="31">
        <v>426.05</v>
      </c>
      <c r="L105" s="31">
        <v>419</v>
      </c>
      <c r="M105" s="31">
        <v>20.972059999999999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436.1</v>
      </c>
      <c r="D106" s="36">
        <v>437.31666666666666</v>
      </c>
      <c r="E106" s="36">
        <v>433.23333333333335</v>
      </c>
      <c r="F106" s="36">
        <v>430.36666666666667</v>
      </c>
      <c r="G106" s="36">
        <v>426.28333333333336</v>
      </c>
      <c r="H106" s="36">
        <v>440.18333333333334</v>
      </c>
      <c r="I106" s="36">
        <v>444.26666666666671</v>
      </c>
      <c r="J106" s="36">
        <v>447.13333333333333</v>
      </c>
      <c r="K106" s="31">
        <v>441.4</v>
      </c>
      <c r="L106" s="31">
        <v>434.45</v>
      </c>
      <c r="M106" s="31">
        <v>9.2858099999999997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422</v>
      </c>
      <c r="D107" s="36">
        <v>421.95</v>
      </c>
      <c r="E107" s="36">
        <v>419.2</v>
      </c>
      <c r="F107" s="36">
        <v>416.4</v>
      </c>
      <c r="G107" s="36">
        <v>413.65</v>
      </c>
      <c r="H107" s="36">
        <v>424.75</v>
      </c>
      <c r="I107" s="36">
        <v>427.5</v>
      </c>
      <c r="J107" s="36">
        <v>430.3</v>
      </c>
      <c r="K107" s="31">
        <v>424.7</v>
      </c>
      <c r="L107" s="31">
        <v>419.15</v>
      </c>
      <c r="M107" s="31">
        <v>21.599070000000001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2978.5</v>
      </c>
      <c r="D108" s="36">
        <v>2999.4833333333336</v>
      </c>
      <c r="E108" s="36">
        <v>2949.0166666666673</v>
      </c>
      <c r="F108" s="36">
        <v>2919.5333333333338</v>
      </c>
      <c r="G108" s="36">
        <v>2869.0666666666675</v>
      </c>
      <c r="H108" s="36">
        <v>3028.9666666666672</v>
      </c>
      <c r="I108" s="36">
        <v>3079.4333333333334</v>
      </c>
      <c r="J108" s="36">
        <v>3108.916666666667</v>
      </c>
      <c r="K108" s="31">
        <v>3049.95</v>
      </c>
      <c r="L108" s="31">
        <v>2970</v>
      </c>
      <c r="M108" s="31">
        <v>6.1581999999999999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1598.85</v>
      </c>
      <c r="D109" s="36">
        <v>1600.6833333333334</v>
      </c>
      <c r="E109" s="36">
        <v>1589.9666666666667</v>
      </c>
      <c r="F109" s="36">
        <v>1581.0833333333333</v>
      </c>
      <c r="G109" s="36">
        <v>1570.3666666666666</v>
      </c>
      <c r="H109" s="36">
        <v>1609.5666666666668</v>
      </c>
      <c r="I109" s="36">
        <v>1620.2833333333335</v>
      </c>
      <c r="J109" s="36">
        <v>1629.166666666667</v>
      </c>
      <c r="K109" s="31">
        <v>1611.4</v>
      </c>
      <c r="L109" s="31">
        <v>1591.8</v>
      </c>
      <c r="M109" s="31">
        <v>13.411210000000001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202.75</v>
      </c>
      <c r="D110" s="36">
        <v>201.53333333333333</v>
      </c>
      <c r="E110" s="36">
        <v>196.71666666666667</v>
      </c>
      <c r="F110" s="36">
        <v>190.68333333333334</v>
      </c>
      <c r="G110" s="36">
        <v>185.86666666666667</v>
      </c>
      <c r="H110" s="36">
        <v>207.56666666666666</v>
      </c>
      <c r="I110" s="36">
        <v>212.38333333333333</v>
      </c>
      <c r="J110" s="36">
        <v>218.41666666666666</v>
      </c>
      <c r="K110" s="31">
        <v>206.35</v>
      </c>
      <c r="L110" s="31">
        <v>195.5</v>
      </c>
      <c r="M110" s="31">
        <v>252.10453000000001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1551.35</v>
      </c>
      <c r="D111" s="36">
        <v>1547.8666666666668</v>
      </c>
      <c r="E111" s="36">
        <v>1538.7333333333336</v>
      </c>
      <c r="F111" s="36">
        <v>1526.1166666666668</v>
      </c>
      <c r="G111" s="36">
        <v>1516.9833333333336</v>
      </c>
      <c r="H111" s="36">
        <v>1560.4833333333336</v>
      </c>
      <c r="I111" s="36">
        <v>1569.6166666666668</v>
      </c>
      <c r="J111" s="36">
        <v>1582.2333333333336</v>
      </c>
      <c r="K111" s="31">
        <v>1557</v>
      </c>
      <c r="L111" s="31">
        <v>1535.25</v>
      </c>
      <c r="M111" s="31">
        <v>28.084510000000002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130.30000000000001</v>
      </c>
      <c r="D112" s="36">
        <v>130.93333333333334</v>
      </c>
      <c r="E112" s="36">
        <v>129.36666666666667</v>
      </c>
      <c r="F112" s="36">
        <v>128.43333333333334</v>
      </c>
      <c r="G112" s="36">
        <v>126.86666666666667</v>
      </c>
      <c r="H112" s="36">
        <v>131.86666666666667</v>
      </c>
      <c r="I112" s="36">
        <v>133.43333333333334</v>
      </c>
      <c r="J112" s="36">
        <v>134.36666666666667</v>
      </c>
      <c r="K112" s="31">
        <v>132.5</v>
      </c>
      <c r="L112" s="31">
        <v>130</v>
      </c>
      <c r="M112" s="31">
        <v>186.29028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1119.3499999999999</v>
      </c>
      <c r="D113" s="36">
        <v>1116.3833333333332</v>
      </c>
      <c r="E113" s="36">
        <v>1106.9166666666665</v>
      </c>
      <c r="F113" s="36">
        <v>1094.4833333333333</v>
      </c>
      <c r="G113" s="36">
        <v>1085.0166666666667</v>
      </c>
      <c r="H113" s="36">
        <v>1128.8166666666664</v>
      </c>
      <c r="I113" s="36">
        <v>1138.2833333333331</v>
      </c>
      <c r="J113" s="36">
        <v>1150.7166666666662</v>
      </c>
      <c r="K113" s="31">
        <v>1125.8499999999999</v>
      </c>
      <c r="L113" s="31">
        <v>1103.95</v>
      </c>
      <c r="M113" s="31">
        <v>2.5464000000000002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891.85</v>
      </c>
      <c r="D114" s="36">
        <v>898.9</v>
      </c>
      <c r="E114" s="36">
        <v>880.94999999999993</v>
      </c>
      <c r="F114" s="36">
        <v>870.05</v>
      </c>
      <c r="G114" s="36">
        <v>852.09999999999991</v>
      </c>
      <c r="H114" s="36">
        <v>909.8</v>
      </c>
      <c r="I114" s="36">
        <v>927.75</v>
      </c>
      <c r="J114" s="36">
        <v>938.65</v>
      </c>
      <c r="K114" s="31">
        <v>916.85</v>
      </c>
      <c r="L114" s="31">
        <v>888</v>
      </c>
      <c r="M114" s="31">
        <v>90.409130000000005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100.4</v>
      </c>
      <c r="D115" s="36">
        <v>100.73333333333335</v>
      </c>
      <c r="E115" s="36">
        <v>99.066666666666691</v>
      </c>
      <c r="F115" s="36">
        <v>97.733333333333348</v>
      </c>
      <c r="G115" s="36">
        <v>96.066666666666691</v>
      </c>
      <c r="H115" s="36">
        <v>102.06666666666669</v>
      </c>
      <c r="I115" s="36">
        <v>103.73333333333335</v>
      </c>
      <c r="J115" s="36">
        <v>105.06666666666669</v>
      </c>
      <c r="K115" s="31">
        <v>102.4</v>
      </c>
      <c r="L115" s="31">
        <v>99.4</v>
      </c>
      <c r="M115" s="31">
        <v>1028.49848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468.05</v>
      </c>
      <c r="D116" s="36">
        <v>466.88333333333338</v>
      </c>
      <c r="E116" s="36">
        <v>463.81666666666678</v>
      </c>
      <c r="F116" s="36">
        <v>459.58333333333337</v>
      </c>
      <c r="G116" s="36">
        <v>456.51666666666677</v>
      </c>
      <c r="H116" s="36">
        <v>471.11666666666679</v>
      </c>
      <c r="I116" s="36">
        <v>474.18333333333339</v>
      </c>
      <c r="J116" s="36">
        <v>478.4166666666668</v>
      </c>
      <c r="K116" s="31">
        <v>469.95</v>
      </c>
      <c r="L116" s="31">
        <v>462.65</v>
      </c>
      <c r="M116" s="31">
        <v>93.462770000000006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744</v>
      </c>
      <c r="D117" s="36">
        <v>746.2166666666667</v>
      </c>
      <c r="E117" s="36">
        <v>738.93333333333339</v>
      </c>
      <c r="F117" s="36">
        <v>733.86666666666667</v>
      </c>
      <c r="G117" s="36">
        <v>726.58333333333337</v>
      </c>
      <c r="H117" s="36">
        <v>751.28333333333342</v>
      </c>
      <c r="I117" s="36">
        <v>758.56666666666672</v>
      </c>
      <c r="J117" s="36">
        <v>763.63333333333344</v>
      </c>
      <c r="K117" s="31">
        <v>753.5</v>
      </c>
      <c r="L117" s="31">
        <v>741.15</v>
      </c>
      <c r="M117" s="31">
        <v>11.530900000000001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410.05</v>
      </c>
      <c r="D118" s="36">
        <v>410.83333333333331</v>
      </c>
      <c r="E118" s="36">
        <v>408.06666666666661</v>
      </c>
      <c r="F118" s="36">
        <v>406.08333333333331</v>
      </c>
      <c r="G118" s="36">
        <v>403.31666666666661</v>
      </c>
      <c r="H118" s="36">
        <v>412.81666666666661</v>
      </c>
      <c r="I118" s="36">
        <v>415.58333333333337</v>
      </c>
      <c r="J118" s="36">
        <v>417.56666666666661</v>
      </c>
      <c r="K118" s="31">
        <v>413.6</v>
      </c>
      <c r="L118" s="31">
        <v>408.85</v>
      </c>
      <c r="M118" s="31">
        <v>18.405539999999998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877.6</v>
      </c>
      <c r="D119" s="36">
        <v>879.13333333333333</v>
      </c>
      <c r="E119" s="36">
        <v>873.4666666666667</v>
      </c>
      <c r="F119" s="36">
        <v>869.33333333333337</v>
      </c>
      <c r="G119" s="36">
        <v>863.66666666666674</v>
      </c>
      <c r="H119" s="36">
        <v>883.26666666666665</v>
      </c>
      <c r="I119" s="36">
        <v>888.93333333333339</v>
      </c>
      <c r="J119" s="36">
        <v>893.06666666666661</v>
      </c>
      <c r="K119" s="31">
        <v>884.8</v>
      </c>
      <c r="L119" s="31">
        <v>875</v>
      </c>
      <c r="M119" s="31">
        <v>7.7818399999999999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561.54999999999995</v>
      </c>
      <c r="D120" s="36">
        <v>562.98333333333323</v>
      </c>
      <c r="E120" s="36">
        <v>558.21666666666647</v>
      </c>
      <c r="F120" s="36">
        <v>554.88333333333321</v>
      </c>
      <c r="G120" s="36">
        <v>550.11666666666645</v>
      </c>
      <c r="H120" s="36">
        <v>566.31666666666649</v>
      </c>
      <c r="I120" s="36">
        <v>571.08333333333314</v>
      </c>
      <c r="J120" s="36">
        <v>574.41666666666652</v>
      </c>
      <c r="K120" s="31">
        <v>567.75</v>
      </c>
      <c r="L120" s="31">
        <v>559.65</v>
      </c>
      <c r="M120" s="31">
        <v>11.35356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1909.15</v>
      </c>
      <c r="D121" s="36">
        <v>1907.0833333333333</v>
      </c>
      <c r="E121" s="36">
        <v>1895.1666666666665</v>
      </c>
      <c r="F121" s="36">
        <v>1881.1833333333332</v>
      </c>
      <c r="G121" s="36">
        <v>1869.2666666666664</v>
      </c>
      <c r="H121" s="36">
        <v>1921.0666666666666</v>
      </c>
      <c r="I121" s="36">
        <v>1932.9833333333331</v>
      </c>
      <c r="J121" s="36">
        <v>1946.9666666666667</v>
      </c>
      <c r="K121" s="31">
        <v>1919</v>
      </c>
      <c r="L121" s="31">
        <v>1893.1</v>
      </c>
      <c r="M121" s="31">
        <v>14.25902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163.44999999999999</v>
      </c>
      <c r="D122" s="36">
        <v>163.91666666666666</v>
      </c>
      <c r="E122" s="36">
        <v>162.23333333333332</v>
      </c>
      <c r="F122" s="36">
        <v>161.01666666666665</v>
      </c>
      <c r="G122" s="36">
        <v>159.33333333333331</v>
      </c>
      <c r="H122" s="36">
        <v>165.13333333333333</v>
      </c>
      <c r="I122" s="36">
        <v>166.81666666666666</v>
      </c>
      <c r="J122" s="36">
        <v>168.03333333333333</v>
      </c>
      <c r="K122" s="31">
        <v>165.6</v>
      </c>
      <c r="L122" s="31">
        <v>162.69999999999999</v>
      </c>
      <c r="M122" s="31">
        <v>34.614690000000003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2575.35</v>
      </c>
      <c r="D123" s="36">
        <v>2577.2166666666667</v>
      </c>
      <c r="E123" s="36">
        <v>2559.4833333333336</v>
      </c>
      <c r="F123" s="36">
        <v>2543.6166666666668</v>
      </c>
      <c r="G123" s="36">
        <v>2525.8833333333337</v>
      </c>
      <c r="H123" s="36">
        <v>2593.0833333333335</v>
      </c>
      <c r="I123" s="36">
        <v>2610.8166666666662</v>
      </c>
      <c r="J123" s="36">
        <v>2626.6833333333334</v>
      </c>
      <c r="K123" s="31">
        <v>2594.9499999999998</v>
      </c>
      <c r="L123" s="31">
        <v>2561.35</v>
      </c>
      <c r="M123" s="31">
        <v>0.97108000000000005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433.05</v>
      </c>
      <c r="D124" s="36">
        <v>434.4666666666667</v>
      </c>
      <c r="E124" s="36">
        <v>427.58333333333337</v>
      </c>
      <c r="F124" s="36">
        <v>422.11666666666667</v>
      </c>
      <c r="G124" s="36">
        <v>415.23333333333335</v>
      </c>
      <c r="H124" s="36">
        <v>439.93333333333339</v>
      </c>
      <c r="I124" s="36">
        <v>446.81666666666672</v>
      </c>
      <c r="J124" s="36">
        <v>452.28333333333342</v>
      </c>
      <c r="K124" s="31">
        <v>441.35</v>
      </c>
      <c r="L124" s="31">
        <v>429</v>
      </c>
      <c r="M124" s="31">
        <v>23.687380000000001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563.04999999999995</v>
      </c>
      <c r="D125" s="36">
        <v>556.7833333333333</v>
      </c>
      <c r="E125" s="36">
        <v>544.56666666666661</v>
      </c>
      <c r="F125" s="36">
        <v>526.08333333333326</v>
      </c>
      <c r="G125" s="36">
        <v>513.86666666666656</v>
      </c>
      <c r="H125" s="36">
        <v>575.26666666666665</v>
      </c>
      <c r="I125" s="36">
        <v>587.48333333333335</v>
      </c>
      <c r="J125" s="36">
        <v>605.9666666666667</v>
      </c>
      <c r="K125" s="31">
        <v>569</v>
      </c>
      <c r="L125" s="31">
        <v>538.29999999999995</v>
      </c>
      <c r="M125" s="31">
        <v>61.934130000000003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858.75</v>
      </c>
      <c r="D126" s="36">
        <v>851.25</v>
      </c>
      <c r="E126" s="36">
        <v>838.5</v>
      </c>
      <c r="F126" s="36">
        <v>818.25</v>
      </c>
      <c r="G126" s="36">
        <v>805.5</v>
      </c>
      <c r="H126" s="36">
        <v>871.5</v>
      </c>
      <c r="I126" s="36">
        <v>884.25</v>
      </c>
      <c r="J126" s="36">
        <v>904.5</v>
      </c>
      <c r="K126" s="31">
        <v>864</v>
      </c>
      <c r="L126" s="31">
        <v>831</v>
      </c>
      <c r="M126" s="31">
        <v>64.247619999999998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3525.45</v>
      </c>
      <c r="D127" s="36">
        <v>3519.8333333333335</v>
      </c>
      <c r="E127" s="36">
        <v>3501.666666666667</v>
      </c>
      <c r="F127" s="36">
        <v>3477.8833333333337</v>
      </c>
      <c r="G127" s="36">
        <v>3459.7166666666672</v>
      </c>
      <c r="H127" s="36">
        <v>3543.6166666666668</v>
      </c>
      <c r="I127" s="36">
        <v>3561.7833333333338</v>
      </c>
      <c r="J127" s="36">
        <v>3585.5666666666666</v>
      </c>
      <c r="K127" s="31">
        <v>3538</v>
      </c>
      <c r="L127" s="31">
        <v>3496.05</v>
      </c>
      <c r="M127" s="31">
        <v>7.7708000000000004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6261.9</v>
      </c>
      <c r="D128" s="36">
        <v>6273.55</v>
      </c>
      <c r="E128" s="36">
        <v>6228.35</v>
      </c>
      <c r="F128" s="36">
        <v>6194.8</v>
      </c>
      <c r="G128" s="36">
        <v>6149.6</v>
      </c>
      <c r="H128" s="36">
        <v>6307.1</v>
      </c>
      <c r="I128" s="36">
        <v>6352.2999999999993</v>
      </c>
      <c r="J128" s="36">
        <v>6385.85</v>
      </c>
      <c r="K128" s="31">
        <v>6318.75</v>
      </c>
      <c r="L128" s="31">
        <v>6240</v>
      </c>
      <c r="M128" s="31">
        <v>1.66927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5210.3500000000004</v>
      </c>
      <c r="D129" s="36">
        <v>5225.9666666666672</v>
      </c>
      <c r="E129" s="36">
        <v>5184.3833333333341</v>
      </c>
      <c r="F129" s="36">
        <v>5158.416666666667</v>
      </c>
      <c r="G129" s="36">
        <v>5116.8333333333339</v>
      </c>
      <c r="H129" s="36">
        <v>5251.9333333333343</v>
      </c>
      <c r="I129" s="36">
        <v>5293.5166666666664</v>
      </c>
      <c r="J129" s="36">
        <v>5319.4833333333345</v>
      </c>
      <c r="K129" s="31">
        <v>5267.55</v>
      </c>
      <c r="L129" s="31">
        <v>5200</v>
      </c>
      <c r="M129" s="31">
        <v>0.73531999999999997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1312.85</v>
      </c>
      <c r="D130" s="36">
        <v>1317.1666666666667</v>
      </c>
      <c r="E130" s="36">
        <v>1304.3333333333335</v>
      </c>
      <c r="F130" s="36">
        <v>1295.8166666666668</v>
      </c>
      <c r="G130" s="36">
        <v>1282.9833333333336</v>
      </c>
      <c r="H130" s="36">
        <v>1325.6833333333334</v>
      </c>
      <c r="I130" s="36">
        <v>1338.5166666666669</v>
      </c>
      <c r="J130" s="36">
        <v>1347.0333333333333</v>
      </c>
      <c r="K130" s="31">
        <v>1330</v>
      </c>
      <c r="L130" s="31">
        <v>1308.6500000000001</v>
      </c>
      <c r="M130" s="31">
        <v>8.5455699999999997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1703.3</v>
      </c>
      <c r="D131" s="36">
        <v>1710.7666666666667</v>
      </c>
      <c r="E131" s="36">
        <v>1691.5333333333333</v>
      </c>
      <c r="F131" s="36">
        <v>1679.7666666666667</v>
      </c>
      <c r="G131" s="36">
        <v>1660.5333333333333</v>
      </c>
      <c r="H131" s="36">
        <v>1722.5333333333333</v>
      </c>
      <c r="I131" s="36">
        <v>1741.7666666666664</v>
      </c>
      <c r="J131" s="36">
        <v>1753.5333333333333</v>
      </c>
      <c r="K131" s="31">
        <v>1730</v>
      </c>
      <c r="L131" s="31">
        <v>1699</v>
      </c>
      <c r="M131" s="31">
        <v>13.07485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275.2</v>
      </c>
      <c r="D132" s="36">
        <v>276.18333333333334</v>
      </c>
      <c r="E132" s="36">
        <v>273.16666666666669</v>
      </c>
      <c r="F132" s="36">
        <v>271.13333333333333</v>
      </c>
      <c r="G132" s="36">
        <v>268.11666666666667</v>
      </c>
      <c r="H132" s="36">
        <v>278.2166666666667</v>
      </c>
      <c r="I132" s="36">
        <v>281.23333333333335</v>
      </c>
      <c r="J132" s="36">
        <v>283.26666666666671</v>
      </c>
      <c r="K132" s="31">
        <v>279.2</v>
      </c>
      <c r="L132" s="31">
        <v>274.14999999999998</v>
      </c>
      <c r="M132" s="31">
        <v>24.727689999999999</v>
      </c>
      <c r="N132" s="1"/>
      <c r="O132" s="1"/>
    </row>
    <row r="133" spans="1:15" ht="12.75" customHeight="1">
      <c r="A133" s="51">
        <v>124</v>
      </c>
      <c r="B133" s="53" t="s">
        <v>860</v>
      </c>
      <c r="C133" s="31">
        <v>1979.2</v>
      </c>
      <c r="D133" s="36">
        <v>1984.7166666666669</v>
      </c>
      <c r="E133" s="36">
        <v>1961.7833333333338</v>
      </c>
      <c r="F133" s="36">
        <v>1944.3666666666668</v>
      </c>
      <c r="G133" s="36">
        <v>1921.4333333333336</v>
      </c>
      <c r="H133" s="36">
        <v>2002.1333333333339</v>
      </c>
      <c r="I133" s="36">
        <v>2025.0666666666668</v>
      </c>
      <c r="J133" s="36">
        <v>2042.483333333334</v>
      </c>
      <c r="K133" s="31">
        <v>2007.65</v>
      </c>
      <c r="L133" s="31">
        <v>1967.3</v>
      </c>
      <c r="M133" s="31">
        <v>0.97989000000000004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542.25</v>
      </c>
      <c r="D134" s="36">
        <v>544.9</v>
      </c>
      <c r="E134" s="36">
        <v>537.34999999999991</v>
      </c>
      <c r="F134" s="36">
        <v>532.44999999999993</v>
      </c>
      <c r="G134" s="36">
        <v>524.89999999999986</v>
      </c>
      <c r="H134" s="36">
        <v>549.79999999999995</v>
      </c>
      <c r="I134" s="36">
        <v>557.34999999999991</v>
      </c>
      <c r="J134" s="36">
        <v>562.25</v>
      </c>
      <c r="K134" s="31">
        <v>552.45000000000005</v>
      </c>
      <c r="L134" s="31">
        <v>540</v>
      </c>
      <c r="M134" s="31">
        <v>9.6596100000000007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10283.299999999999</v>
      </c>
      <c r="D135" s="36">
        <v>10280.983333333332</v>
      </c>
      <c r="E135" s="36">
        <v>10216.966666666664</v>
      </c>
      <c r="F135" s="36">
        <v>10150.633333333331</v>
      </c>
      <c r="G135" s="36">
        <v>10086.616666666663</v>
      </c>
      <c r="H135" s="36">
        <v>10347.316666666664</v>
      </c>
      <c r="I135" s="36">
        <v>10411.33333333333</v>
      </c>
      <c r="J135" s="36">
        <v>10477.666666666664</v>
      </c>
      <c r="K135" s="31">
        <v>10345</v>
      </c>
      <c r="L135" s="31">
        <v>10214.65</v>
      </c>
      <c r="M135" s="31">
        <v>4.1172399999999998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688.45</v>
      </c>
      <c r="D136" s="36">
        <v>689.11666666666667</v>
      </c>
      <c r="E136" s="36">
        <v>683.58333333333337</v>
      </c>
      <c r="F136" s="36">
        <v>678.7166666666667</v>
      </c>
      <c r="G136" s="36">
        <v>673.18333333333339</v>
      </c>
      <c r="H136" s="36">
        <v>693.98333333333335</v>
      </c>
      <c r="I136" s="36">
        <v>699.51666666666665</v>
      </c>
      <c r="J136" s="36">
        <v>704.38333333333333</v>
      </c>
      <c r="K136" s="31">
        <v>694.65</v>
      </c>
      <c r="L136" s="31">
        <v>684.25</v>
      </c>
      <c r="M136" s="31">
        <v>2.2296100000000001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1107.2</v>
      </c>
      <c r="D137" s="36">
        <v>1111.3499999999999</v>
      </c>
      <c r="E137" s="36">
        <v>1097.6999999999998</v>
      </c>
      <c r="F137" s="36">
        <v>1088.1999999999998</v>
      </c>
      <c r="G137" s="36">
        <v>1074.5499999999997</v>
      </c>
      <c r="H137" s="36">
        <v>1120.8499999999999</v>
      </c>
      <c r="I137" s="36">
        <v>1134.5</v>
      </c>
      <c r="J137" s="36">
        <v>1144</v>
      </c>
      <c r="K137" s="31">
        <v>1125</v>
      </c>
      <c r="L137" s="31">
        <v>1101.8499999999999</v>
      </c>
      <c r="M137" s="31">
        <v>5.63368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955.2</v>
      </c>
      <c r="D138" s="36">
        <v>956.23333333333323</v>
      </c>
      <c r="E138" s="36">
        <v>949.06666666666649</v>
      </c>
      <c r="F138" s="36">
        <v>942.93333333333328</v>
      </c>
      <c r="G138" s="36">
        <v>935.76666666666654</v>
      </c>
      <c r="H138" s="36">
        <v>962.36666666666645</v>
      </c>
      <c r="I138" s="36">
        <v>969.53333333333319</v>
      </c>
      <c r="J138" s="36">
        <v>975.6666666666664</v>
      </c>
      <c r="K138" s="31">
        <v>963.4</v>
      </c>
      <c r="L138" s="31">
        <v>950.1</v>
      </c>
      <c r="M138" s="31">
        <v>1.8080499999999999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105.85</v>
      </c>
      <c r="D139" s="36">
        <v>105.58333333333333</v>
      </c>
      <c r="E139" s="36">
        <v>102.76666666666665</v>
      </c>
      <c r="F139" s="36">
        <v>99.683333333333323</v>
      </c>
      <c r="G139" s="36">
        <v>96.866666666666646</v>
      </c>
      <c r="H139" s="36">
        <v>108.66666666666666</v>
      </c>
      <c r="I139" s="36">
        <v>111.48333333333335</v>
      </c>
      <c r="J139" s="36">
        <v>114.56666666666666</v>
      </c>
      <c r="K139" s="31">
        <v>108.4</v>
      </c>
      <c r="L139" s="31">
        <v>102.5</v>
      </c>
      <c r="M139" s="31">
        <v>527.1241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2736.85</v>
      </c>
      <c r="D140" s="36">
        <v>2744.2833333333333</v>
      </c>
      <c r="E140" s="36">
        <v>2713.5666666666666</v>
      </c>
      <c r="F140" s="36">
        <v>2690.2833333333333</v>
      </c>
      <c r="G140" s="36">
        <v>2659.5666666666666</v>
      </c>
      <c r="H140" s="36">
        <v>2767.5666666666666</v>
      </c>
      <c r="I140" s="36">
        <v>2798.2833333333328</v>
      </c>
      <c r="J140" s="36">
        <v>2821.5666666666666</v>
      </c>
      <c r="K140" s="31">
        <v>2775</v>
      </c>
      <c r="L140" s="31">
        <v>2721</v>
      </c>
      <c r="M140" s="31">
        <v>2.5202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129423.55</v>
      </c>
      <c r="D141" s="36">
        <v>129719.3</v>
      </c>
      <c r="E141" s="36">
        <v>128704.25</v>
      </c>
      <c r="F141" s="36">
        <v>127984.95</v>
      </c>
      <c r="G141" s="36">
        <v>126969.9</v>
      </c>
      <c r="H141" s="36">
        <v>130438.6</v>
      </c>
      <c r="I141" s="36">
        <v>131453.65000000002</v>
      </c>
      <c r="J141" s="36">
        <v>132172.95000000001</v>
      </c>
      <c r="K141" s="31">
        <v>130734.35</v>
      </c>
      <c r="L141" s="31">
        <v>129000</v>
      </c>
      <c r="M141" s="31">
        <v>9.0429999999999996E-2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62.15</v>
      </c>
      <c r="D142" s="36">
        <v>62.383333333333326</v>
      </c>
      <c r="E142" s="36">
        <v>61.466666666666654</v>
      </c>
      <c r="F142" s="36">
        <v>60.783333333333331</v>
      </c>
      <c r="G142" s="36">
        <v>59.86666666666666</v>
      </c>
      <c r="H142" s="36">
        <v>63.066666666666649</v>
      </c>
      <c r="I142" s="36">
        <v>63.98333333333332</v>
      </c>
      <c r="J142" s="36">
        <v>64.666666666666643</v>
      </c>
      <c r="K142" s="31">
        <v>63.3</v>
      </c>
      <c r="L142" s="31">
        <v>61.7</v>
      </c>
      <c r="M142" s="31">
        <v>80.902109999999993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1466</v>
      </c>
      <c r="D143" s="36">
        <v>1472.0666666666666</v>
      </c>
      <c r="E143" s="36">
        <v>1454.5333333333333</v>
      </c>
      <c r="F143" s="36">
        <v>1443.0666666666666</v>
      </c>
      <c r="G143" s="36">
        <v>1425.5333333333333</v>
      </c>
      <c r="H143" s="36">
        <v>1483.5333333333333</v>
      </c>
      <c r="I143" s="36">
        <v>1501.0666666666666</v>
      </c>
      <c r="J143" s="36">
        <v>1512.5333333333333</v>
      </c>
      <c r="K143" s="31">
        <v>1489.6</v>
      </c>
      <c r="L143" s="31">
        <v>1460.6</v>
      </c>
      <c r="M143" s="31">
        <v>3.7374700000000001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5149.5</v>
      </c>
      <c r="D144" s="36">
        <v>5154.3166666666666</v>
      </c>
      <c r="E144" s="36">
        <v>5112.6833333333334</v>
      </c>
      <c r="F144" s="36">
        <v>5075.8666666666668</v>
      </c>
      <c r="G144" s="36">
        <v>5034.2333333333336</v>
      </c>
      <c r="H144" s="36">
        <v>5191.1333333333332</v>
      </c>
      <c r="I144" s="36">
        <v>5232.7666666666664</v>
      </c>
      <c r="J144" s="36">
        <v>5269.583333333333</v>
      </c>
      <c r="K144" s="31">
        <v>5195.95</v>
      </c>
      <c r="L144" s="31">
        <v>5117.5</v>
      </c>
      <c r="M144" s="31">
        <v>1.0634600000000001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3857.55</v>
      </c>
      <c r="D145" s="36">
        <v>3857.6833333333329</v>
      </c>
      <c r="E145" s="36">
        <v>3831.9166666666661</v>
      </c>
      <c r="F145" s="36">
        <v>3806.2833333333333</v>
      </c>
      <c r="G145" s="36">
        <v>3780.5166666666664</v>
      </c>
      <c r="H145" s="36">
        <v>3883.3166666666657</v>
      </c>
      <c r="I145" s="36">
        <v>3909.083333333333</v>
      </c>
      <c r="J145" s="36">
        <v>3934.7166666666653</v>
      </c>
      <c r="K145" s="31">
        <v>3883.45</v>
      </c>
      <c r="L145" s="31">
        <v>3832.05</v>
      </c>
      <c r="M145" s="31">
        <v>0.70286000000000004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27372.400000000001</v>
      </c>
      <c r="D146" s="36">
        <v>27152.55</v>
      </c>
      <c r="E146" s="36">
        <v>26859.85</v>
      </c>
      <c r="F146" s="36">
        <v>26347.3</v>
      </c>
      <c r="G146" s="36">
        <v>26054.6</v>
      </c>
      <c r="H146" s="36">
        <v>27665.1</v>
      </c>
      <c r="I146" s="36">
        <v>27957.800000000003</v>
      </c>
      <c r="J146" s="36">
        <v>28470.35</v>
      </c>
      <c r="K146" s="31">
        <v>27445.25</v>
      </c>
      <c r="L146" s="31">
        <v>26640</v>
      </c>
      <c r="M146" s="31">
        <v>1.3161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66.150000000000006</v>
      </c>
      <c r="D147" s="36">
        <v>66.116666666666674</v>
      </c>
      <c r="E147" s="36">
        <v>64.783333333333346</v>
      </c>
      <c r="F147" s="36">
        <v>63.416666666666671</v>
      </c>
      <c r="G147" s="36">
        <v>62.083333333333343</v>
      </c>
      <c r="H147" s="36">
        <v>67.483333333333348</v>
      </c>
      <c r="I147" s="36">
        <v>68.816666666666663</v>
      </c>
      <c r="J147" s="36">
        <v>70.183333333333351</v>
      </c>
      <c r="K147" s="31">
        <v>67.45</v>
      </c>
      <c r="L147" s="31">
        <v>64.75</v>
      </c>
      <c r="M147" s="31">
        <v>334.95776000000001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211.45</v>
      </c>
      <c r="D148" s="36">
        <v>211.86666666666667</v>
      </c>
      <c r="E148" s="36">
        <v>208.83333333333334</v>
      </c>
      <c r="F148" s="36">
        <v>206.21666666666667</v>
      </c>
      <c r="G148" s="36">
        <v>203.18333333333334</v>
      </c>
      <c r="H148" s="36">
        <v>214.48333333333335</v>
      </c>
      <c r="I148" s="36">
        <v>217.51666666666665</v>
      </c>
      <c r="J148" s="36">
        <v>220.13333333333335</v>
      </c>
      <c r="K148" s="31">
        <v>214.9</v>
      </c>
      <c r="L148" s="31">
        <v>209.25</v>
      </c>
      <c r="M148" s="31">
        <v>172.05283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309.75</v>
      </c>
      <c r="D149" s="36">
        <v>310.2833333333333</v>
      </c>
      <c r="E149" s="36">
        <v>307.26666666666659</v>
      </c>
      <c r="F149" s="36">
        <v>304.7833333333333</v>
      </c>
      <c r="G149" s="36">
        <v>301.76666666666659</v>
      </c>
      <c r="H149" s="36">
        <v>312.76666666666659</v>
      </c>
      <c r="I149" s="36">
        <v>315.78333333333325</v>
      </c>
      <c r="J149" s="36">
        <v>318.26666666666659</v>
      </c>
      <c r="K149" s="31">
        <v>313.3</v>
      </c>
      <c r="L149" s="31">
        <v>307.8</v>
      </c>
      <c r="M149" s="31">
        <v>80.249600000000001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171.9</v>
      </c>
      <c r="D150" s="36">
        <v>172.08333333333334</v>
      </c>
      <c r="E150" s="36">
        <v>170.31666666666669</v>
      </c>
      <c r="F150" s="36">
        <v>168.73333333333335</v>
      </c>
      <c r="G150" s="36">
        <v>166.9666666666667</v>
      </c>
      <c r="H150" s="36">
        <v>173.66666666666669</v>
      </c>
      <c r="I150" s="36">
        <v>175.43333333333334</v>
      </c>
      <c r="J150" s="36">
        <v>177.01666666666668</v>
      </c>
      <c r="K150" s="31">
        <v>173.85</v>
      </c>
      <c r="L150" s="31">
        <v>170.5</v>
      </c>
      <c r="M150" s="31">
        <v>28.227239999999998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1448.55</v>
      </c>
      <c r="D151" s="36">
        <v>1446.1833333333334</v>
      </c>
      <c r="E151" s="36">
        <v>1432.3666666666668</v>
      </c>
      <c r="F151" s="36">
        <v>1416.1833333333334</v>
      </c>
      <c r="G151" s="36">
        <v>1402.3666666666668</v>
      </c>
      <c r="H151" s="36">
        <v>1462.3666666666668</v>
      </c>
      <c r="I151" s="36">
        <v>1476.1833333333334</v>
      </c>
      <c r="J151" s="36">
        <v>1492.3666666666668</v>
      </c>
      <c r="K151" s="31">
        <v>1460</v>
      </c>
      <c r="L151" s="31">
        <v>1430</v>
      </c>
      <c r="M151" s="31">
        <v>1.5843700000000001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4338.8500000000004</v>
      </c>
      <c r="D152" s="36">
        <v>4325.6166666666668</v>
      </c>
      <c r="E152" s="36">
        <v>4293.2333333333336</v>
      </c>
      <c r="F152" s="36">
        <v>4247.6166666666668</v>
      </c>
      <c r="G152" s="36">
        <v>4215.2333333333336</v>
      </c>
      <c r="H152" s="36">
        <v>4371.2333333333336</v>
      </c>
      <c r="I152" s="36">
        <v>4403.6166666666668</v>
      </c>
      <c r="J152" s="36">
        <v>4449.2333333333336</v>
      </c>
      <c r="K152" s="31">
        <v>4358</v>
      </c>
      <c r="L152" s="31">
        <v>4280</v>
      </c>
      <c r="M152" s="31">
        <v>3.6308600000000002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378.75</v>
      </c>
      <c r="D153" s="36">
        <v>377.56666666666666</v>
      </c>
      <c r="E153" s="36">
        <v>372.5333333333333</v>
      </c>
      <c r="F153" s="36">
        <v>366.31666666666666</v>
      </c>
      <c r="G153" s="36">
        <v>361.2833333333333</v>
      </c>
      <c r="H153" s="36">
        <v>383.7833333333333</v>
      </c>
      <c r="I153" s="36">
        <v>388.81666666666672</v>
      </c>
      <c r="J153" s="36">
        <v>395.0333333333333</v>
      </c>
      <c r="K153" s="31">
        <v>382.6</v>
      </c>
      <c r="L153" s="31">
        <v>371.35</v>
      </c>
      <c r="M153" s="31">
        <v>24.409970000000001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205.35</v>
      </c>
      <c r="D154" s="36">
        <v>205.73333333333335</v>
      </c>
      <c r="E154" s="36">
        <v>204.3666666666667</v>
      </c>
      <c r="F154" s="36">
        <v>203.38333333333335</v>
      </c>
      <c r="G154" s="36">
        <v>202.01666666666671</v>
      </c>
      <c r="H154" s="36">
        <v>206.7166666666667</v>
      </c>
      <c r="I154" s="36">
        <v>208.08333333333337</v>
      </c>
      <c r="J154" s="36">
        <v>209.06666666666669</v>
      </c>
      <c r="K154" s="31">
        <v>207.1</v>
      </c>
      <c r="L154" s="31">
        <v>204.75</v>
      </c>
      <c r="M154" s="31">
        <v>48.201680000000003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38773.449999999997</v>
      </c>
      <c r="D155" s="36">
        <v>38752.566666666666</v>
      </c>
      <c r="E155" s="36">
        <v>38520.883333333331</v>
      </c>
      <c r="F155" s="36">
        <v>38268.316666666666</v>
      </c>
      <c r="G155" s="36">
        <v>38036.633333333331</v>
      </c>
      <c r="H155" s="36">
        <v>39005.133333333331</v>
      </c>
      <c r="I155" s="36">
        <v>39236.816666666666</v>
      </c>
      <c r="J155" s="36">
        <v>39489.383333333331</v>
      </c>
      <c r="K155" s="31">
        <v>38984.25</v>
      </c>
      <c r="L155" s="31">
        <v>38500</v>
      </c>
      <c r="M155" s="31">
        <v>0.12898999999999999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1567.45</v>
      </c>
      <c r="D156" s="36">
        <v>1571.2333333333333</v>
      </c>
      <c r="E156" s="36">
        <v>1551.4666666666667</v>
      </c>
      <c r="F156" s="36">
        <v>1535.4833333333333</v>
      </c>
      <c r="G156" s="36">
        <v>1515.7166666666667</v>
      </c>
      <c r="H156" s="36">
        <v>1587.2166666666667</v>
      </c>
      <c r="I156" s="36">
        <v>1606.9833333333336</v>
      </c>
      <c r="J156" s="36">
        <v>1622.9666666666667</v>
      </c>
      <c r="K156" s="31">
        <v>1591</v>
      </c>
      <c r="L156" s="31">
        <v>1555.25</v>
      </c>
      <c r="M156" s="31">
        <v>3.4514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646.1</v>
      </c>
      <c r="D157" s="36">
        <v>643.86666666666667</v>
      </c>
      <c r="E157" s="36">
        <v>638.88333333333333</v>
      </c>
      <c r="F157" s="36">
        <v>631.66666666666663</v>
      </c>
      <c r="G157" s="36">
        <v>626.68333333333328</v>
      </c>
      <c r="H157" s="36">
        <v>651.08333333333337</v>
      </c>
      <c r="I157" s="36">
        <v>656.06666666666672</v>
      </c>
      <c r="J157" s="36">
        <v>663.28333333333342</v>
      </c>
      <c r="K157" s="31">
        <v>648.85</v>
      </c>
      <c r="L157" s="31">
        <v>636.65</v>
      </c>
      <c r="M157" s="31">
        <v>30.432200000000002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934.2</v>
      </c>
      <c r="D158" s="36">
        <v>935.43333333333339</v>
      </c>
      <c r="E158" s="36">
        <v>923.76666666666677</v>
      </c>
      <c r="F158" s="36">
        <v>913.33333333333337</v>
      </c>
      <c r="G158" s="36">
        <v>901.66666666666674</v>
      </c>
      <c r="H158" s="36">
        <v>945.86666666666679</v>
      </c>
      <c r="I158" s="36">
        <v>957.5333333333333</v>
      </c>
      <c r="J158" s="36">
        <v>967.96666666666681</v>
      </c>
      <c r="K158" s="31">
        <v>947.1</v>
      </c>
      <c r="L158" s="31">
        <v>925</v>
      </c>
      <c r="M158" s="31">
        <v>10.44566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7317.9</v>
      </c>
      <c r="D159" s="36">
        <v>7348.0166666666664</v>
      </c>
      <c r="E159" s="36">
        <v>7271.0333333333328</v>
      </c>
      <c r="F159" s="36">
        <v>7224.1666666666661</v>
      </c>
      <c r="G159" s="36">
        <v>7147.1833333333325</v>
      </c>
      <c r="H159" s="36">
        <v>7394.8833333333332</v>
      </c>
      <c r="I159" s="36">
        <v>7471.8666666666668</v>
      </c>
      <c r="J159" s="36">
        <v>7518.7333333333336</v>
      </c>
      <c r="K159" s="31">
        <v>7425</v>
      </c>
      <c r="L159" s="31">
        <v>7301.15</v>
      </c>
      <c r="M159" s="31">
        <v>1.4039600000000001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225.6</v>
      </c>
      <c r="D160" s="36">
        <v>225.6</v>
      </c>
      <c r="E160" s="36">
        <v>222.5</v>
      </c>
      <c r="F160" s="36">
        <v>219.4</v>
      </c>
      <c r="G160" s="36">
        <v>216.3</v>
      </c>
      <c r="H160" s="36">
        <v>228.7</v>
      </c>
      <c r="I160" s="36">
        <v>231.79999999999995</v>
      </c>
      <c r="J160" s="36">
        <v>234.89999999999998</v>
      </c>
      <c r="K160" s="31">
        <v>228.7</v>
      </c>
      <c r="L160" s="31">
        <v>222.5</v>
      </c>
      <c r="M160" s="31">
        <v>41.504719999999999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395.05</v>
      </c>
      <c r="D161" s="36">
        <v>392.01666666666665</v>
      </c>
      <c r="E161" s="36">
        <v>384.0333333333333</v>
      </c>
      <c r="F161" s="36">
        <v>373.01666666666665</v>
      </c>
      <c r="G161" s="36">
        <v>365.0333333333333</v>
      </c>
      <c r="H161" s="36">
        <v>403.0333333333333</v>
      </c>
      <c r="I161" s="36">
        <v>411.01666666666665</v>
      </c>
      <c r="J161" s="36">
        <v>422.0333333333333</v>
      </c>
      <c r="K161" s="31">
        <v>400</v>
      </c>
      <c r="L161" s="31">
        <v>381</v>
      </c>
      <c r="M161" s="31">
        <v>152.93333999999999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17356.900000000001</v>
      </c>
      <c r="D162" s="36">
        <v>17387.466666666671</v>
      </c>
      <c r="E162" s="36">
        <v>17222.483333333341</v>
      </c>
      <c r="F162" s="36">
        <v>17088.066666666669</v>
      </c>
      <c r="G162" s="36">
        <v>16923.083333333339</v>
      </c>
      <c r="H162" s="36">
        <v>17521.883333333342</v>
      </c>
      <c r="I162" s="36">
        <v>17686.866666666672</v>
      </c>
      <c r="J162" s="36">
        <v>17821.283333333344</v>
      </c>
      <c r="K162" s="31">
        <v>17552.45</v>
      </c>
      <c r="L162" s="31">
        <v>17253.05</v>
      </c>
      <c r="M162" s="31">
        <v>4.8599999999999997E-2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2697.5</v>
      </c>
      <c r="D163" s="36">
        <v>2709.35</v>
      </c>
      <c r="E163" s="36">
        <v>2681.6</v>
      </c>
      <c r="F163" s="36">
        <v>2665.7</v>
      </c>
      <c r="G163" s="36">
        <v>2637.95</v>
      </c>
      <c r="H163" s="36">
        <v>2725.25</v>
      </c>
      <c r="I163" s="36">
        <v>2753</v>
      </c>
      <c r="J163" s="36">
        <v>2768.9</v>
      </c>
      <c r="K163" s="31">
        <v>2737.1</v>
      </c>
      <c r="L163" s="31">
        <v>2693.45</v>
      </c>
      <c r="M163" s="31">
        <v>1.30958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3478.65</v>
      </c>
      <c r="D164" s="36">
        <v>3497.5</v>
      </c>
      <c r="E164" s="36">
        <v>3451.15</v>
      </c>
      <c r="F164" s="36">
        <v>3423.65</v>
      </c>
      <c r="G164" s="36">
        <v>3377.3</v>
      </c>
      <c r="H164" s="36">
        <v>3525</v>
      </c>
      <c r="I164" s="36">
        <v>3571.3500000000004</v>
      </c>
      <c r="J164" s="36">
        <v>3598.85</v>
      </c>
      <c r="K164" s="31">
        <v>3543.85</v>
      </c>
      <c r="L164" s="31">
        <v>3470</v>
      </c>
      <c r="M164" s="31">
        <v>4.1525699999999999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97.8</v>
      </c>
      <c r="D165" s="36">
        <v>97.600000000000009</v>
      </c>
      <c r="E165" s="36">
        <v>95.950000000000017</v>
      </c>
      <c r="F165" s="36">
        <v>94.100000000000009</v>
      </c>
      <c r="G165" s="36">
        <v>92.450000000000017</v>
      </c>
      <c r="H165" s="36">
        <v>99.450000000000017</v>
      </c>
      <c r="I165" s="36">
        <v>101.10000000000002</v>
      </c>
      <c r="J165" s="36">
        <v>102.95000000000002</v>
      </c>
      <c r="K165" s="31">
        <v>99.25</v>
      </c>
      <c r="L165" s="31">
        <v>95.75</v>
      </c>
      <c r="M165" s="31">
        <v>553.29197999999997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800.9</v>
      </c>
      <c r="D166" s="36">
        <v>796.5333333333333</v>
      </c>
      <c r="E166" s="36">
        <v>790.36666666666656</v>
      </c>
      <c r="F166" s="36">
        <v>779.83333333333326</v>
      </c>
      <c r="G166" s="36">
        <v>773.66666666666652</v>
      </c>
      <c r="H166" s="36">
        <v>807.06666666666661</v>
      </c>
      <c r="I166" s="36">
        <v>813.23333333333335</v>
      </c>
      <c r="J166" s="36">
        <v>823.76666666666665</v>
      </c>
      <c r="K166" s="31">
        <v>802.7</v>
      </c>
      <c r="L166" s="31">
        <v>786</v>
      </c>
      <c r="M166" s="31">
        <v>6.9443900000000003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5464.7</v>
      </c>
      <c r="D167" s="36">
        <v>5481.7</v>
      </c>
      <c r="E167" s="36">
        <v>5432.95</v>
      </c>
      <c r="F167" s="36">
        <v>5401.2</v>
      </c>
      <c r="G167" s="36">
        <v>5352.45</v>
      </c>
      <c r="H167" s="36">
        <v>5513.45</v>
      </c>
      <c r="I167" s="36">
        <v>5562.2</v>
      </c>
      <c r="J167" s="36">
        <v>5593.95</v>
      </c>
      <c r="K167" s="31">
        <v>5530.45</v>
      </c>
      <c r="L167" s="31">
        <v>5449.95</v>
      </c>
      <c r="M167" s="31">
        <v>1.4640299999999999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438</v>
      </c>
      <c r="D168" s="36">
        <v>439.2833333333333</v>
      </c>
      <c r="E168" s="36">
        <v>435.71666666666658</v>
      </c>
      <c r="F168" s="36">
        <v>433.43333333333328</v>
      </c>
      <c r="G168" s="36">
        <v>429.86666666666656</v>
      </c>
      <c r="H168" s="36">
        <v>441.56666666666661</v>
      </c>
      <c r="I168" s="36">
        <v>445.13333333333333</v>
      </c>
      <c r="J168" s="36">
        <v>447.41666666666663</v>
      </c>
      <c r="K168" s="31">
        <v>442.85</v>
      </c>
      <c r="L168" s="31">
        <v>437</v>
      </c>
      <c r="M168" s="31">
        <v>6.0710600000000001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238.25</v>
      </c>
      <c r="D169" s="36">
        <v>238.04999999999998</v>
      </c>
      <c r="E169" s="36">
        <v>236.59999999999997</v>
      </c>
      <c r="F169" s="36">
        <v>234.95</v>
      </c>
      <c r="G169" s="36">
        <v>233.49999999999997</v>
      </c>
      <c r="H169" s="36">
        <v>239.69999999999996</v>
      </c>
      <c r="I169" s="36">
        <v>241.14999999999995</v>
      </c>
      <c r="J169" s="36">
        <v>242.79999999999995</v>
      </c>
      <c r="K169" s="31">
        <v>239.5</v>
      </c>
      <c r="L169" s="31">
        <v>236.4</v>
      </c>
      <c r="M169" s="31">
        <v>59.527760000000001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1188.7</v>
      </c>
      <c r="D170" s="36">
        <v>1187.2</v>
      </c>
      <c r="E170" s="36">
        <v>1161.5</v>
      </c>
      <c r="F170" s="36">
        <v>1134.3</v>
      </c>
      <c r="G170" s="36">
        <v>1108.5999999999999</v>
      </c>
      <c r="H170" s="36">
        <v>1214.4000000000001</v>
      </c>
      <c r="I170" s="36">
        <v>1240.1000000000004</v>
      </c>
      <c r="J170" s="36">
        <v>1267.3000000000002</v>
      </c>
      <c r="K170" s="31">
        <v>1212.9000000000001</v>
      </c>
      <c r="L170" s="31">
        <v>1160</v>
      </c>
      <c r="M170" s="31">
        <v>8.2655799999999999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1014.35</v>
      </c>
      <c r="D171" s="36">
        <v>1018.4499999999999</v>
      </c>
      <c r="E171" s="36">
        <v>1005.8999999999999</v>
      </c>
      <c r="F171" s="36">
        <v>997.44999999999993</v>
      </c>
      <c r="G171" s="36">
        <v>984.89999999999986</v>
      </c>
      <c r="H171" s="36">
        <v>1026.8999999999999</v>
      </c>
      <c r="I171" s="36">
        <v>1039.4499999999998</v>
      </c>
      <c r="J171" s="36">
        <v>1047.8999999999999</v>
      </c>
      <c r="K171" s="31">
        <v>1031</v>
      </c>
      <c r="L171" s="31">
        <v>1010</v>
      </c>
      <c r="M171" s="31">
        <v>3.7375699999999998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424.85</v>
      </c>
      <c r="D172" s="36">
        <v>422.73333333333335</v>
      </c>
      <c r="E172" s="36">
        <v>412.81666666666672</v>
      </c>
      <c r="F172" s="36">
        <v>400.78333333333336</v>
      </c>
      <c r="G172" s="36">
        <v>390.86666666666673</v>
      </c>
      <c r="H172" s="36">
        <v>434.76666666666671</v>
      </c>
      <c r="I172" s="36">
        <v>444.68333333333334</v>
      </c>
      <c r="J172" s="36">
        <v>456.7166666666667</v>
      </c>
      <c r="K172" s="31">
        <v>432.65</v>
      </c>
      <c r="L172" s="31">
        <v>410.7</v>
      </c>
      <c r="M172" s="31">
        <v>126.60166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2590.25</v>
      </c>
      <c r="D173" s="36">
        <v>2590.0833333333335</v>
      </c>
      <c r="E173" s="36">
        <v>2573.3166666666671</v>
      </c>
      <c r="F173" s="36">
        <v>2556.3833333333337</v>
      </c>
      <c r="G173" s="36">
        <v>2539.6166666666672</v>
      </c>
      <c r="H173" s="36">
        <v>2607.0166666666669</v>
      </c>
      <c r="I173" s="36">
        <v>2623.7833333333333</v>
      </c>
      <c r="J173" s="36">
        <v>2640.7166666666667</v>
      </c>
      <c r="K173" s="31">
        <v>2606.85</v>
      </c>
      <c r="L173" s="31">
        <v>2573.15</v>
      </c>
      <c r="M173" s="31">
        <v>20.152699999999999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124.7</v>
      </c>
      <c r="D174" s="36">
        <v>124.75</v>
      </c>
      <c r="E174" s="36">
        <v>122.6</v>
      </c>
      <c r="F174" s="36">
        <v>120.5</v>
      </c>
      <c r="G174" s="36">
        <v>118.35</v>
      </c>
      <c r="H174" s="36">
        <v>126.85</v>
      </c>
      <c r="I174" s="36">
        <v>129</v>
      </c>
      <c r="J174" s="36">
        <v>131.1</v>
      </c>
      <c r="K174" s="31">
        <v>126.9</v>
      </c>
      <c r="L174" s="31">
        <v>122.65</v>
      </c>
      <c r="M174" s="31">
        <v>375.25817000000001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766.35</v>
      </c>
      <c r="D175" s="36">
        <v>766.44999999999993</v>
      </c>
      <c r="E175" s="36">
        <v>761.14999999999986</v>
      </c>
      <c r="F175" s="36">
        <v>755.94999999999993</v>
      </c>
      <c r="G175" s="36">
        <v>750.64999999999986</v>
      </c>
      <c r="H175" s="36">
        <v>771.64999999999986</v>
      </c>
      <c r="I175" s="36">
        <v>776.94999999999982</v>
      </c>
      <c r="J175" s="36">
        <v>782.14999999999986</v>
      </c>
      <c r="K175" s="31">
        <v>771.75</v>
      </c>
      <c r="L175" s="31">
        <v>761.25</v>
      </c>
      <c r="M175" s="31">
        <v>10.91156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1432.1</v>
      </c>
      <c r="D176" s="36">
        <v>1431.8833333333332</v>
      </c>
      <c r="E176" s="36">
        <v>1426.1666666666665</v>
      </c>
      <c r="F176" s="36">
        <v>1420.2333333333333</v>
      </c>
      <c r="G176" s="36">
        <v>1414.5166666666667</v>
      </c>
      <c r="H176" s="36">
        <v>1437.8166666666664</v>
      </c>
      <c r="I176" s="36">
        <v>1443.5333333333331</v>
      </c>
      <c r="J176" s="36">
        <v>1449.4666666666662</v>
      </c>
      <c r="K176" s="31">
        <v>1437.6</v>
      </c>
      <c r="L176" s="31">
        <v>1425.95</v>
      </c>
      <c r="M176" s="31">
        <v>1.5828800000000001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641.35</v>
      </c>
      <c r="D177" s="36">
        <v>642.08333333333337</v>
      </c>
      <c r="E177" s="36">
        <v>637.26666666666677</v>
      </c>
      <c r="F177" s="36">
        <v>633.18333333333339</v>
      </c>
      <c r="G177" s="36">
        <v>628.36666666666679</v>
      </c>
      <c r="H177" s="36">
        <v>646.16666666666674</v>
      </c>
      <c r="I177" s="36">
        <v>650.98333333333335</v>
      </c>
      <c r="J177" s="36">
        <v>655.06666666666672</v>
      </c>
      <c r="K177" s="31">
        <v>646.9</v>
      </c>
      <c r="L177" s="31">
        <v>638</v>
      </c>
      <c r="M177" s="31">
        <v>82.955479999999994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28461.599999999999</v>
      </c>
      <c r="D178" s="36">
        <v>28520.866666666669</v>
      </c>
      <c r="E178" s="36">
        <v>28291.733333333337</v>
      </c>
      <c r="F178" s="36">
        <v>28121.866666666669</v>
      </c>
      <c r="G178" s="36">
        <v>27892.733333333337</v>
      </c>
      <c r="H178" s="36">
        <v>28690.733333333337</v>
      </c>
      <c r="I178" s="36">
        <v>28919.866666666669</v>
      </c>
      <c r="J178" s="36">
        <v>29089.733333333337</v>
      </c>
      <c r="K178" s="31">
        <v>28750</v>
      </c>
      <c r="L178" s="31">
        <v>28351</v>
      </c>
      <c r="M178" s="31">
        <v>5.7599999999999998E-2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2048.85</v>
      </c>
      <c r="D179" s="36">
        <v>2049.9833333333336</v>
      </c>
      <c r="E179" s="36">
        <v>2039.9666666666672</v>
      </c>
      <c r="F179" s="36">
        <v>2031.0833333333335</v>
      </c>
      <c r="G179" s="36">
        <v>2021.0666666666671</v>
      </c>
      <c r="H179" s="36">
        <v>2058.8666666666672</v>
      </c>
      <c r="I179" s="36">
        <v>2068.8833333333337</v>
      </c>
      <c r="J179" s="36">
        <v>2077.7666666666673</v>
      </c>
      <c r="K179" s="31">
        <v>2060</v>
      </c>
      <c r="L179" s="31">
        <v>2041.1</v>
      </c>
      <c r="M179" s="31">
        <v>3.0472199999999998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4025.55</v>
      </c>
      <c r="D180" s="36">
        <v>4030.85</v>
      </c>
      <c r="E180" s="36">
        <v>4003.7</v>
      </c>
      <c r="F180" s="36">
        <v>3981.85</v>
      </c>
      <c r="G180" s="36">
        <v>3954.7</v>
      </c>
      <c r="H180" s="36">
        <v>4052.7</v>
      </c>
      <c r="I180" s="36">
        <v>4079.8500000000004</v>
      </c>
      <c r="J180" s="36">
        <v>4101.7</v>
      </c>
      <c r="K180" s="31">
        <v>4058</v>
      </c>
      <c r="L180" s="31">
        <v>4009</v>
      </c>
      <c r="M180" s="31">
        <v>1.2799199999999999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645.65</v>
      </c>
      <c r="D181" s="36">
        <v>647.7166666666667</v>
      </c>
      <c r="E181" s="36">
        <v>637.53333333333342</v>
      </c>
      <c r="F181" s="36">
        <v>629.41666666666674</v>
      </c>
      <c r="G181" s="36">
        <v>619.23333333333346</v>
      </c>
      <c r="H181" s="36">
        <v>655.83333333333337</v>
      </c>
      <c r="I181" s="36">
        <v>666.01666666666677</v>
      </c>
      <c r="J181" s="36">
        <v>674.13333333333333</v>
      </c>
      <c r="K181" s="31">
        <v>657.9</v>
      </c>
      <c r="L181" s="31">
        <v>639.6</v>
      </c>
      <c r="M181" s="31">
        <v>20.806979999999999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2467.6999999999998</v>
      </c>
      <c r="D182" s="36">
        <v>2475.0499999999997</v>
      </c>
      <c r="E182" s="36">
        <v>2452.6499999999996</v>
      </c>
      <c r="F182" s="36">
        <v>2437.6</v>
      </c>
      <c r="G182" s="36">
        <v>2415.1999999999998</v>
      </c>
      <c r="H182" s="36">
        <v>2490.0999999999995</v>
      </c>
      <c r="I182" s="36">
        <v>2512.5</v>
      </c>
      <c r="J182" s="36">
        <v>2527.5499999999993</v>
      </c>
      <c r="K182" s="31">
        <v>2497.4499999999998</v>
      </c>
      <c r="L182" s="31">
        <v>2460</v>
      </c>
      <c r="M182" s="31">
        <v>1.5873299999999999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1260.25</v>
      </c>
      <c r="D183" s="36">
        <v>1258.8999999999999</v>
      </c>
      <c r="E183" s="36">
        <v>1253.8499999999997</v>
      </c>
      <c r="F183" s="36">
        <v>1247.4499999999998</v>
      </c>
      <c r="G183" s="36">
        <v>1242.3999999999996</v>
      </c>
      <c r="H183" s="36">
        <v>1265.2999999999997</v>
      </c>
      <c r="I183" s="36">
        <v>1270.3499999999999</v>
      </c>
      <c r="J183" s="36">
        <v>1276.7499999999998</v>
      </c>
      <c r="K183" s="31">
        <v>1263.95</v>
      </c>
      <c r="L183" s="31">
        <v>1252.5</v>
      </c>
      <c r="M183" s="31">
        <v>7.3345200000000004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710.3</v>
      </c>
      <c r="D184" s="36">
        <v>710.79999999999984</v>
      </c>
      <c r="E184" s="36">
        <v>705.6999999999997</v>
      </c>
      <c r="F184" s="36">
        <v>701.09999999999991</v>
      </c>
      <c r="G184" s="36">
        <v>695.99999999999977</v>
      </c>
      <c r="H184" s="36">
        <v>715.39999999999964</v>
      </c>
      <c r="I184" s="36">
        <v>720.49999999999977</v>
      </c>
      <c r="J184" s="36">
        <v>725.09999999999957</v>
      </c>
      <c r="K184" s="31">
        <v>715.9</v>
      </c>
      <c r="L184" s="31">
        <v>706.2</v>
      </c>
      <c r="M184" s="31">
        <v>3.1133899999999999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709.75</v>
      </c>
      <c r="D185" s="36">
        <v>707.65</v>
      </c>
      <c r="E185" s="36">
        <v>703.4</v>
      </c>
      <c r="F185" s="36">
        <v>697.05</v>
      </c>
      <c r="G185" s="36">
        <v>692.8</v>
      </c>
      <c r="H185" s="36">
        <v>714</v>
      </c>
      <c r="I185" s="36">
        <v>718.25</v>
      </c>
      <c r="J185" s="36">
        <v>724.6</v>
      </c>
      <c r="K185" s="31">
        <v>711.9</v>
      </c>
      <c r="L185" s="31">
        <v>701.3</v>
      </c>
      <c r="M185" s="31">
        <v>4.8767500000000004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1117.8499999999999</v>
      </c>
      <c r="D186" s="36">
        <v>1119.6666666666667</v>
      </c>
      <c r="E186" s="36">
        <v>1104.4333333333334</v>
      </c>
      <c r="F186" s="36">
        <v>1091.0166666666667</v>
      </c>
      <c r="G186" s="36">
        <v>1075.7833333333333</v>
      </c>
      <c r="H186" s="36">
        <v>1133.0833333333335</v>
      </c>
      <c r="I186" s="36">
        <v>1148.3166666666666</v>
      </c>
      <c r="J186" s="36">
        <v>1161.7333333333336</v>
      </c>
      <c r="K186" s="31">
        <v>1134.9000000000001</v>
      </c>
      <c r="L186" s="31">
        <v>1106.25</v>
      </c>
      <c r="M186" s="31">
        <v>18.516110000000001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1766.85</v>
      </c>
      <c r="D187" s="36">
        <v>1768.95</v>
      </c>
      <c r="E187" s="36">
        <v>1753.9</v>
      </c>
      <c r="F187" s="36">
        <v>1740.95</v>
      </c>
      <c r="G187" s="36">
        <v>1725.9</v>
      </c>
      <c r="H187" s="36">
        <v>1781.9</v>
      </c>
      <c r="I187" s="36">
        <v>1796.9499999999998</v>
      </c>
      <c r="J187" s="36">
        <v>1809.9</v>
      </c>
      <c r="K187" s="31">
        <v>1784</v>
      </c>
      <c r="L187" s="31">
        <v>1756</v>
      </c>
      <c r="M187" s="31">
        <v>3.8183400000000001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1080.0999999999999</v>
      </c>
      <c r="D188" s="36">
        <v>1083.3166666666666</v>
      </c>
      <c r="E188" s="36">
        <v>1072.7833333333333</v>
      </c>
      <c r="F188" s="36">
        <v>1065.4666666666667</v>
      </c>
      <c r="G188" s="36">
        <v>1054.9333333333334</v>
      </c>
      <c r="H188" s="36">
        <v>1090.6333333333332</v>
      </c>
      <c r="I188" s="36">
        <v>1101.1666666666665</v>
      </c>
      <c r="J188" s="36">
        <v>1108.4833333333331</v>
      </c>
      <c r="K188" s="31">
        <v>1093.8499999999999</v>
      </c>
      <c r="L188" s="31">
        <v>1076</v>
      </c>
      <c r="M188" s="31">
        <v>9.3654399999999995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8744.2000000000007</v>
      </c>
      <c r="D189" s="36">
        <v>8749.0666666666675</v>
      </c>
      <c r="E189" s="36">
        <v>8705.133333333335</v>
      </c>
      <c r="F189" s="36">
        <v>8666.0666666666675</v>
      </c>
      <c r="G189" s="36">
        <v>8622.133333333335</v>
      </c>
      <c r="H189" s="36">
        <v>8788.133333333335</v>
      </c>
      <c r="I189" s="36">
        <v>8832.0666666666657</v>
      </c>
      <c r="J189" s="36">
        <v>8871.133333333335</v>
      </c>
      <c r="K189" s="31">
        <v>8793</v>
      </c>
      <c r="L189" s="31">
        <v>8710</v>
      </c>
      <c r="M189" s="31">
        <v>0.34849000000000002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790.6</v>
      </c>
      <c r="D190" s="36">
        <v>790.11666666666679</v>
      </c>
      <c r="E190" s="36">
        <v>781.53333333333353</v>
      </c>
      <c r="F190" s="36">
        <v>772.4666666666667</v>
      </c>
      <c r="G190" s="36">
        <v>763.88333333333344</v>
      </c>
      <c r="H190" s="36">
        <v>799.18333333333362</v>
      </c>
      <c r="I190" s="36">
        <v>807.76666666666688</v>
      </c>
      <c r="J190" s="36">
        <v>816.83333333333371</v>
      </c>
      <c r="K190" s="31">
        <v>798.7</v>
      </c>
      <c r="L190" s="31">
        <v>781.05</v>
      </c>
      <c r="M190" s="31">
        <v>125.70717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330.3</v>
      </c>
      <c r="D191" s="36">
        <v>331.43333333333334</v>
      </c>
      <c r="E191" s="36">
        <v>327.01666666666665</v>
      </c>
      <c r="F191" s="36">
        <v>323.73333333333329</v>
      </c>
      <c r="G191" s="36">
        <v>319.31666666666661</v>
      </c>
      <c r="H191" s="36">
        <v>334.7166666666667</v>
      </c>
      <c r="I191" s="36">
        <v>339.13333333333333</v>
      </c>
      <c r="J191" s="36">
        <v>342.41666666666674</v>
      </c>
      <c r="K191" s="31">
        <v>335.85</v>
      </c>
      <c r="L191" s="31">
        <v>328.15</v>
      </c>
      <c r="M191" s="31">
        <v>100.96386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139.85</v>
      </c>
      <c r="D192" s="36">
        <v>139.94999999999999</v>
      </c>
      <c r="E192" s="36">
        <v>138.94999999999999</v>
      </c>
      <c r="F192" s="36">
        <v>138.05000000000001</v>
      </c>
      <c r="G192" s="36">
        <v>137.05000000000001</v>
      </c>
      <c r="H192" s="36">
        <v>140.84999999999997</v>
      </c>
      <c r="I192" s="36">
        <v>141.84999999999997</v>
      </c>
      <c r="J192" s="36">
        <v>142.74999999999994</v>
      </c>
      <c r="K192" s="31">
        <v>140.94999999999999</v>
      </c>
      <c r="L192" s="31">
        <v>139.05000000000001</v>
      </c>
      <c r="M192" s="31">
        <v>211.86105000000001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3811.1</v>
      </c>
      <c r="D193" s="36">
        <v>3805.3666666666668</v>
      </c>
      <c r="E193" s="36">
        <v>3778.7333333333336</v>
      </c>
      <c r="F193" s="36">
        <v>3746.3666666666668</v>
      </c>
      <c r="G193" s="36">
        <v>3719.7333333333336</v>
      </c>
      <c r="H193" s="36">
        <v>3837.7333333333336</v>
      </c>
      <c r="I193" s="36">
        <v>3864.3666666666668</v>
      </c>
      <c r="J193" s="36">
        <v>3896.7333333333336</v>
      </c>
      <c r="K193" s="31">
        <v>3832</v>
      </c>
      <c r="L193" s="31">
        <v>3773</v>
      </c>
      <c r="M193" s="31">
        <v>8.2590699999999995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1297.1500000000001</v>
      </c>
      <c r="D194" s="36">
        <v>1288.7333333333333</v>
      </c>
      <c r="E194" s="36">
        <v>1273.6666666666667</v>
      </c>
      <c r="F194" s="36">
        <v>1250.1833333333334</v>
      </c>
      <c r="G194" s="36">
        <v>1235.1166666666668</v>
      </c>
      <c r="H194" s="36">
        <v>1312.2166666666667</v>
      </c>
      <c r="I194" s="36">
        <v>1327.2833333333333</v>
      </c>
      <c r="J194" s="36">
        <v>1350.7666666666667</v>
      </c>
      <c r="K194" s="31">
        <v>1303.8</v>
      </c>
      <c r="L194" s="31">
        <v>1265.25</v>
      </c>
      <c r="M194" s="31">
        <v>17.768280000000001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3588.1</v>
      </c>
      <c r="D195" s="36">
        <v>3581.3833333333332</v>
      </c>
      <c r="E195" s="36">
        <v>3557.8166666666666</v>
      </c>
      <c r="F195" s="36">
        <v>3527.5333333333333</v>
      </c>
      <c r="G195" s="36">
        <v>3503.9666666666667</v>
      </c>
      <c r="H195" s="36">
        <v>3611.6666666666665</v>
      </c>
      <c r="I195" s="36">
        <v>3635.2333333333331</v>
      </c>
      <c r="J195" s="36">
        <v>3665.5166666666664</v>
      </c>
      <c r="K195" s="31">
        <v>3604.95</v>
      </c>
      <c r="L195" s="31">
        <v>3551.1</v>
      </c>
      <c r="M195" s="31">
        <v>0.40529999999999999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3677.15</v>
      </c>
      <c r="D196" s="36">
        <v>3680.8833333333332</v>
      </c>
      <c r="E196" s="36">
        <v>3663.7666666666664</v>
      </c>
      <c r="F196" s="36">
        <v>3650.3833333333332</v>
      </c>
      <c r="G196" s="36">
        <v>3633.2666666666664</v>
      </c>
      <c r="H196" s="36">
        <v>3694.2666666666664</v>
      </c>
      <c r="I196" s="36">
        <v>3711.3833333333332</v>
      </c>
      <c r="J196" s="36">
        <v>3724.7666666666664</v>
      </c>
      <c r="K196" s="31">
        <v>3698</v>
      </c>
      <c r="L196" s="31">
        <v>3667.5</v>
      </c>
      <c r="M196" s="31">
        <v>2.8668300000000002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2296.3000000000002</v>
      </c>
      <c r="D197" s="36">
        <v>2305.5666666666666</v>
      </c>
      <c r="E197" s="36">
        <v>2279.4333333333334</v>
      </c>
      <c r="F197" s="36">
        <v>2262.5666666666666</v>
      </c>
      <c r="G197" s="36">
        <v>2236.4333333333334</v>
      </c>
      <c r="H197" s="36">
        <v>2322.4333333333334</v>
      </c>
      <c r="I197" s="36">
        <v>2348.5666666666666</v>
      </c>
      <c r="J197" s="36">
        <v>2365.4333333333334</v>
      </c>
      <c r="K197" s="31">
        <v>2331.6999999999998</v>
      </c>
      <c r="L197" s="31">
        <v>2288.6999999999998</v>
      </c>
      <c r="M197" s="31">
        <v>0.99207999999999996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942.45</v>
      </c>
      <c r="D198" s="36">
        <v>942.7166666666667</v>
      </c>
      <c r="E198" s="36">
        <v>935.73333333333335</v>
      </c>
      <c r="F198" s="36">
        <v>929.01666666666665</v>
      </c>
      <c r="G198" s="36">
        <v>922.0333333333333</v>
      </c>
      <c r="H198" s="36">
        <v>949.43333333333339</v>
      </c>
      <c r="I198" s="36">
        <v>956.41666666666674</v>
      </c>
      <c r="J198" s="36">
        <v>963.13333333333344</v>
      </c>
      <c r="K198" s="31">
        <v>949.7</v>
      </c>
      <c r="L198" s="31">
        <v>936</v>
      </c>
      <c r="M198" s="31">
        <v>3.2902499999999999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3002.1</v>
      </c>
      <c r="D199" s="36">
        <v>3021.5333333333333</v>
      </c>
      <c r="E199" s="36">
        <v>2976.0666666666666</v>
      </c>
      <c r="F199" s="36">
        <v>2950.0333333333333</v>
      </c>
      <c r="G199" s="36">
        <v>2904.5666666666666</v>
      </c>
      <c r="H199" s="36">
        <v>3047.5666666666666</v>
      </c>
      <c r="I199" s="36">
        <v>3093.0333333333328</v>
      </c>
      <c r="J199" s="36">
        <v>3119.0666666666666</v>
      </c>
      <c r="K199" s="31">
        <v>3067</v>
      </c>
      <c r="L199" s="31">
        <v>2995.5</v>
      </c>
      <c r="M199" s="31">
        <v>4.2172999999999998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36.549999999999997</v>
      </c>
      <c r="D200" s="36">
        <v>36.516666666666666</v>
      </c>
      <c r="E200" s="36">
        <v>36.083333333333329</v>
      </c>
      <c r="F200" s="36">
        <v>35.61666666666666</v>
      </c>
      <c r="G200" s="36">
        <v>35.183333333333323</v>
      </c>
      <c r="H200" s="36">
        <v>36.983333333333334</v>
      </c>
      <c r="I200" s="36">
        <v>37.416666666666671</v>
      </c>
      <c r="J200" s="36">
        <v>37.88333333333334</v>
      </c>
      <c r="K200" s="31">
        <v>36.950000000000003</v>
      </c>
      <c r="L200" s="31">
        <v>36.049999999999997</v>
      </c>
      <c r="M200" s="31">
        <v>88.659009999999995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91.4</v>
      </c>
      <c r="D201" s="36">
        <v>91.75</v>
      </c>
      <c r="E201" s="36">
        <v>90.75</v>
      </c>
      <c r="F201" s="36">
        <v>90.1</v>
      </c>
      <c r="G201" s="36">
        <v>89.1</v>
      </c>
      <c r="H201" s="36">
        <v>92.4</v>
      </c>
      <c r="I201" s="36">
        <v>93.4</v>
      </c>
      <c r="J201" s="36">
        <v>94.050000000000011</v>
      </c>
      <c r="K201" s="31">
        <v>92.75</v>
      </c>
      <c r="L201" s="31">
        <v>91.1</v>
      </c>
      <c r="M201" s="31">
        <v>26.241389999999999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2019.05</v>
      </c>
      <c r="D202" s="36">
        <v>2025.8666666666668</v>
      </c>
      <c r="E202" s="36">
        <v>2005.1833333333336</v>
      </c>
      <c r="F202" s="36">
        <v>1991.3166666666668</v>
      </c>
      <c r="G202" s="36">
        <v>1970.6333333333337</v>
      </c>
      <c r="H202" s="36">
        <v>2039.7333333333336</v>
      </c>
      <c r="I202" s="36">
        <v>2060.416666666667</v>
      </c>
      <c r="J202" s="36">
        <v>2074.2833333333338</v>
      </c>
      <c r="K202" s="31">
        <v>2046.55</v>
      </c>
      <c r="L202" s="31">
        <v>2012</v>
      </c>
      <c r="M202" s="31">
        <v>4.74552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1792.7</v>
      </c>
      <c r="D203" s="36">
        <v>1790.9166666666667</v>
      </c>
      <c r="E203" s="36">
        <v>1773.8833333333334</v>
      </c>
      <c r="F203" s="36">
        <v>1755.0666666666666</v>
      </c>
      <c r="G203" s="36">
        <v>1738.0333333333333</v>
      </c>
      <c r="H203" s="36">
        <v>1809.7333333333336</v>
      </c>
      <c r="I203" s="36">
        <v>1826.7666666666669</v>
      </c>
      <c r="J203" s="36">
        <v>1845.5833333333337</v>
      </c>
      <c r="K203" s="31">
        <v>1807.95</v>
      </c>
      <c r="L203" s="31">
        <v>1772.1</v>
      </c>
      <c r="M203" s="31">
        <v>3.6469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10464</v>
      </c>
      <c r="D204" s="36">
        <v>10466.199999999999</v>
      </c>
      <c r="E204" s="36">
        <v>10412.399999999998</v>
      </c>
      <c r="F204" s="36">
        <v>10360.799999999999</v>
      </c>
      <c r="G204" s="36">
        <v>10306.999999999998</v>
      </c>
      <c r="H204" s="36">
        <v>10517.799999999997</v>
      </c>
      <c r="I204" s="36">
        <v>10571.599999999997</v>
      </c>
      <c r="J204" s="36">
        <v>10623.199999999997</v>
      </c>
      <c r="K204" s="31">
        <v>10520</v>
      </c>
      <c r="L204" s="31">
        <v>10414.6</v>
      </c>
      <c r="M204" s="31">
        <v>0.97677000000000003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120.75</v>
      </c>
      <c r="D205" s="36">
        <v>120.45</v>
      </c>
      <c r="E205" s="36">
        <v>119.4</v>
      </c>
      <c r="F205" s="36">
        <v>118.05</v>
      </c>
      <c r="G205" s="36">
        <v>117</v>
      </c>
      <c r="H205" s="36">
        <v>121.80000000000001</v>
      </c>
      <c r="I205" s="36">
        <v>122.85</v>
      </c>
      <c r="J205" s="36">
        <v>124.20000000000002</v>
      </c>
      <c r="K205" s="31">
        <v>121.5</v>
      </c>
      <c r="L205" s="31">
        <v>119.1</v>
      </c>
      <c r="M205" s="31">
        <v>80.903210000000001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592.70000000000005</v>
      </c>
      <c r="D206" s="36">
        <v>593.26666666666665</v>
      </c>
      <c r="E206" s="36">
        <v>586.63333333333333</v>
      </c>
      <c r="F206" s="36">
        <v>580.56666666666672</v>
      </c>
      <c r="G206" s="36">
        <v>573.93333333333339</v>
      </c>
      <c r="H206" s="36">
        <v>599.33333333333326</v>
      </c>
      <c r="I206" s="36">
        <v>605.96666666666647</v>
      </c>
      <c r="J206" s="36">
        <v>612.03333333333319</v>
      </c>
      <c r="K206" s="31">
        <v>599.9</v>
      </c>
      <c r="L206" s="31">
        <v>587.20000000000005</v>
      </c>
      <c r="M206" s="31">
        <v>28.257079999999998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1242.5</v>
      </c>
      <c r="D207" s="36">
        <v>1244.5</v>
      </c>
      <c r="E207" s="36">
        <v>1235</v>
      </c>
      <c r="F207" s="36">
        <v>1227.5</v>
      </c>
      <c r="G207" s="36">
        <v>1218</v>
      </c>
      <c r="H207" s="36">
        <v>1252</v>
      </c>
      <c r="I207" s="36">
        <v>1261.5</v>
      </c>
      <c r="J207" s="36">
        <v>1269</v>
      </c>
      <c r="K207" s="31">
        <v>1254</v>
      </c>
      <c r="L207" s="31">
        <v>1237</v>
      </c>
      <c r="M207" s="31">
        <v>7.8948700000000001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257.14999999999998</v>
      </c>
      <c r="D208" s="36">
        <v>257.81666666666666</v>
      </c>
      <c r="E208" s="36">
        <v>255.33333333333331</v>
      </c>
      <c r="F208" s="36">
        <v>253.51666666666665</v>
      </c>
      <c r="G208" s="36">
        <v>251.0333333333333</v>
      </c>
      <c r="H208" s="36">
        <v>259.63333333333333</v>
      </c>
      <c r="I208" s="36">
        <v>262.11666666666667</v>
      </c>
      <c r="J208" s="36">
        <v>263.93333333333334</v>
      </c>
      <c r="K208" s="31">
        <v>260.3</v>
      </c>
      <c r="L208" s="31">
        <v>256</v>
      </c>
      <c r="M208" s="31">
        <v>63.527340000000002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977.95</v>
      </c>
      <c r="D209" s="36">
        <v>977.6</v>
      </c>
      <c r="E209" s="36">
        <v>972.85</v>
      </c>
      <c r="F209" s="36">
        <v>967.75</v>
      </c>
      <c r="G209" s="36">
        <v>963</v>
      </c>
      <c r="H209" s="36">
        <v>982.7</v>
      </c>
      <c r="I209" s="36">
        <v>987.45</v>
      </c>
      <c r="J209" s="36">
        <v>992.55000000000007</v>
      </c>
      <c r="K209" s="31">
        <v>982.35</v>
      </c>
      <c r="L209" s="31">
        <v>972.5</v>
      </c>
      <c r="M209" s="31">
        <v>7.6475200000000001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1363.55</v>
      </c>
      <c r="D210" s="36">
        <v>1366.3666666666668</v>
      </c>
      <c r="E210" s="36">
        <v>1357.4333333333336</v>
      </c>
      <c r="F210" s="36">
        <v>1351.3166666666668</v>
      </c>
      <c r="G210" s="36">
        <v>1342.3833333333337</v>
      </c>
      <c r="H210" s="36">
        <v>1372.4833333333336</v>
      </c>
      <c r="I210" s="36">
        <v>1381.416666666667</v>
      </c>
      <c r="J210" s="36">
        <v>1387.5333333333335</v>
      </c>
      <c r="K210" s="31">
        <v>1375.3</v>
      </c>
      <c r="L210" s="31">
        <v>1360.25</v>
      </c>
      <c r="M210" s="31">
        <v>0.44624000000000003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477.15</v>
      </c>
      <c r="D211" s="36">
        <v>476.31666666666666</v>
      </c>
      <c r="E211" s="36">
        <v>469.13333333333333</v>
      </c>
      <c r="F211" s="36">
        <v>461.11666666666667</v>
      </c>
      <c r="G211" s="36">
        <v>453.93333333333334</v>
      </c>
      <c r="H211" s="36">
        <v>484.33333333333331</v>
      </c>
      <c r="I211" s="36">
        <v>491.51666666666659</v>
      </c>
      <c r="J211" s="36">
        <v>499.5333333333333</v>
      </c>
      <c r="K211" s="31">
        <v>483.5</v>
      </c>
      <c r="L211" s="31">
        <v>468.3</v>
      </c>
      <c r="M211" s="31">
        <v>101.73639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22.65</v>
      </c>
      <c r="D212" s="36">
        <v>22.349999999999998</v>
      </c>
      <c r="E212" s="36">
        <v>21.699999999999996</v>
      </c>
      <c r="F212" s="36">
        <v>20.749999999999996</v>
      </c>
      <c r="G212" s="36">
        <v>20.099999999999994</v>
      </c>
      <c r="H212" s="36">
        <v>23.299999999999997</v>
      </c>
      <c r="I212" s="36">
        <v>23.949999999999996</v>
      </c>
      <c r="J212" s="36">
        <v>24.9</v>
      </c>
      <c r="K212" s="31">
        <v>23</v>
      </c>
      <c r="L212" s="31">
        <v>21.4</v>
      </c>
      <c r="M212" s="31">
        <v>5779.7231199999997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285.05</v>
      </c>
      <c r="D213" s="36">
        <v>282.28333333333336</v>
      </c>
      <c r="E213" s="36">
        <v>276.91666666666674</v>
      </c>
      <c r="F213" s="36">
        <v>268.78333333333336</v>
      </c>
      <c r="G213" s="36">
        <v>263.41666666666674</v>
      </c>
      <c r="H213" s="36">
        <v>290.41666666666674</v>
      </c>
      <c r="I213" s="36">
        <v>295.78333333333342</v>
      </c>
      <c r="J213" s="36">
        <v>303.91666666666674</v>
      </c>
      <c r="K213" s="31">
        <v>287.64999999999998</v>
      </c>
      <c r="L213" s="31">
        <v>274.14999999999998</v>
      </c>
      <c r="M213" s="31">
        <v>178.05172999999999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124.5</v>
      </c>
      <c r="D214" s="36">
        <v>124.31666666666666</v>
      </c>
      <c r="E214" s="36">
        <v>123.03333333333333</v>
      </c>
      <c r="F214" s="36">
        <v>121.56666666666666</v>
      </c>
      <c r="G214" s="36">
        <v>120.28333333333333</v>
      </c>
      <c r="H214" s="36">
        <v>125.78333333333333</v>
      </c>
      <c r="I214" s="36">
        <v>127.06666666666666</v>
      </c>
      <c r="J214" s="36">
        <v>128.53333333333333</v>
      </c>
      <c r="K214" s="31">
        <v>125.6</v>
      </c>
      <c r="L214" s="31">
        <v>122.85</v>
      </c>
      <c r="M214" s="31">
        <v>242.28684999999999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699.15</v>
      </c>
      <c r="D215" s="36">
        <v>697.11666666666667</v>
      </c>
      <c r="E215" s="36">
        <v>687.0333333333333</v>
      </c>
      <c r="F215" s="36">
        <v>674.91666666666663</v>
      </c>
      <c r="G215" s="36">
        <v>664.83333333333326</v>
      </c>
      <c r="H215" s="36">
        <v>709.23333333333335</v>
      </c>
      <c r="I215" s="36">
        <v>719.31666666666661</v>
      </c>
      <c r="J215" s="36">
        <v>731.43333333333339</v>
      </c>
      <c r="K215" s="31">
        <v>707.2</v>
      </c>
      <c r="L215" s="31">
        <v>685</v>
      </c>
      <c r="M215" s="31">
        <v>23.718419999999998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23"/>
      <c r="B1" s="324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45293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17" t="s">
        <v>16</v>
      </c>
      <c r="B9" s="319" t="s">
        <v>18</v>
      </c>
      <c r="C9" s="322" t="s">
        <v>20</v>
      </c>
      <c r="D9" s="322" t="s">
        <v>21</v>
      </c>
      <c r="E9" s="314" t="s">
        <v>22</v>
      </c>
      <c r="F9" s="315"/>
      <c r="G9" s="316"/>
      <c r="H9" s="314" t="s">
        <v>23</v>
      </c>
      <c r="I9" s="315"/>
      <c r="J9" s="316"/>
      <c r="K9" s="26"/>
      <c r="L9" s="27"/>
      <c r="M9" s="48"/>
      <c r="N9" s="1"/>
      <c r="O9" s="1"/>
    </row>
    <row r="10" spans="1:15" ht="42.75" customHeight="1">
      <c r="A10" s="318"/>
      <c r="B10" s="321"/>
      <c r="C10" s="321"/>
      <c r="D10" s="32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702.85</v>
      </c>
      <c r="D11" s="36">
        <v>703.41666666666663</v>
      </c>
      <c r="E11" s="36">
        <v>692.43333333333328</v>
      </c>
      <c r="F11" s="36">
        <v>682.01666666666665</v>
      </c>
      <c r="G11" s="36">
        <v>671.0333333333333</v>
      </c>
      <c r="H11" s="36">
        <v>713.83333333333326</v>
      </c>
      <c r="I11" s="36">
        <v>724.81666666666661</v>
      </c>
      <c r="J11" s="36">
        <v>735.23333333333323</v>
      </c>
      <c r="K11" s="31">
        <v>714.4</v>
      </c>
      <c r="L11" s="31">
        <v>693</v>
      </c>
      <c r="M11" s="31">
        <v>1.7500899999999999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36659.949999999997</v>
      </c>
      <c r="D12" s="36">
        <v>36854.98333333333</v>
      </c>
      <c r="E12" s="36">
        <v>36209.96666666666</v>
      </c>
      <c r="F12" s="36">
        <v>35759.98333333333</v>
      </c>
      <c r="G12" s="36">
        <v>35114.96666666666</v>
      </c>
      <c r="H12" s="36">
        <v>37304.96666666666</v>
      </c>
      <c r="I12" s="36">
        <v>37949.983333333337</v>
      </c>
      <c r="J12" s="36">
        <v>38399.96666666666</v>
      </c>
      <c r="K12" s="31">
        <v>37500</v>
      </c>
      <c r="L12" s="31">
        <v>36405</v>
      </c>
      <c r="M12" s="31">
        <v>0.10349999999999999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495.4</v>
      </c>
      <c r="D13" s="36">
        <v>494.58333333333331</v>
      </c>
      <c r="E13" s="36">
        <v>490.81666666666661</v>
      </c>
      <c r="F13" s="36">
        <v>486.23333333333329</v>
      </c>
      <c r="G13" s="36">
        <v>482.46666666666658</v>
      </c>
      <c r="H13" s="36">
        <v>499.16666666666663</v>
      </c>
      <c r="I13" s="36">
        <v>502.93333333333339</v>
      </c>
      <c r="J13" s="36">
        <v>507.51666666666665</v>
      </c>
      <c r="K13" s="31">
        <v>498.35</v>
      </c>
      <c r="L13" s="31">
        <v>490</v>
      </c>
      <c r="M13" s="31">
        <v>2.4124400000000001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651.75</v>
      </c>
      <c r="D14" s="36">
        <v>652.31666666666661</v>
      </c>
      <c r="E14" s="36">
        <v>647.78333333333319</v>
      </c>
      <c r="F14" s="36">
        <v>643.81666666666661</v>
      </c>
      <c r="G14" s="36">
        <v>639.28333333333319</v>
      </c>
      <c r="H14" s="36">
        <v>656.28333333333319</v>
      </c>
      <c r="I14" s="36">
        <v>660.81666666666649</v>
      </c>
      <c r="J14" s="36">
        <v>664.78333333333319</v>
      </c>
      <c r="K14" s="31">
        <v>656.85</v>
      </c>
      <c r="L14" s="31">
        <v>648.35</v>
      </c>
      <c r="M14" s="31">
        <v>15.416639999999999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1561.2</v>
      </c>
      <c r="D15" s="36">
        <v>1551.3999999999999</v>
      </c>
      <c r="E15" s="36">
        <v>1537.7999999999997</v>
      </c>
      <c r="F15" s="36">
        <v>1514.3999999999999</v>
      </c>
      <c r="G15" s="36">
        <v>1500.7999999999997</v>
      </c>
      <c r="H15" s="36">
        <v>1574.7999999999997</v>
      </c>
      <c r="I15" s="36">
        <v>1588.3999999999996</v>
      </c>
      <c r="J15" s="36">
        <v>1611.7999999999997</v>
      </c>
      <c r="K15" s="31">
        <v>1565</v>
      </c>
      <c r="L15" s="31">
        <v>1528</v>
      </c>
      <c r="M15" s="31">
        <v>2.3809499999999999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4682.2</v>
      </c>
      <c r="D16" s="36">
        <v>4683.666666666667</v>
      </c>
      <c r="E16" s="36">
        <v>4652.3333333333339</v>
      </c>
      <c r="F16" s="36">
        <v>4622.4666666666672</v>
      </c>
      <c r="G16" s="36">
        <v>4591.1333333333341</v>
      </c>
      <c r="H16" s="36">
        <v>4713.5333333333338</v>
      </c>
      <c r="I16" s="36">
        <v>4744.8666666666677</v>
      </c>
      <c r="J16" s="36">
        <v>4774.7333333333336</v>
      </c>
      <c r="K16" s="31">
        <v>4715</v>
      </c>
      <c r="L16" s="31">
        <v>4653.8</v>
      </c>
      <c r="M16" s="31">
        <v>0.84543999999999997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22761.1</v>
      </c>
      <c r="D17" s="36">
        <v>22795</v>
      </c>
      <c r="E17" s="36">
        <v>22686.1</v>
      </c>
      <c r="F17" s="36">
        <v>22611.1</v>
      </c>
      <c r="G17" s="36">
        <v>22502.199999999997</v>
      </c>
      <c r="H17" s="36">
        <v>22870</v>
      </c>
      <c r="I17" s="36">
        <v>22978.9</v>
      </c>
      <c r="J17" s="36">
        <v>23053.9</v>
      </c>
      <c r="K17" s="31">
        <v>22903.9</v>
      </c>
      <c r="L17" s="31">
        <v>22720</v>
      </c>
      <c r="M17" s="31">
        <v>0.24340999999999999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2243.3000000000002</v>
      </c>
      <c r="D18" s="36">
        <v>2237.3166666666671</v>
      </c>
      <c r="E18" s="36">
        <v>2214.6333333333341</v>
      </c>
      <c r="F18" s="36">
        <v>2185.9666666666672</v>
      </c>
      <c r="G18" s="36">
        <v>2163.2833333333342</v>
      </c>
      <c r="H18" s="36">
        <v>2265.983333333334</v>
      </c>
      <c r="I18" s="36">
        <v>2288.6666666666674</v>
      </c>
      <c r="J18" s="36">
        <v>2317.3333333333339</v>
      </c>
      <c r="K18" s="31">
        <v>2260</v>
      </c>
      <c r="L18" s="31">
        <v>2208.65</v>
      </c>
      <c r="M18" s="31">
        <v>5.3176899999999998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2917.2</v>
      </c>
      <c r="D19" s="36">
        <v>2902.0833333333335</v>
      </c>
      <c r="E19" s="36">
        <v>2857.166666666667</v>
      </c>
      <c r="F19" s="36">
        <v>2797.1333333333337</v>
      </c>
      <c r="G19" s="36">
        <v>2752.2166666666672</v>
      </c>
      <c r="H19" s="36">
        <v>2962.1166666666668</v>
      </c>
      <c r="I19" s="36">
        <v>3007.0333333333338</v>
      </c>
      <c r="J19" s="36">
        <v>3067.0666666666666</v>
      </c>
      <c r="K19" s="31">
        <v>2947</v>
      </c>
      <c r="L19" s="31">
        <v>2842.05</v>
      </c>
      <c r="M19" s="31">
        <v>28.986190000000001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1598.4</v>
      </c>
      <c r="D20" s="36">
        <v>1601.1333333333332</v>
      </c>
      <c r="E20" s="36">
        <v>1582.2666666666664</v>
      </c>
      <c r="F20" s="36">
        <v>1566.1333333333332</v>
      </c>
      <c r="G20" s="36">
        <v>1547.2666666666664</v>
      </c>
      <c r="H20" s="36">
        <v>1617.2666666666664</v>
      </c>
      <c r="I20" s="36">
        <v>1636.1333333333332</v>
      </c>
      <c r="J20" s="36">
        <v>1652.2666666666664</v>
      </c>
      <c r="K20" s="31">
        <v>1620</v>
      </c>
      <c r="L20" s="31">
        <v>1585</v>
      </c>
      <c r="M20" s="31">
        <v>9.1275700000000004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1047.8499999999999</v>
      </c>
      <c r="D21" s="36">
        <v>1042.9333333333334</v>
      </c>
      <c r="E21" s="36">
        <v>1027.9166666666667</v>
      </c>
      <c r="F21" s="36">
        <v>1007.9833333333333</v>
      </c>
      <c r="G21" s="36">
        <v>992.9666666666667</v>
      </c>
      <c r="H21" s="36">
        <v>1062.8666666666668</v>
      </c>
      <c r="I21" s="36">
        <v>1077.8833333333332</v>
      </c>
      <c r="J21" s="36">
        <v>1097.8166666666668</v>
      </c>
      <c r="K21" s="31">
        <v>1057.95</v>
      </c>
      <c r="L21" s="31">
        <v>1023</v>
      </c>
      <c r="M21" s="31">
        <v>39.897109999999998</v>
      </c>
      <c r="N21" s="1"/>
      <c r="O21" s="1"/>
    </row>
    <row r="22" spans="1:15" ht="12" customHeight="1">
      <c r="A22" s="33">
        <v>12</v>
      </c>
      <c r="B22" s="53" t="s">
        <v>841</v>
      </c>
      <c r="C22" s="31">
        <v>523.25</v>
      </c>
      <c r="D22" s="36">
        <v>525.43333333333339</v>
      </c>
      <c r="E22" s="36">
        <v>516.91666666666674</v>
      </c>
      <c r="F22" s="36">
        <v>510.58333333333337</v>
      </c>
      <c r="G22" s="36">
        <v>502.06666666666672</v>
      </c>
      <c r="H22" s="36">
        <v>531.76666666666677</v>
      </c>
      <c r="I22" s="36">
        <v>540.28333333333342</v>
      </c>
      <c r="J22" s="36">
        <v>546.61666666666679</v>
      </c>
      <c r="K22" s="31">
        <v>533.95000000000005</v>
      </c>
      <c r="L22" s="31">
        <v>519.1</v>
      </c>
      <c r="M22" s="31">
        <v>11.23066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1000.95</v>
      </c>
      <c r="D23" s="36">
        <v>999.44999999999993</v>
      </c>
      <c r="E23" s="36">
        <v>984.99999999999989</v>
      </c>
      <c r="F23" s="36">
        <v>969.05</v>
      </c>
      <c r="G23" s="36">
        <v>954.59999999999991</v>
      </c>
      <c r="H23" s="36">
        <v>1015.3999999999999</v>
      </c>
      <c r="I23" s="36">
        <v>1029.8499999999999</v>
      </c>
      <c r="J23" s="36">
        <v>1045.7999999999997</v>
      </c>
      <c r="K23" s="31">
        <v>1013.9</v>
      </c>
      <c r="L23" s="31">
        <v>983.5</v>
      </c>
      <c r="M23" s="31">
        <v>17.264900000000001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367</v>
      </c>
      <c r="D24" s="36">
        <v>365.88333333333338</v>
      </c>
      <c r="E24" s="36">
        <v>356.16666666666674</v>
      </c>
      <c r="F24" s="36">
        <v>345.33333333333337</v>
      </c>
      <c r="G24" s="36">
        <v>335.61666666666673</v>
      </c>
      <c r="H24" s="36">
        <v>376.71666666666675</v>
      </c>
      <c r="I24" s="36">
        <v>386.43333333333334</v>
      </c>
      <c r="J24" s="36">
        <v>397.26666666666677</v>
      </c>
      <c r="K24" s="31">
        <v>375.6</v>
      </c>
      <c r="L24" s="31">
        <v>355.05</v>
      </c>
      <c r="M24" s="31">
        <v>38.439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166.05</v>
      </c>
      <c r="D25" s="36">
        <v>166.85</v>
      </c>
      <c r="E25" s="36">
        <v>164.7</v>
      </c>
      <c r="F25" s="36">
        <v>163.35</v>
      </c>
      <c r="G25" s="36">
        <v>161.19999999999999</v>
      </c>
      <c r="H25" s="36">
        <v>168.2</v>
      </c>
      <c r="I25" s="36">
        <v>170.35000000000002</v>
      </c>
      <c r="J25" s="36">
        <v>171.7</v>
      </c>
      <c r="K25" s="31">
        <v>169</v>
      </c>
      <c r="L25" s="31">
        <v>165.5</v>
      </c>
      <c r="M25" s="31">
        <v>42.448340000000002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225.85</v>
      </c>
      <c r="D26" s="36">
        <v>225.54999999999998</v>
      </c>
      <c r="E26" s="36">
        <v>223.89999999999998</v>
      </c>
      <c r="F26" s="36">
        <v>221.95</v>
      </c>
      <c r="G26" s="36">
        <v>220.29999999999998</v>
      </c>
      <c r="H26" s="36">
        <v>227.49999999999997</v>
      </c>
      <c r="I26" s="36">
        <v>229.15</v>
      </c>
      <c r="J26" s="36">
        <v>231.09999999999997</v>
      </c>
      <c r="K26" s="31">
        <v>227.2</v>
      </c>
      <c r="L26" s="31">
        <v>223.6</v>
      </c>
      <c r="M26" s="31">
        <v>18.776479999999999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349.55</v>
      </c>
      <c r="D27" s="36">
        <v>350.03333333333336</v>
      </c>
      <c r="E27" s="36">
        <v>345.7166666666667</v>
      </c>
      <c r="F27" s="36">
        <v>341.88333333333333</v>
      </c>
      <c r="G27" s="36">
        <v>337.56666666666666</v>
      </c>
      <c r="H27" s="36">
        <v>353.86666666666673</v>
      </c>
      <c r="I27" s="36">
        <v>358.18333333333345</v>
      </c>
      <c r="J27" s="36">
        <v>362.01666666666677</v>
      </c>
      <c r="K27" s="31">
        <v>354.35</v>
      </c>
      <c r="L27" s="31">
        <v>346.2</v>
      </c>
      <c r="M27" s="31">
        <v>4.0711899999999996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882.45</v>
      </c>
      <c r="D28" s="36">
        <v>884.6</v>
      </c>
      <c r="E28" s="36">
        <v>876.2</v>
      </c>
      <c r="F28" s="36">
        <v>869.95</v>
      </c>
      <c r="G28" s="36">
        <v>861.55000000000007</v>
      </c>
      <c r="H28" s="36">
        <v>890.85</v>
      </c>
      <c r="I28" s="36">
        <v>899.24999999999989</v>
      </c>
      <c r="J28" s="36">
        <v>905.5</v>
      </c>
      <c r="K28" s="31">
        <v>893</v>
      </c>
      <c r="L28" s="31">
        <v>878.35</v>
      </c>
      <c r="M28" s="31">
        <v>1.1540699999999999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1320.1</v>
      </c>
      <c r="D29" s="36">
        <v>1322.3333333333333</v>
      </c>
      <c r="E29" s="36">
        <v>1307.7666666666664</v>
      </c>
      <c r="F29" s="36">
        <v>1295.4333333333332</v>
      </c>
      <c r="G29" s="36">
        <v>1280.8666666666663</v>
      </c>
      <c r="H29" s="36">
        <v>1334.6666666666665</v>
      </c>
      <c r="I29" s="36">
        <v>1349.2333333333336</v>
      </c>
      <c r="J29" s="36">
        <v>1361.5666666666666</v>
      </c>
      <c r="K29" s="31">
        <v>1336.9</v>
      </c>
      <c r="L29" s="31">
        <v>1310</v>
      </c>
      <c r="M29" s="31">
        <v>4.6011199999999999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3684.1</v>
      </c>
      <c r="D30" s="36">
        <v>3682.9666666666667</v>
      </c>
      <c r="E30" s="36">
        <v>3656.1333333333332</v>
      </c>
      <c r="F30" s="36">
        <v>3628.1666666666665</v>
      </c>
      <c r="G30" s="36">
        <v>3601.333333333333</v>
      </c>
      <c r="H30" s="36">
        <v>3710.9333333333334</v>
      </c>
      <c r="I30" s="36">
        <v>3737.7666666666664</v>
      </c>
      <c r="J30" s="36">
        <v>3765.7333333333336</v>
      </c>
      <c r="K30" s="31">
        <v>3709.8</v>
      </c>
      <c r="L30" s="31">
        <v>3655</v>
      </c>
      <c r="M30" s="31">
        <v>0.20291000000000001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2159.65</v>
      </c>
      <c r="D31" s="36">
        <v>2127.8333333333335</v>
      </c>
      <c r="E31" s="36">
        <v>2085.4666666666672</v>
      </c>
      <c r="F31" s="36">
        <v>2011.2833333333338</v>
      </c>
      <c r="G31" s="36">
        <v>1968.9166666666674</v>
      </c>
      <c r="H31" s="36">
        <v>2202.0166666666669</v>
      </c>
      <c r="I31" s="36">
        <v>2244.3833333333328</v>
      </c>
      <c r="J31" s="36">
        <v>2318.5666666666666</v>
      </c>
      <c r="K31" s="31">
        <v>2170.1999999999998</v>
      </c>
      <c r="L31" s="31">
        <v>2053.65</v>
      </c>
      <c r="M31" s="31">
        <v>1.6686700000000001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765.9</v>
      </c>
      <c r="D32" s="36">
        <v>763.85</v>
      </c>
      <c r="E32" s="36">
        <v>758.75</v>
      </c>
      <c r="F32" s="36">
        <v>751.6</v>
      </c>
      <c r="G32" s="36">
        <v>746.5</v>
      </c>
      <c r="H32" s="36">
        <v>771</v>
      </c>
      <c r="I32" s="36">
        <v>776.10000000000014</v>
      </c>
      <c r="J32" s="36">
        <v>783.25</v>
      </c>
      <c r="K32" s="31">
        <v>768.95</v>
      </c>
      <c r="L32" s="31">
        <v>756.7</v>
      </c>
      <c r="M32" s="31">
        <v>0.46899999999999997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5120</v>
      </c>
      <c r="D33" s="36">
        <v>5146.0666666666666</v>
      </c>
      <c r="E33" s="36">
        <v>5067.1333333333332</v>
      </c>
      <c r="F33" s="36">
        <v>5014.2666666666664</v>
      </c>
      <c r="G33" s="36">
        <v>4935.333333333333</v>
      </c>
      <c r="H33" s="36">
        <v>5198.9333333333334</v>
      </c>
      <c r="I33" s="36">
        <v>5277.8666666666659</v>
      </c>
      <c r="J33" s="36">
        <v>5330.7333333333336</v>
      </c>
      <c r="K33" s="31">
        <v>5225</v>
      </c>
      <c r="L33" s="31">
        <v>5093.2</v>
      </c>
      <c r="M33" s="31">
        <v>1.01017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2701.35</v>
      </c>
      <c r="D34" s="36">
        <v>2647.4666666666667</v>
      </c>
      <c r="E34" s="36">
        <v>2584.9333333333334</v>
      </c>
      <c r="F34" s="36">
        <v>2468.5166666666669</v>
      </c>
      <c r="G34" s="36">
        <v>2405.9833333333336</v>
      </c>
      <c r="H34" s="36">
        <v>2763.8833333333332</v>
      </c>
      <c r="I34" s="36">
        <v>2826.416666666667</v>
      </c>
      <c r="J34" s="36">
        <v>2942.833333333333</v>
      </c>
      <c r="K34" s="31">
        <v>2710</v>
      </c>
      <c r="L34" s="31">
        <v>2531.0500000000002</v>
      </c>
      <c r="M34" s="31">
        <v>3.8251599999999999</v>
      </c>
      <c r="N34" s="1"/>
      <c r="O34" s="1"/>
    </row>
    <row r="35" spans="1:15" ht="12.75" customHeight="1">
      <c r="A35" s="33">
        <v>25</v>
      </c>
      <c r="B35" s="53" t="s">
        <v>874</v>
      </c>
      <c r="C35" s="31">
        <v>825.05</v>
      </c>
      <c r="D35" s="36">
        <v>823.1</v>
      </c>
      <c r="E35" s="36">
        <v>818.6</v>
      </c>
      <c r="F35" s="36">
        <v>812.15</v>
      </c>
      <c r="G35" s="36">
        <v>807.65</v>
      </c>
      <c r="H35" s="36">
        <v>829.55000000000007</v>
      </c>
      <c r="I35" s="36">
        <v>834.05000000000007</v>
      </c>
      <c r="J35" s="36">
        <v>840.50000000000011</v>
      </c>
      <c r="K35" s="31">
        <v>827.6</v>
      </c>
      <c r="L35" s="31">
        <v>816.65</v>
      </c>
      <c r="M35" s="31">
        <v>5.27034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3139.95</v>
      </c>
      <c r="D36" s="36">
        <v>3136.9833333333336</v>
      </c>
      <c r="E36" s="36">
        <v>3118.9666666666672</v>
      </c>
      <c r="F36" s="36">
        <v>3097.9833333333336</v>
      </c>
      <c r="G36" s="36">
        <v>3079.9666666666672</v>
      </c>
      <c r="H36" s="36">
        <v>3157.9666666666672</v>
      </c>
      <c r="I36" s="36">
        <v>3175.9833333333336</v>
      </c>
      <c r="J36" s="36">
        <v>3196.9666666666672</v>
      </c>
      <c r="K36" s="31">
        <v>3155</v>
      </c>
      <c r="L36" s="31">
        <v>3116</v>
      </c>
      <c r="M36" s="31">
        <v>0.23072999999999999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534.29999999999995</v>
      </c>
      <c r="D37" s="36">
        <v>531.26666666666665</v>
      </c>
      <c r="E37" s="36">
        <v>522.83333333333326</v>
      </c>
      <c r="F37" s="36">
        <v>511.36666666666656</v>
      </c>
      <c r="G37" s="36">
        <v>502.93333333333317</v>
      </c>
      <c r="H37" s="36">
        <v>542.73333333333335</v>
      </c>
      <c r="I37" s="36">
        <v>551.16666666666674</v>
      </c>
      <c r="J37" s="36">
        <v>562.63333333333344</v>
      </c>
      <c r="K37" s="31">
        <v>539.70000000000005</v>
      </c>
      <c r="L37" s="31">
        <v>519.79999999999995</v>
      </c>
      <c r="M37" s="31">
        <v>42.516240000000003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3583.3</v>
      </c>
      <c r="D38" s="36">
        <v>3555.3333333333335</v>
      </c>
      <c r="E38" s="36">
        <v>3491.7666666666669</v>
      </c>
      <c r="F38" s="36">
        <v>3400.2333333333336</v>
      </c>
      <c r="G38" s="36">
        <v>3336.666666666667</v>
      </c>
      <c r="H38" s="36">
        <v>3646.8666666666668</v>
      </c>
      <c r="I38" s="36">
        <v>3710.4333333333334</v>
      </c>
      <c r="J38" s="36">
        <v>3801.9666666666667</v>
      </c>
      <c r="K38" s="31">
        <v>3618.9</v>
      </c>
      <c r="L38" s="31">
        <v>3463.8</v>
      </c>
      <c r="M38" s="31">
        <v>3.1316000000000002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1072.5</v>
      </c>
      <c r="D39" s="36">
        <v>1065.75</v>
      </c>
      <c r="E39" s="36">
        <v>1051.5</v>
      </c>
      <c r="F39" s="36">
        <v>1030.5</v>
      </c>
      <c r="G39" s="36">
        <v>1016.25</v>
      </c>
      <c r="H39" s="36">
        <v>1086.75</v>
      </c>
      <c r="I39" s="36">
        <v>1101</v>
      </c>
      <c r="J39" s="36">
        <v>1122</v>
      </c>
      <c r="K39" s="31">
        <v>1080</v>
      </c>
      <c r="L39" s="31">
        <v>1044.75</v>
      </c>
      <c r="M39" s="31">
        <v>4.2784199999999997</v>
      </c>
      <c r="N39" s="1"/>
      <c r="O39" s="1"/>
    </row>
    <row r="40" spans="1:15" ht="12.75" customHeight="1">
      <c r="A40" s="33">
        <v>30</v>
      </c>
      <c r="B40" s="53" t="s">
        <v>843</v>
      </c>
      <c r="C40" s="31">
        <v>6058.25</v>
      </c>
      <c r="D40" s="36">
        <v>6063.7666666666664</v>
      </c>
      <c r="E40" s="36">
        <v>5994.5333333333328</v>
      </c>
      <c r="F40" s="36">
        <v>5930.8166666666666</v>
      </c>
      <c r="G40" s="36">
        <v>5861.583333333333</v>
      </c>
      <c r="H40" s="36">
        <v>6127.4833333333327</v>
      </c>
      <c r="I40" s="36">
        <v>6196.7166666666662</v>
      </c>
      <c r="J40" s="36">
        <v>6260.4333333333325</v>
      </c>
      <c r="K40" s="31">
        <v>6133</v>
      </c>
      <c r="L40" s="31">
        <v>6000.05</v>
      </c>
      <c r="M40" s="31">
        <v>0.70760999999999996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1528.7</v>
      </c>
      <c r="D41" s="36">
        <v>1533.2833333333335</v>
      </c>
      <c r="E41" s="36">
        <v>1506.5666666666671</v>
      </c>
      <c r="F41" s="36">
        <v>1484.4333333333336</v>
      </c>
      <c r="G41" s="36">
        <v>1457.7166666666672</v>
      </c>
      <c r="H41" s="36">
        <v>1555.416666666667</v>
      </c>
      <c r="I41" s="36">
        <v>1582.1333333333337</v>
      </c>
      <c r="J41" s="36">
        <v>1604.2666666666669</v>
      </c>
      <c r="K41" s="31">
        <v>1560</v>
      </c>
      <c r="L41" s="31">
        <v>1511.15</v>
      </c>
      <c r="M41" s="31">
        <v>7.3730599999999997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5750.05</v>
      </c>
      <c r="D42" s="36">
        <v>5740.9666666666672</v>
      </c>
      <c r="E42" s="36">
        <v>5716.9333333333343</v>
      </c>
      <c r="F42" s="36">
        <v>5683.8166666666675</v>
      </c>
      <c r="G42" s="36">
        <v>5659.7833333333347</v>
      </c>
      <c r="H42" s="36">
        <v>5774.0833333333339</v>
      </c>
      <c r="I42" s="36">
        <v>5798.1166666666668</v>
      </c>
      <c r="J42" s="36">
        <v>5831.2333333333336</v>
      </c>
      <c r="K42" s="31">
        <v>5765</v>
      </c>
      <c r="L42" s="31">
        <v>5707.85</v>
      </c>
      <c r="M42" s="31">
        <v>1.2703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453.25</v>
      </c>
      <c r="D43" s="36">
        <v>453.41666666666669</v>
      </c>
      <c r="E43" s="36">
        <v>450.38333333333338</v>
      </c>
      <c r="F43" s="36">
        <v>447.51666666666671</v>
      </c>
      <c r="G43" s="36">
        <v>444.48333333333341</v>
      </c>
      <c r="H43" s="36">
        <v>456.28333333333336</v>
      </c>
      <c r="I43" s="36">
        <v>459.31666666666666</v>
      </c>
      <c r="J43" s="36">
        <v>462.18333333333334</v>
      </c>
      <c r="K43" s="31">
        <v>456.45</v>
      </c>
      <c r="L43" s="31">
        <v>450.55</v>
      </c>
      <c r="M43" s="31">
        <v>16.798010000000001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330.1</v>
      </c>
      <c r="D44" s="36">
        <v>328.88333333333333</v>
      </c>
      <c r="E44" s="36">
        <v>321.11666666666667</v>
      </c>
      <c r="F44" s="36">
        <v>312.13333333333333</v>
      </c>
      <c r="G44" s="36">
        <v>304.36666666666667</v>
      </c>
      <c r="H44" s="36">
        <v>337.86666666666667</v>
      </c>
      <c r="I44" s="36">
        <v>345.63333333333333</v>
      </c>
      <c r="J44" s="36">
        <v>354.61666666666667</v>
      </c>
      <c r="K44" s="31">
        <v>336.65</v>
      </c>
      <c r="L44" s="31">
        <v>319.89999999999998</v>
      </c>
      <c r="M44" s="31">
        <v>3.4293800000000001</v>
      </c>
      <c r="N44" s="1"/>
      <c r="O44" s="1"/>
    </row>
    <row r="45" spans="1:15" ht="12.75" customHeight="1">
      <c r="A45" s="33">
        <v>35</v>
      </c>
      <c r="B45" s="53" t="s">
        <v>842</v>
      </c>
      <c r="C45" s="31">
        <v>647.20000000000005</v>
      </c>
      <c r="D45" s="36">
        <v>656.76666666666677</v>
      </c>
      <c r="E45" s="36">
        <v>636.43333333333351</v>
      </c>
      <c r="F45" s="36">
        <v>625.66666666666674</v>
      </c>
      <c r="G45" s="36">
        <v>605.33333333333348</v>
      </c>
      <c r="H45" s="36">
        <v>667.53333333333353</v>
      </c>
      <c r="I45" s="36">
        <v>687.86666666666679</v>
      </c>
      <c r="J45" s="36">
        <v>698.63333333333355</v>
      </c>
      <c r="K45" s="31">
        <v>677.1</v>
      </c>
      <c r="L45" s="31">
        <v>646</v>
      </c>
      <c r="M45" s="31">
        <v>7.9392699999999996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569.75</v>
      </c>
      <c r="D46" s="36">
        <v>574.61666666666667</v>
      </c>
      <c r="E46" s="36">
        <v>562.23333333333335</v>
      </c>
      <c r="F46" s="36">
        <v>554.7166666666667</v>
      </c>
      <c r="G46" s="36">
        <v>542.33333333333337</v>
      </c>
      <c r="H46" s="36">
        <v>582.13333333333333</v>
      </c>
      <c r="I46" s="36">
        <v>594.51666666666677</v>
      </c>
      <c r="J46" s="36">
        <v>602.0333333333333</v>
      </c>
      <c r="K46" s="31">
        <v>587</v>
      </c>
      <c r="L46" s="31">
        <v>567.1</v>
      </c>
      <c r="M46" s="31">
        <v>1.67523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185.95</v>
      </c>
      <c r="D47" s="36">
        <v>185.21666666666667</v>
      </c>
      <c r="E47" s="36">
        <v>182.38333333333333</v>
      </c>
      <c r="F47" s="36">
        <v>178.81666666666666</v>
      </c>
      <c r="G47" s="36">
        <v>175.98333333333332</v>
      </c>
      <c r="H47" s="36">
        <v>188.78333333333333</v>
      </c>
      <c r="I47" s="36">
        <v>191.61666666666665</v>
      </c>
      <c r="J47" s="36">
        <v>195.18333333333334</v>
      </c>
      <c r="K47" s="31">
        <v>188.05</v>
      </c>
      <c r="L47" s="31">
        <v>181.65</v>
      </c>
      <c r="M47" s="31">
        <v>393.54793000000001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3396.1</v>
      </c>
      <c r="D48" s="36">
        <v>3399.0166666666664</v>
      </c>
      <c r="E48" s="36">
        <v>3386.2333333333327</v>
      </c>
      <c r="F48" s="36">
        <v>3376.3666666666663</v>
      </c>
      <c r="G48" s="36">
        <v>3363.5833333333326</v>
      </c>
      <c r="H48" s="36">
        <v>3408.8833333333328</v>
      </c>
      <c r="I48" s="36">
        <v>3421.6666666666665</v>
      </c>
      <c r="J48" s="36">
        <v>3431.5333333333328</v>
      </c>
      <c r="K48" s="31">
        <v>3411.8</v>
      </c>
      <c r="L48" s="31">
        <v>3389.15</v>
      </c>
      <c r="M48" s="31">
        <v>2.8395100000000002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403.95</v>
      </c>
      <c r="D49" s="36">
        <v>405.7166666666667</v>
      </c>
      <c r="E49" s="36">
        <v>398.73333333333341</v>
      </c>
      <c r="F49" s="36">
        <v>393.51666666666671</v>
      </c>
      <c r="G49" s="36">
        <v>386.53333333333342</v>
      </c>
      <c r="H49" s="36">
        <v>410.93333333333339</v>
      </c>
      <c r="I49" s="36">
        <v>417.91666666666674</v>
      </c>
      <c r="J49" s="36">
        <v>423.13333333333338</v>
      </c>
      <c r="K49" s="31">
        <v>412.7</v>
      </c>
      <c r="L49" s="31">
        <v>400.5</v>
      </c>
      <c r="M49" s="31">
        <v>1.55897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1904.95</v>
      </c>
      <c r="D50" s="36">
        <v>1903.9833333333333</v>
      </c>
      <c r="E50" s="36">
        <v>1894.0166666666667</v>
      </c>
      <c r="F50" s="36">
        <v>1883.0833333333333</v>
      </c>
      <c r="G50" s="36">
        <v>1873.1166666666666</v>
      </c>
      <c r="H50" s="36">
        <v>1914.9166666666667</v>
      </c>
      <c r="I50" s="36">
        <v>1924.8833333333334</v>
      </c>
      <c r="J50" s="36">
        <v>1935.8166666666668</v>
      </c>
      <c r="K50" s="31">
        <v>1913.95</v>
      </c>
      <c r="L50" s="31">
        <v>1893.05</v>
      </c>
      <c r="M50" s="31">
        <v>2.38462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7169.1</v>
      </c>
      <c r="D51" s="36">
        <v>7159.8</v>
      </c>
      <c r="E51" s="36">
        <v>7109.6</v>
      </c>
      <c r="F51" s="36">
        <v>7050.1</v>
      </c>
      <c r="G51" s="36">
        <v>6999.9000000000005</v>
      </c>
      <c r="H51" s="36">
        <v>7219.3</v>
      </c>
      <c r="I51" s="36">
        <v>7269.4999999999991</v>
      </c>
      <c r="J51" s="36">
        <v>7329</v>
      </c>
      <c r="K51" s="31">
        <v>7210</v>
      </c>
      <c r="L51" s="31">
        <v>7100.3</v>
      </c>
      <c r="M51" s="31">
        <v>0.29877999999999999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786</v>
      </c>
      <c r="D52" s="36">
        <v>785.30000000000007</v>
      </c>
      <c r="E52" s="36">
        <v>779.70000000000016</v>
      </c>
      <c r="F52" s="36">
        <v>773.40000000000009</v>
      </c>
      <c r="G52" s="36">
        <v>767.80000000000018</v>
      </c>
      <c r="H52" s="36">
        <v>791.60000000000014</v>
      </c>
      <c r="I52" s="36">
        <v>797.2</v>
      </c>
      <c r="J52" s="36">
        <v>803.50000000000011</v>
      </c>
      <c r="K52" s="31">
        <v>790.9</v>
      </c>
      <c r="L52" s="31">
        <v>779</v>
      </c>
      <c r="M52" s="31">
        <v>12.585319999999999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1080.1500000000001</v>
      </c>
      <c r="D53" s="36">
        <v>1083.7166666666669</v>
      </c>
      <c r="E53" s="36">
        <v>1073.4833333333338</v>
      </c>
      <c r="F53" s="36">
        <v>1066.8166666666668</v>
      </c>
      <c r="G53" s="36">
        <v>1056.5833333333337</v>
      </c>
      <c r="H53" s="36">
        <v>1090.3833333333339</v>
      </c>
      <c r="I53" s="36">
        <v>1100.616666666667</v>
      </c>
      <c r="J53" s="36">
        <v>1107.283333333334</v>
      </c>
      <c r="K53" s="31">
        <v>1093.95</v>
      </c>
      <c r="L53" s="31">
        <v>1077.05</v>
      </c>
      <c r="M53" s="31">
        <v>9.8507300000000004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437.4</v>
      </c>
      <c r="D54" s="36">
        <v>432.46666666666664</v>
      </c>
      <c r="E54" s="36">
        <v>426.23333333333329</v>
      </c>
      <c r="F54" s="36">
        <v>415.06666666666666</v>
      </c>
      <c r="G54" s="36">
        <v>408.83333333333331</v>
      </c>
      <c r="H54" s="36">
        <v>443.63333333333327</v>
      </c>
      <c r="I54" s="36">
        <v>449.86666666666662</v>
      </c>
      <c r="J54" s="36">
        <v>461.03333333333325</v>
      </c>
      <c r="K54" s="31">
        <v>438.7</v>
      </c>
      <c r="L54" s="31">
        <v>421.3</v>
      </c>
      <c r="M54" s="31">
        <v>12.720230000000001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4064.75</v>
      </c>
      <c r="D55" s="36">
        <v>4062.2833333333333</v>
      </c>
      <c r="E55" s="36">
        <v>4044.5666666666666</v>
      </c>
      <c r="F55" s="36">
        <v>4024.3833333333332</v>
      </c>
      <c r="G55" s="36">
        <v>4006.6666666666665</v>
      </c>
      <c r="H55" s="36">
        <v>4082.4666666666667</v>
      </c>
      <c r="I55" s="36">
        <v>4100.1833333333325</v>
      </c>
      <c r="J55" s="36">
        <v>4120.3666666666668</v>
      </c>
      <c r="K55" s="31">
        <v>4080</v>
      </c>
      <c r="L55" s="31">
        <v>4042.1</v>
      </c>
      <c r="M55" s="31">
        <v>1.3161400000000001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1097.7</v>
      </c>
      <c r="D56" s="36">
        <v>1098.2333333333333</v>
      </c>
      <c r="E56" s="36">
        <v>1092.4666666666667</v>
      </c>
      <c r="F56" s="36">
        <v>1087.2333333333333</v>
      </c>
      <c r="G56" s="36">
        <v>1081.4666666666667</v>
      </c>
      <c r="H56" s="36">
        <v>1103.4666666666667</v>
      </c>
      <c r="I56" s="36">
        <v>1109.2333333333336</v>
      </c>
      <c r="J56" s="36">
        <v>1114.4666666666667</v>
      </c>
      <c r="K56" s="31">
        <v>1104</v>
      </c>
      <c r="L56" s="31">
        <v>1093</v>
      </c>
      <c r="M56" s="31">
        <v>40.837319999999998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6701.1</v>
      </c>
      <c r="D57" s="36">
        <v>6726.2166666666672</v>
      </c>
      <c r="E57" s="36">
        <v>6656.9333333333343</v>
      </c>
      <c r="F57" s="36">
        <v>6612.7666666666673</v>
      </c>
      <c r="G57" s="36">
        <v>6543.4833333333345</v>
      </c>
      <c r="H57" s="36">
        <v>6770.3833333333341</v>
      </c>
      <c r="I57" s="36">
        <v>6839.666666666667</v>
      </c>
      <c r="J57" s="36">
        <v>6883.8333333333339</v>
      </c>
      <c r="K57" s="31">
        <v>6795.5</v>
      </c>
      <c r="L57" s="31">
        <v>6682.05</v>
      </c>
      <c r="M57" s="31">
        <v>2.53274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7299.05</v>
      </c>
      <c r="D58" s="36">
        <v>7303</v>
      </c>
      <c r="E58" s="36">
        <v>7269.05</v>
      </c>
      <c r="F58" s="36">
        <v>7239.05</v>
      </c>
      <c r="G58" s="36">
        <v>7205.1</v>
      </c>
      <c r="H58" s="36">
        <v>7333</v>
      </c>
      <c r="I58" s="36">
        <v>7366.9500000000007</v>
      </c>
      <c r="J58" s="36">
        <v>7396.95</v>
      </c>
      <c r="K58" s="31">
        <v>7336.95</v>
      </c>
      <c r="L58" s="31">
        <v>7273</v>
      </c>
      <c r="M58" s="31">
        <v>3.3148900000000001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1676.4</v>
      </c>
      <c r="D59" s="36">
        <v>1679.7</v>
      </c>
      <c r="E59" s="36">
        <v>1667.7</v>
      </c>
      <c r="F59" s="36">
        <v>1659</v>
      </c>
      <c r="G59" s="36">
        <v>1647</v>
      </c>
      <c r="H59" s="36">
        <v>1688.4</v>
      </c>
      <c r="I59" s="36">
        <v>1700.4</v>
      </c>
      <c r="J59" s="36">
        <v>1709.1000000000001</v>
      </c>
      <c r="K59" s="31">
        <v>1691.7</v>
      </c>
      <c r="L59" s="31">
        <v>1671</v>
      </c>
      <c r="M59" s="31">
        <v>6.9227999999999996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7763.65</v>
      </c>
      <c r="D60" s="36">
        <v>7754.2166666666672</v>
      </c>
      <c r="E60" s="36">
        <v>7709.4333333333343</v>
      </c>
      <c r="F60" s="36">
        <v>7655.2166666666672</v>
      </c>
      <c r="G60" s="36">
        <v>7610.4333333333343</v>
      </c>
      <c r="H60" s="36">
        <v>7808.4333333333343</v>
      </c>
      <c r="I60" s="36">
        <v>7853.2166666666672</v>
      </c>
      <c r="J60" s="36">
        <v>7907.4333333333343</v>
      </c>
      <c r="K60" s="31">
        <v>7799</v>
      </c>
      <c r="L60" s="31">
        <v>7700</v>
      </c>
      <c r="M60" s="31">
        <v>0.17080000000000001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2697.65</v>
      </c>
      <c r="D61" s="36">
        <v>2696.65</v>
      </c>
      <c r="E61" s="36">
        <v>2658.3</v>
      </c>
      <c r="F61" s="36">
        <v>2618.9500000000003</v>
      </c>
      <c r="G61" s="36">
        <v>2580.6000000000004</v>
      </c>
      <c r="H61" s="36">
        <v>2736</v>
      </c>
      <c r="I61" s="36">
        <v>2774.3499999999995</v>
      </c>
      <c r="J61" s="36">
        <v>2813.7</v>
      </c>
      <c r="K61" s="31">
        <v>2735</v>
      </c>
      <c r="L61" s="31">
        <v>2657.3</v>
      </c>
      <c r="M61" s="31">
        <v>2.3755700000000002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2576.25</v>
      </c>
      <c r="D62" s="36">
        <v>2579.6</v>
      </c>
      <c r="E62" s="36">
        <v>2563.1999999999998</v>
      </c>
      <c r="F62" s="36">
        <v>2550.15</v>
      </c>
      <c r="G62" s="36">
        <v>2533.75</v>
      </c>
      <c r="H62" s="36">
        <v>2592.6499999999996</v>
      </c>
      <c r="I62" s="36">
        <v>2609.0500000000002</v>
      </c>
      <c r="J62" s="36">
        <v>2622.0999999999995</v>
      </c>
      <c r="K62" s="31">
        <v>2596</v>
      </c>
      <c r="L62" s="31">
        <v>2566.5500000000002</v>
      </c>
      <c r="M62" s="31">
        <v>1.1930400000000001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414.5</v>
      </c>
      <c r="D63" s="36">
        <v>414.68333333333334</v>
      </c>
      <c r="E63" s="36">
        <v>408.9666666666667</v>
      </c>
      <c r="F63" s="36">
        <v>403.43333333333334</v>
      </c>
      <c r="G63" s="36">
        <v>397.7166666666667</v>
      </c>
      <c r="H63" s="36">
        <v>420.2166666666667</v>
      </c>
      <c r="I63" s="36">
        <v>425.93333333333328</v>
      </c>
      <c r="J63" s="36">
        <v>431.4666666666667</v>
      </c>
      <c r="K63" s="31">
        <v>420.4</v>
      </c>
      <c r="L63" s="31">
        <v>409.15</v>
      </c>
      <c r="M63" s="31">
        <v>33.449800000000003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244.1</v>
      </c>
      <c r="D64" s="36">
        <v>243.81666666666663</v>
      </c>
      <c r="E64" s="36">
        <v>242.43333333333328</v>
      </c>
      <c r="F64" s="36">
        <v>240.76666666666665</v>
      </c>
      <c r="G64" s="36">
        <v>239.3833333333333</v>
      </c>
      <c r="H64" s="36">
        <v>245.48333333333326</v>
      </c>
      <c r="I64" s="36">
        <v>246.86666666666665</v>
      </c>
      <c r="J64" s="36">
        <v>248.53333333333325</v>
      </c>
      <c r="K64" s="31">
        <v>245.2</v>
      </c>
      <c r="L64" s="31">
        <v>242.15</v>
      </c>
      <c r="M64" s="31">
        <v>66.63982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233.75</v>
      </c>
      <c r="D65" s="36">
        <v>233.86666666666667</v>
      </c>
      <c r="E65" s="36">
        <v>230.98333333333335</v>
      </c>
      <c r="F65" s="36">
        <v>228.21666666666667</v>
      </c>
      <c r="G65" s="36">
        <v>225.33333333333334</v>
      </c>
      <c r="H65" s="36">
        <v>236.63333333333335</v>
      </c>
      <c r="I65" s="36">
        <v>239.51666666666668</v>
      </c>
      <c r="J65" s="36">
        <v>242.28333333333336</v>
      </c>
      <c r="K65" s="31">
        <v>236.75</v>
      </c>
      <c r="L65" s="31">
        <v>231.1</v>
      </c>
      <c r="M65" s="31">
        <v>131.99707000000001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113.05</v>
      </c>
      <c r="D66" s="36">
        <v>113.2</v>
      </c>
      <c r="E66" s="36">
        <v>112.2</v>
      </c>
      <c r="F66" s="36">
        <v>111.35</v>
      </c>
      <c r="G66" s="36">
        <v>110.35</v>
      </c>
      <c r="H66" s="36">
        <v>114.05000000000001</v>
      </c>
      <c r="I66" s="36">
        <v>115.05000000000001</v>
      </c>
      <c r="J66" s="36">
        <v>115.90000000000002</v>
      </c>
      <c r="K66" s="31">
        <v>114.2</v>
      </c>
      <c r="L66" s="31">
        <v>112.35</v>
      </c>
      <c r="M66" s="31">
        <v>164.85078999999999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45.65</v>
      </c>
      <c r="D67" s="36">
        <v>45.566666666666663</v>
      </c>
      <c r="E67" s="36">
        <v>45.183333333333323</v>
      </c>
      <c r="F67" s="36">
        <v>44.716666666666661</v>
      </c>
      <c r="G67" s="36">
        <v>44.333333333333321</v>
      </c>
      <c r="H67" s="36">
        <v>46.033333333333324</v>
      </c>
      <c r="I67" s="36">
        <v>46.416666666666664</v>
      </c>
      <c r="J67" s="36">
        <v>46.883333333333326</v>
      </c>
      <c r="K67" s="31">
        <v>45.95</v>
      </c>
      <c r="L67" s="31">
        <v>45.1</v>
      </c>
      <c r="M67" s="31">
        <v>129.0128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3073.6</v>
      </c>
      <c r="D68" s="36">
        <v>3073.5833333333335</v>
      </c>
      <c r="E68" s="36">
        <v>3051.3166666666671</v>
      </c>
      <c r="F68" s="36">
        <v>3029.0333333333338</v>
      </c>
      <c r="G68" s="36">
        <v>3006.7666666666673</v>
      </c>
      <c r="H68" s="36">
        <v>3095.8666666666668</v>
      </c>
      <c r="I68" s="36">
        <v>3118.1333333333332</v>
      </c>
      <c r="J68" s="36">
        <v>3140.4166666666665</v>
      </c>
      <c r="K68" s="31">
        <v>3095.85</v>
      </c>
      <c r="L68" s="31">
        <v>3051.3</v>
      </c>
      <c r="M68" s="31">
        <v>0.11625000000000001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1641.65</v>
      </c>
      <c r="D69" s="36">
        <v>1644.1666666666667</v>
      </c>
      <c r="E69" s="36">
        <v>1629.6833333333334</v>
      </c>
      <c r="F69" s="36">
        <v>1617.7166666666667</v>
      </c>
      <c r="G69" s="36">
        <v>1603.2333333333333</v>
      </c>
      <c r="H69" s="36">
        <v>1656.1333333333334</v>
      </c>
      <c r="I69" s="36">
        <v>1670.6166666666666</v>
      </c>
      <c r="J69" s="36">
        <v>1682.5833333333335</v>
      </c>
      <c r="K69" s="31">
        <v>1658.65</v>
      </c>
      <c r="L69" s="31">
        <v>1632.2</v>
      </c>
      <c r="M69" s="31">
        <v>2.3487200000000001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5500.45</v>
      </c>
      <c r="D70" s="36">
        <v>5525.4666666666672</v>
      </c>
      <c r="E70" s="36">
        <v>5425.9833333333345</v>
      </c>
      <c r="F70" s="36">
        <v>5351.5166666666673</v>
      </c>
      <c r="G70" s="36">
        <v>5252.0333333333347</v>
      </c>
      <c r="H70" s="36">
        <v>5599.9333333333343</v>
      </c>
      <c r="I70" s="36">
        <v>5699.4166666666679</v>
      </c>
      <c r="J70" s="36">
        <v>5773.8833333333341</v>
      </c>
      <c r="K70" s="31">
        <v>5624.95</v>
      </c>
      <c r="L70" s="31">
        <v>5451</v>
      </c>
      <c r="M70" s="31">
        <v>0.39511000000000002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2844.3</v>
      </c>
      <c r="D71" s="36">
        <v>2851.4333333333329</v>
      </c>
      <c r="E71" s="36">
        <v>2817.8666666666659</v>
      </c>
      <c r="F71" s="36">
        <v>2791.4333333333329</v>
      </c>
      <c r="G71" s="36">
        <v>2757.8666666666659</v>
      </c>
      <c r="H71" s="36">
        <v>2877.8666666666659</v>
      </c>
      <c r="I71" s="36">
        <v>2911.4333333333325</v>
      </c>
      <c r="J71" s="36">
        <v>2937.8666666666659</v>
      </c>
      <c r="K71" s="31">
        <v>2885</v>
      </c>
      <c r="L71" s="31">
        <v>2825</v>
      </c>
      <c r="M71" s="31">
        <v>1.73851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603.85</v>
      </c>
      <c r="D72" s="36">
        <v>604.29999999999995</v>
      </c>
      <c r="E72" s="36">
        <v>599.59999999999991</v>
      </c>
      <c r="F72" s="36">
        <v>595.34999999999991</v>
      </c>
      <c r="G72" s="36">
        <v>590.64999999999986</v>
      </c>
      <c r="H72" s="36">
        <v>608.54999999999995</v>
      </c>
      <c r="I72" s="36">
        <v>613.25</v>
      </c>
      <c r="J72" s="36">
        <v>617.5</v>
      </c>
      <c r="K72" s="31">
        <v>609</v>
      </c>
      <c r="L72" s="31">
        <v>600.04999999999995</v>
      </c>
      <c r="M72" s="31">
        <v>6.3196099999999999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1726.65</v>
      </c>
      <c r="D73" s="36">
        <v>1730.2166666666665</v>
      </c>
      <c r="E73" s="36">
        <v>1713.4333333333329</v>
      </c>
      <c r="F73" s="36">
        <v>1700.2166666666665</v>
      </c>
      <c r="G73" s="36">
        <v>1683.4333333333329</v>
      </c>
      <c r="H73" s="36">
        <v>1743.4333333333329</v>
      </c>
      <c r="I73" s="36">
        <v>1760.2166666666662</v>
      </c>
      <c r="J73" s="36">
        <v>1773.4333333333329</v>
      </c>
      <c r="K73" s="31">
        <v>1747</v>
      </c>
      <c r="L73" s="31">
        <v>1717</v>
      </c>
      <c r="M73" s="31">
        <v>4.8717899999999998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184.95</v>
      </c>
      <c r="D74" s="36">
        <v>185.46666666666667</v>
      </c>
      <c r="E74" s="36">
        <v>183.93333333333334</v>
      </c>
      <c r="F74" s="36">
        <v>182.91666666666666</v>
      </c>
      <c r="G74" s="36">
        <v>181.38333333333333</v>
      </c>
      <c r="H74" s="36">
        <v>186.48333333333335</v>
      </c>
      <c r="I74" s="36">
        <v>188.01666666666671</v>
      </c>
      <c r="J74" s="36">
        <v>189.03333333333336</v>
      </c>
      <c r="K74" s="31">
        <v>187</v>
      </c>
      <c r="L74" s="31">
        <v>184.45</v>
      </c>
      <c r="M74" s="31">
        <v>180.08785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1247.5</v>
      </c>
      <c r="D75" s="36">
        <v>1246.4833333333333</v>
      </c>
      <c r="E75" s="36">
        <v>1234.9666666666667</v>
      </c>
      <c r="F75" s="36">
        <v>1222.4333333333334</v>
      </c>
      <c r="G75" s="36">
        <v>1210.9166666666667</v>
      </c>
      <c r="H75" s="36">
        <v>1259.0166666666667</v>
      </c>
      <c r="I75" s="36">
        <v>1270.5333333333335</v>
      </c>
      <c r="J75" s="36">
        <v>1283.0666666666666</v>
      </c>
      <c r="K75" s="31">
        <v>1258</v>
      </c>
      <c r="L75" s="31">
        <v>1233.95</v>
      </c>
      <c r="M75" s="31">
        <v>6.0995499999999998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198.15</v>
      </c>
      <c r="D76" s="36">
        <v>199.9</v>
      </c>
      <c r="E76" s="36">
        <v>195.15</v>
      </c>
      <c r="F76" s="36">
        <v>192.15</v>
      </c>
      <c r="G76" s="36">
        <v>187.4</v>
      </c>
      <c r="H76" s="36">
        <v>202.9</v>
      </c>
      <c r="I76" s="36">
        <v>207.65</v>
      </c>
      <c r="J76" s="36">
        <v>210.65</v>
      </c>
      <c r="K76" s="31">
        <v>204.65</v>
      </c>
      <c r="L76" s="31">
        <v>196.9</v>
      </c>
      <c r="M76" s="31">
        <v>756.65268000000003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452.05</v>
      </c>
      <c r="D77" s="36">
        <v>454.05</v>
      </c>
      <c r="E77" s="36">
        <v>448.70000000000005</v>
      </c>
      <c r="F77" s="36">
        <v>445.35</v>
      </c>
      <c r="G77" s="36">
        <v>440.00000000000006</v>
      </c>
      <c r="H77" s="36">
        <v>457.40000000000003</v>
      </c>
      <c r="I77" s="36">
        <v>462.75000000000006</v>
      </c>
      <c r="J77" s="36">
        <v>466.1</v>
      </c>
      <c r="K77" s="31">
        <v>459.4</v>
      </c>
      <c r="L77" s="31">
        <v>450.7</v>
      </c>
      <c r="M77" s="31">
        <v>35.031440000000003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1013.05</v>
      </c>
      <c r="D78" s="36">
        <v>1017.3333333333334</v>
      </c>
      <c r="E78" s="36">
        <v>1002.7166666666667</v>
      </c>
      <c r="F78" s="36">
        <v>992.38333333333333</v>
      </c>
      <c r="G78" s="36">
        <v>977.76666666666665</v>
      </c>
      <c r="H78" s="36">
        <v>1027.6666666666667</v>
      </c>
      <c r="I78" s="36">
        <v>1042.2833333333333</v>
      </c>
      <c r="J78" s="36">
        <v>1052.6166666666668</v>
      </c>
      <c r="K78" s="31">
        <v>1031.95</v>
      </c>
      <c r="L78" s="31">
        <v>1007</v>
      </c>
      <c r="M78" s="31">
        <v>38.044060000000002</v>
      </c>
      <c r="N78" s="1"/>
      <c r="O78" s="1"/>
    </row>
    <row r="79" spans="1:15" ht="12.75" customHeight="1">
      <c r="A79" s="33">
        <v>69</v>
      </c>
      <c r="B79" s="53" t="s">
        <v>844</v>
      </c>
      <c r="C79" s="31">
        <v>546.4</v>
      </c>
      <c r="D79" s="36">
        <v>548.48333333333335</v>
      </c>
      <c r="E79" s="36">
        <v>540.9666666666667</v>
      </c>
      <c r="F79" s="36">
        <v>535.5333333333333</v>
      </c>
      <c r="G79" s="36">
        <v>528.01666666666665</v>
      </c>
      <c r="H79" s="36">
        <v>553.91666666666674</v>
      </c>
      <c r="I79" s="36">
        <v>561.43333333333339</v>
      </c>
      <c r="J79" s="36">
        <v>566.86666666666679</v>
      </c>
      <c r="K79" s="31">
        <v>556</v>
      </c>
      <c r="L79" s="31">
        <v>543.04999999999995</v>
      </c>
      <c r="M79" s="31">
        <v>1.4598199999999999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255.55</v>
      </c>
      <c r="D80" s="36">
        <v>254.95000000000002</v>
      </c>
      <c r="E80" s="36">
        <v>250.25000000000006</v>
      </c>
      <c r="F80" s="36">
        <v>244.95000000000005</v>
      </c>
      <c r="G80" s="36">
        <v>240.25000000000009</v>
      </c>
      <c r="H80" s="36">
        <v>260.25</v>
      </c>
      <c r="I80" s="36">
        <v>264.95000000000005</v>
      </c>
      <c r="J80" s="36">
        <v>270.25</v>
      </c>
      <c r="K80" s="31">
        <v>259.64999999999998</v>
      </c>
      <c r="L80" s="31">
        <v>249.65</v>
      </c>
      <c r="M80" s="31">
        <v>70.389930000000007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1499.65</v>
      </c>
      <c r="D81" s="36">
        <v>1487.8333333333333</v>
      </c>
      <c r="E81" s="36">
        <v>1461.9666666666665</v>
      </c>
      <c r="F81" s="36">
        <v>1424.2833333333333</v>
      </c>
      <c r="G81" s="36">
        <v>1398.4166666666665</v>
      </c>
      <c r="H81" s="36">
        <v>1525.5166666666664</v>
      </c>
      <c r="I81" s="36">
        <v>1551.3833333333332</v>
      </c>
      <c r="J81" s="36">
        <v>1589.0666666666664</v>
      </c>
      <c r="K81" s="31">
        <v>1513.7</v>
      </c>
      <c r="L81" s="31">
        <v>1450.15</v>
      </c>
      <c r="M81" s="31">
        <v>2.0182199999999999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702.35</v>
      </c>
      <c r="D82" s="36">
        <v>708.45000000000016</v>
      </c>
      <c r="E82" s="36">
        <v>694.20000000000027</v>
      </c>
      <c r="F82" s="36">
        <v>686.05000000000007</v>
      </c>
      <c r="G82" s="36">
        <v>671.80000000000018</v>
      </c>
      <c r="H82" s="36">
        <v>716.60000000000036</v>
      </c>
      <c r="I82" s="36">
        <v>730.85000000000014</v>
      </c>
      <c r="J82" s="36">
        <v>739.00000000000045</v>
      </c>
      <c r="K82" s="31">
        <v>722.7</v>
      </c>
      <c r="L82" s="31">
        <v>700.3</v>
      </c>
      <c r="M82" s="31">
        <v>25.084440000000001</v>
      </c>
      <c r="N82" s="1"/>
      <c r="O82" s="1"/>
    </row>
    <row r="83" spans="1:15" ht="12.75" customHeight="1">
      <c r="A83" s="33">
        <v>73</v>
      </c>
      <c r="B83" s="53" t="s">
        <v>845</v>
      </c>
      <c r="C83" s="31">
        <v>326.5</v>
      </c>
      <c r="D83" s="36">
        <v>324.43333333333334</v>
      </c>
      <c r="E83" s="36">
        <v>320.66666666666669</v>
      </c>
      <c r="F83" s="36">
        <v>314.83333333333337</v>
      </c>
      <c r="G83" s="36">
        <v>311.06666666666672</v>
      </c>
      <c r="H83" s="36">
        <v>330.26666666666665</v>
      </c>
      <c r="I83" s="36">
        <v>334.0333333333333</v>
      </c>
      <c r="J83" s="36">
        <v>339.86666666666662</v>
      </c>
      <c r="K83" s="31">
        <v>328.2</v>
      </c>
      <c r="L83" s="31">
        <v>318.60000000000002</v>
      </c>
      <c r="M83" s="31">
        <v>43.745150000000002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7335.85</v>
      </c>
      <c r="D84" s="36">
        <v>7351.7666666666664</v>
      </c>
      <c r="E84" s="36">
        <v>7289.083333333333</v>
      </c>
      <c r="F84" s="36">
        <v>7242.3166666666666</v>
      </c>
      <c r="G84" s="36">
        <v>7179.6333333333332</v>
      </c>
      <c r="H84" s="36">
        <v>7398.5333333333328</v>
      </c>
      <c r="I84" s="36">
        <v>7461.2166666666672</v>
      </c>
      <c r="J84" s="36">
        <v>7507.9833333333327</v>
      </c>
      <c r="K84" s="31">
        <v>7414.45</v>
      </c>
      <c r="L84" s="31">
        <v>7305</v>
      </c>
      <c r="M84" s="31">
        <v>5.1549999999999999E-2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948.8</v>
      </c>
      <c r="D85" s="36">
        <v>947.93333333333339</v>
      </c>
      <c r="E85" s="36">
        <v>939.36666666666679</v>
      </c>
      <c r="F85" s="36">
        <v>929.93333333333339</v>
      </c>
      <c r="G85" s="36">
        <v>921.36666666666679</v>
      </c>
      <c r="H85" s="36">
        <v>957.36666666666679</v>
      </c>
      <c r="I85" s="36">
        <v>965.93333333333339</v>
      </c>
      <c r="J85" s="36">
        <v>975.36666666666679</v>
      </c>
      <c r="K85" s="31">
        <v>956.5</v>
      </c>
      <c r="L85" s="31">
        <v>938.5</v>
      </c>
      <c r="M85" s="31">
        <v>1.0866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1516.75</v>
      </c>
      <c r="D86" s="36">
        <v>1540.6666666666667</v>
      </c>
      <c r="E86" s="36">
        <v>1471.6333333333334</v>
      </c>
      <c r="F86" s="36">
        <v>1426.5166666666667</v>
      </c>
      <c r="G86" s="36">
        <v>1357.4833333333333</v>
      </c>
      <c r="H86" s="36">
        <v>1585.7833333333335</v>
      </c>
      <c r="I86" s="36">
        <v>1654.8166666666668</v>
      </c>
      <c r="J86" s="36">
        <v>1699.9333333333336</v>
      </c>
      <c r="K86" s="31">
        <v>1609.7</v>
      </c>
      <c r="L86" s="31">
        <v>1495.55</v>
      </c>
      <c r="M86" s="31">
        <v>4.5661899999999997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438.7</v>
      </c>
      <c r="D87" s="36">
        <v>439.7166666666667</v>
      </c>
      <c r="E87" s="36">
        <v>435.98333333333341</v>
      </c>
      <c r="F87" s="36">
        <v>433.26666666666671</v>
      </c>
      <c r="G87" s="36">
        <v>429.53333333333342</v>
      </c>
      <c r="H87" s="36">
        <v>442.43333333333339</v>
      </c>
      <c r="I87" s="36">
        <v>446.16666666666674</v>
      </c>
      <c r="J87" s="36">
        <v>448.88333333333338</v>
      </c>
      <c r="K87" s="31">
        <v>443.45</v>
      </c>
      <c r="L87" s="31">
        <v>437</v>
      </c>
      <c r="M87" s="31">
        <v>2.1608499999999999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22433.45</v>
      </c>
      <c r="D88" s="36">
        <v>22426.216666666664</v>
      </c>
      <c r="E88" s="36">
        <v>22216.483333333326</v>
      </c>
      <c r="F88" s="36">
        <v>21999.516666666663</v>
      </c>
      <c r="G88" s="36">
        <v>21789.783333333326</v>
      </c>
      <c r="H88" s="36">
        <v>22643.183333333327</v>
      </c>
      <c r="I88" s="36">
        <v>22852.916666666664</v>
      </c>
      <c r="J88" s="36">
        <v>23069.883333333328</v>
      </c>
      <c r="K88" s="31">
        <v>22635.95</v>
      </c>
      <c r="L88" s="31">
        <v>22209.25</v>
      </c>
      <c r="M88" s="31">
        <v>0.19391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894.8</v>
      </c>
      <c r="D89" s="36">
        <v>901.26666666666677</v>
      </c>
      <c r="E89" s="36">
        <v>882.53333333333353</v>
      </c>
      <c r="F89" s="36">
        <v>870.26666666666677</v>
      </c>
      <c r="G89" s="36">
        <v>851.53333333333353</v>
      </c>
      <c r="H89" s="36">
        <v>913.53333333333353</v>
      </c>
      <c r="I89" s="36">
        <v>932.26666666666688</v>
      </c>
      <c r="J89" s="36">
        <v>944.53333333333353</v>
      </c>
      <c r="K89" s="31">
        <v>920</v>
      </c>
      <c r="L89" s="31">
        <v>889</v>
      </c>
      <c r="M89" s="31">
        <v>2.5904199999999999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</v>
      </c>
      <c r="D90" s="36">
        <v>18.716666666666665</v>
      </c>
      <c r="E90" s="36">
        <v>18.283333333333331</v>
      </c>
      <c r="F90" s="36">
        <v>17.566666666666666</v>
      </c>
      <c r="G90" s="36">
        <v>17.133333333333333</v>
      </c>
      <c r="H90" s="36">
        <v>19.43333333333333</v>
      </c>
      <c r="I90" s="36">
        <v>19.86666666666666</v>
      </c>
      <c r="J90" s="36">
        <v>20.583333333333329</v>
      </c>
      <c r="K90" s="31">
        <v>19.149999999999999</v>
      </c>
      <c r="L90" s="31">
        <v>18</v>
      </c>
      <c r="M90" s="31">
        <v>224.69646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5319.8</v>
      </c>
      <c r="D91" s="36">
        <v>5319.9000000000005</v>
      </c>
      <c r="E91" s="36">
        <v>5289.9000000000015</v>
      </c>
      <c r="F91" s="36">
        <v>5260.0000000000009</v>
      </c>
      <c r="G91" s="36">
        <v>5230.0000000000018</v>
      </c>
      <c r="H91" s="36">
        <v>5349.8000000000011</v>
      </c>
      <c r="I91" s="36">
        <v>5379.7999999999993</v>
      </c>
      <c r="J91" s="36">
        <v>5409.7000000000007</v>
      </c>
      <c r="K91" s="31">
        <v>5349.9</v>
      </c>
      <c r="L91" s="31">
        <v>5290</v>
      </c>
      <c r="M91" s="31">
        <v>1.3003199999999999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2203.0500000000002</v>
      </c>
      <c r="D92" s="36">
        <v>2206.9333333333334</v>
      </c>
      <c r="E92" s="36">
        <v>2186.1166666666668</v>
      </c>
      <c r="F92" s="36">
        <v>2169.1833333333334</v>
      </c>
      <c r="G92" s="36">
        <v>2148.3666666666668</v>
      </c>
      <c r="H92" s="36">
        <v>2223.8666666666668</v>
      </c>
      <c r="I92" s="36">
        <v>2244.6833333333334</v>
      </c>
      <c r="J92" s="36">
        <v>2261.6166666666668</v>
      </c>
      <c r="K92" s="31">
        <v>2227.75</v>
      </c>
      <c r="L92" s="31">
        <v>2190</v>
      </c>
      <c r="M92" s="31">
        <v>4.88056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1928.8</v>
      </c>
      <c r="D93" s="36">
        <v>1951.3500000000001</v>
      </c>
      <c r="E93" s="36">
        <v>1889.7000000000003</v>
      </c>
      <c r="F93" s="36">
        <v>1850.6000000000001</v>
      </c>
      <c r="G93" s="36">
        <v>1788.9500000000003</v>
      </c>
      <c r="H93" s="36">
        <v>1990.4500000000003</v>
      </c>
      <c r="I93" s="36">
        <v>2052.1000000000004</v>
      </c>
      <c r="J93" s="36">
        <v>2091.2000000000003</v>
      </c>
      <c r="K93" s="31">
        <v>2013</v>
      </c>
      <c r="L93" s="31">
        <v>1912.25</v>
      </c>
      <c r="M93" s="31">
        <v>2.5682299999999998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285.05</v>
      </c>
      <c r="D94" s="36">
        <v>283.95</v>
      </c>
      <c r="E94" s="36">
        <v>281</v>
      </c>
      <c r="F94" s="36">
        <v>276.95</v>
      </c>
      <c r="G94" s="36">
        <v>274</v>
      </c>
      <c r="H94" s="36">
        <v>288</v>
      </c>
      <c r="I94" s="36">
        <v>290.94999999999993</v>
      </c>
      <c r="J94" s="36">
        <v>295</v>
      </c>
      <c r="K94" s="31">
        <v>286.89999999999998</v>
      </c>
      <c r="L94" s="31">
        <v>279.89999999999998</v>
      </c>
      <c r="M94" s="31">
        <v>8.8757199999999994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776.9</v>
      </c>
      <c r="D95" s="36">
        <v>779.08333333333337</v>
      </c>
      <c r="E95" s="36">
        <v>772.56666666666672</v>
      </c>
      <c r="F95" s="36">
        <v>768.23333333333335</v>
      </c>
      <c r="G95" s="36">
        <v>761.7166666666667</v>
      </c>
      <c r="H95" s="36">
        <v>783.41666666666674</v>
      </c>
      <c r="I95" s="36">
        <v>789.93333333333339</v>
      </c>
      <c r="J95" s="36">
        <v>794.26666666666677</v>
      </c>
      <c r="K95" s="31">
        <v>785.6</v>
      </c>
      <c r="L95" s="31">
        <v>774.75</v>
      </c>
      <c r="M95" s="31">
        <v>4.7405900000000001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442.4</v>
      </c>
      <c r="D96" s="36">
        <v>442.09999999999997</v>
      </c>
      <c r="E96" s="36">
        <v>438.29999999999995</v>
      </c>
      <c r="F96" s="36">
        <v>434.2</v>
      </c>
      <c r="G96" s="36">
        <v>430.4</v>
      </c>
      <c r="H96" s="36">
        <v>446.19999999999993</v>
      </c>
      <c r="I96" s="36">
        <v>450</v>
      </c>
      <c r="J96" s="36">
        <v>454.09999999999991</v>
      </c>
      <c r="K96" s="31">
        <v>445.9</v>
      </c>
      <c r="L96" s="31">
        <v>438</v>
      </c>
      <c r="M96" s="31">
        <v>43.40269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774.9</v>
      </c>
      <c r="D97" s="36">
        <v>774.9</v>
      </c>
      <c r="E97" s="36">
        <v>764.8</v>
      </c>
      <c r="F97" s="36">
        <v>754.69999999999993</v>
      </c>
      <c r="G97" s="36">
        <v>744.59999999999991</v>
      </c>
      <c r="H97" s="36">
        <v>785</v>
      </c>
      <c r="I97" s="36">
        <v>795.10000000000014</v>
      </c>
      <c r="J97" s="36">
        <v>805.2</v>
      </c>
      <c r="K97" s="31">
        <v>785</v>
      </c>
      <c r="L97" s="31">
        <v>764.8</v>
      </c>
      <c r="M97" s="31">
        <v>0.39942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1116.8</v>
      </c>
      <c r="D98" s="36">
        <v>1115.9666666666667</v>
      </c>
      <c r="E98" s="36">
        <v>1106.9333333333334</v>
      </c>
      <c r="F98" s="36">
        <v>1097.0666666666666</v>
      </c>
      <c r="G98" s="36">
        <v>1088.0333333333333</v>
      </c>
      <c r="H98" s="36">
        <v>1125.8333333333335</v>
      </c>
      <c r="I98" s="36">
        <v>1134.8666666666668</v>
      </c>
      <c r="J98" s="36">
        <v>1144.7333333333336</v>
      </c>
      <c r="K98" s="31">
        <v>1125</v>
      </c>
      <c r="L98" s="31">
        <v>1106.0999999999999</v>
      </c>
      <c r="M98" s="31">
        <v>0.48609000000000002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191.7</v>
      </c>
      <c r="D99" s="36">
        <v>188.91666666666666</v>
      </c>
      <c r="E99" s="36">
        <v>181.43333333333331</v>
      </c>
      <c r="F99" s="36">
        <v>171.16666666666666</v>
      </c>
      <c r="G99" s="36">
        <v>163.68333333333331</v>
      </c>
      <c r="H99" s="36">
        <v>199.18333333333331</v>
      </c>
      <c r="I99" s="36">
        <v>206.66666666666666</v>
      </c>
      <c r="J99" s="36">
        <v>216.93333333333331</v>
      </c>
      <c r="K99" s="31">
        <v>196.4</v>
      </c>
      <c r="L99" s="31">
        <v>178.65</v>
      </c>
      <c r="M99" s="31">
        <v>280.04548999999997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633.5</v>
      </c>
      <c r="D100" s="36">
        <v>638.01666666666677</v>
      </c>
      <c r="E100" s="36">
        <v>628.08333333333348</v>
      </c>
      <c r="F100" s="36">
        <v>622.66666666666674</v>
      </c>
      <c r="G100" s="36">
        <v>612.73333333333346</v>
      </c>
      <c r="H100" s="36">
        <v>643.43333333333351</v>
      </c>
      <c r="I100" s="36">
        <v>653.36666666666667</v>
      </c>
      <c r="J100" s="36">
        <v>658.78333333333353</v>
      </c>
      <c r="K100" s="31">
        <v>647.95000000000005</v>
      </c>
      <c r="L100" s="31">
        <v>632.6</v>
      </c>
      <c r="M100" s="31">
        <v>1.3589199999999999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2431</v>
      </c>
      <c r="D101" s="36">
        <v>2432.8833333333332</v>
      </c>
      <c r="E101" s="36">
        <v>2407.7666666666664</v>
      </c>
      <c r="F101" s="36">
        <v>2384.5333333333333</v>
      </c>
      <c r="G101" s="36">
        <v>2359.4166666666665</v>
      </c>
      <c r="H101" s="36">
        <v>2456.1166666666663</v>
      </c>
      <c r="I101" s="36">
        <v>2481.2333333333331</v>
      </c>
      <c r="J101" s="36">
        <v>2504.4666666666662</v>
      </c>
      <c r="K101" s="31">
        <v>2458</v>
      </c>
      <c r="L101" s="31">
        <v>2409.65</v>
      </c>
      <c r="M101" s="31">
        <v>0.80911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50.35</v>
      </c>
      <c r="D102" s="36">
        <v>50.483333333333327</v>
      </c>
      <c r="E102" s="36">
        <v>49.566666666666656</v>
      </c>
      <c r="F102" s="36">
        <v>48.783333333333331</v>
      </c>
      <c r="G102" s="36">
        <v>47.86666666666666</v>
      </c>
      <c r="H102" s="36">
        <v>51.266666666666652</v>
      </c>
      <c r="I102" s="36">
        <v>52.183333333333323</v>
      </c>
      <c r="J102" s="36">
        <v>52.966666666666647</v>
      </c>
      <c r="K102" s="31">
        <v>51.4</v>
      </c>
      <c r="L102" s="31">
        <v>49.7</v>
      </c>
      <c r="M102" s="31">
        <v>147.47453999999999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1818.35</v>
      </c>
      <c r="D103" s="36">
        <v>1823.0333333333335</v>
      </c>
      <c r="E103" s="36">
        <v>1807.3166666666671</v>
      </c>
      <c r="F103" s="36">
        <v>1796.2833333333335</v>
      </c>
      <c r="G103" s="36">
        <v>1780.5666666666671</v>
      </c>
      <c r="H103" s="36">
        <v>1834.0666666666671</v>
      </c>
      <c r="I103" s="36">
        <v>1849.7833333333338</v>
      </c>
      <c r="J103" s="36">
        <v>1860.8166666666671</v>
      </c>
      <c r="K103" s="31">
        <v>1838.75</v>
      </c>
      <c r="L103" s="31">
        <v>1812</v>
      </c>
      <c r="M103" s="31">
        <v>4.5457000000000001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798.4</v>
      </c>
      <c r="D104" s="36">
        <v>788.16666666666663</v>
      </c>
      <c r="E104" s="36">
        <v>765.33333333333326</v>
      </c>
      <c r="F104" s="36">
        <v>732.26666666666665</v>
      </c>
      <c r="G104" s="36">
        <v>709.43333333333328</v>
      </c>
      <c r="H104" s="36">
        <v>821.23333333333323</v>
      </c>
      <c r="I104" s="36">
        <v>844.06666666666649</v>
      </c>
      <c r="J104" s="36">
        <v>877.13333333333321</v>
      </c>
      <c r="K104" s="31">
        <v>811</v>
      </c>
      <c r="L104" s="31">
        <v>755.1</v>
      </c>
      <c r="M104" s="31">
        <v>3.17997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1280</v>
      </c>
      <c r="D105" s="36">
        <v>1258.8166666666666</v>
      </c>
      <c r="E105" s="36">
        <v>1230.7833333333333</v>
      </c>
      <c r="F105" s="36">
        <v>1181.5666666666666</v>
      </c>
      <c r="G105" s="36">
        <v>1153.5333333333333</v>
      </c>
      <c r="H105" s="36">
        <v>1308.0333333333333</v>
      </c>
      <c r="I105" s="36">
        <v>1336.0666666666666</v>
      </c>
      <c r="J105" s="36">
        <v>1385.2833333333333</v>
      </c>
      <c r="K105" s="31">
        <v>1286.8499999999999</v>
      </c>
      <c r="L105" s="31">
        <v>1209.5999999999999</v>
      </c>
      <c r="M105" s="31">
        <v>4.7957200000000002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7912.45</v>
      </c>
      <c r="D106" s="36">
        <v>7903.2833333333328</v>
      </c>
      <c r="E106" s="36">
        <v>7859.1666666666661</v>
      </c>
      <c r="F106" s="36">
        <v>7805.8833333333332</v>
      </c>
      <c r="G106" s="36">
        <v>7761.7666666666664</v>
      </c>
      <c r="H106" s="36">
        <v>7956.5666666666657</v>
      </c>
      <c r="I106" s="36">
        <v>8000.6833333333325</v>
      </c>
      <c r="J106" s="36">
        <v>8053.9666666666653</v>
      </c>
      <c r="K106" s="31">
        <v>7947.4</v>
      </c>
      <c r="L106" s="31">
        <v>7850</v>
      </c>
      <c r="M106" s="31">
        <v>0.22294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136.85</v>
      </c>
      <c r="D107" s="36">
        <v>135.91666666666666</v>
      </c>
      <c r="E107" s="36">
        <v>133.43333333333331</v>
      </c>
      <c r="F107" s="36">
        <v>130.01666666666665</v>
      </c>
      <c r="G107" s="36">
        <v>127.5333333333333</v>
      </c>
      <c r="H107" s="36">
        <v>139.33333333333331</v>
      </c>
      <c r="I107" s="36">
        <v>141.81666666666666</v>
      </c>
      <c r="J107" s="36">
        <v>145.23333333333332</v>
      </c>
      <c r="K107" s="31">
        <v>138.4</v>
      </c>
      <c r="L107" s="31">
        <v>132.5</v>
      </c>
      <c r="M107" s="31">
        <v>160.9213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449.6</v>
      </c>
      <c r="D108" s="36">
        <v>452.2</v>
      </c>
      <c r="E108" s="36">
        <v>445.7</v>
      </c>
      <c r="F108" s="36">
        <v>441.8</v>
      </c>
      <c r="G108" s="36">
        <v>435.3</v>
      </c>
      <c r="H108" s="36">
        <v>456.09999999999997</v>
      </c>
      <c r="I108" s="36">
        <v>462.59999999999997</v>
      </c>
      <c r="J108" s="36">
        <v>466.49999999999994</v>
      </c>
      <c r="K108" s="31">
        <v>458.7</v>
      </c>
      <c r="L108" s="31">
        <v>448.3</v>
      </c>
      <c r="M108" s="31">
        <v>5.5293900000000002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687.75</v>
      </c>
      <c r="D109" s="36">
        <v>690.93333333333339</v>
      </c>
      <c r="E109" s="36">
        <v>680.96666666666681</v>
      </c>
      <c r="F109" s="36">
        <v>674.18333333333339</v>
      </c>
      <c r="G109" s="36">
        <v>664.21666666666681</v>
      </c>
      <c r="H109" s="36">
        <v>697.71666666666681</v>
      </c>
      <c r="I109" s="36">
        <v>707.68333333333351</v>
      </c>
      <c r="J109" s="36">
        <v>714.46666666666681</v>
      </c>
      <c r="K109" s="31">
        <v>700.9</v>
      </c>
      <c r="L109" s="31">
        <v>684.15</v>
      </c>
      <c r="M109" s="31">
        <v>1.88557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380.15</v>
      </c>
      <c r="D110" s="36">
        <v>379.68333333333334</v>
      </c>
      <c r="E110" s="36">
        <v>374.36666666666667</v>
      </c>
      <c r="F110" s="36">
        <v>368.58333333333331</v>
      </c>
      <c r="G110" s="36">
        <v>363.26666666666665</v>
      </c>
      <c r="H110" s="36">
        <v>385.4666666666667</v>
      </c>
      <c r="I110" s="36">
        <v>390.78333333333342</v>
      </c>
      <c r="J110" s="36">
        <v>396.56666666666672</v>
      </c>
      <c r="K110" s="31">
        <v>385</v>
      </c>
      <c r="L110" s="31">
        <v>373.9</v>
      </c>
      <c r="M110" s="31">
        <v>36.29242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488.25</v>
      </c>
      <c r="D111" s="36">
        <v>493.06666666666666</v>
      </c>
      <c r="E111" s="36">
        <v>481.23333333333335</v>
      </c>
      <c r="F111" s="36">
        <v>474.2166666666667</v>
      </c>
      <c r="G111" s="36">
        <v>462.38333333333338</v>
      </c>
      <c r="H111" s="36">
        <v>500.08333333333331</v>
      </c>
      <c r="I111" s="36">
        <v>511.91666666666669</v>
      </c>
      <c r="J111" s="36">
        <v>518.93333333333328</v>
      </c>
      <c r="K111" s="31">
        <v>504.9</v>
      </c>
      <c r="L111" s="31">
        <v>486.05</v>
      </c>
      <c r="M111" s="31">
        <v>1.14011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1019.65</v>
      </c>
      <c r="D112" s="36">
        <v>1018.6333333333333</v>
      </c>
      <c r="E112" s="36">
        <v>999.26666666666665</v>
      </c>
      <c r="F112" s="36">
        <v>978.88333333333333</v>
      </c>
      <c r="G112" s="36">
        <v>959.51666666666665</v>
      </c>
      <c r="H112" s="36">
        <v>1039.0166666666667</v>
      </c>
      <c r="I112" s="36">
        <v>1058.3833333333332</v>
      </c>
      <c r="J112" s="36">
        <v>1078.7666666666667</v>
      </c>
      <c r="K112" s="31">
        <v>1038</v>
      </c>
      <c r="L112" s="31">
        <v>998.25</v>
      </c>
      <c r="M112" s="31">
        <v>4.4879600000000002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1225.3499999999999</v>
      </c>
      <c r="D113" s="36">
        <v>1235.1166666666666</v>
      </c>
      <c r="E113" s="36">
        <v>1210.2333333333331</v>
      </c>
      <c r="F113" s="36">
        <v>1195.1166666666666</v>
      </c>
      <c r="G113" s="36">
        <v>1170.2333333333331</v>
      </c>
      <c r="H113" s="36">
        <v>1250.2333333333331</v>
      </c>
      <c r="I113" s="36">
        <v>1275.1166666666668</v>
      </c>
      <c r="J113" s="36">
        <v>1290.2333333333331</v>
      </c>
      <c r="K113" s="31">
        <v>1260</v>
      </c>
      <c r="L113" s="31">
        <v>1220</v>
      </c>
      <c r="M113" s="31">
        <v>7.2669899999999998</v>
      </c>
      <c r="N113" s="1"/>
      <c r="O113" s="1"/>
    </row>
    <row r="114" spans="1:15" ht="12.75" customHeight="1">
      <c r="A114" s="33">
        <v>104</v>
      </c>
      <c r="B114" s="53" t="s">
        <v>840</v>
      </c>
      <c r="C114" s="31">
        <v>495.8</v>
      </c>
      <c r="D114" s="36">
        <v>488.43333333333334</v>
      </c>
      <c r="E114" s="36">
        <v>478.36666666666667</v>
      </c>
      <c r="F114" s="36">
        <v>460.93333333333334</v>
      </c>
      <c r="G114" s="36">
        <v>450.86666666666667</v>
      </c>
      <c r="H114" s="36">
        <v>505.86666666666667</v>
      </c>
      <c r="I114" s="36">
        <v>515.93333333333339</v>
      </c>
      <c r="J114" s="36">
        <v>533.36666666666667</v>
      </c>
      <c r="K114" s="31">
        <v>498.5</v>
      </c>
      <c r="L114" s="31">
        <v>471</v>
      </c>
      <c r="M114" s="31">
        <v>18.389410000000002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1251</v>
      </c>
      <c r="D115" s="36">
        <v>1251.5</v>
      </c>
      <c r="E115" s="36">
        <v>1246.2</v>
      </c>
      <c r="F115" s="36">
        <v>1241.4000000000001</v>
      </c>
      <c r="G115" s="36">
        <v>1236.1000000000001</v>
      </c>
      <c r="H115" s="36">
        <v>1256.3</v>
      </c>
      <c r="I115" s="36">
        <v>1261.6000000000001</v>
      </c>
      <c r="J115" s="36">
        <v>1266.3999999999999</v>
      </c>
      <c r="K115" s="31">
        <v>1256.8</v>
      </c>
      <c r="L115" s="31">
        <v>1246.7</v>
      </c>
      <c r="M115" s="31">
        <v>3.4358399999999998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152.25</v>
      </c>
      <c r="D116" s="36">
        <v>151.46666666666667</v>
      </c>
      <c r="E116" s="36">
        <v>150.03333333333333</v>
      </c>
      <c r="F116" s="36">
        <v>147.81666666666666</v>
      </c>
      <c r="G116" s="36">
        <v>146.38333333333333</v>
      </c>
      <c r="H116" s="36">
        <v>153.68333333333334</v>
      </c>
      <c r="I116" s="36">
        <v>155.11666666666667</v>
      </c>
      <c r="J116" s="36">
        <v>157.33333333333334</v>
      </c>
      <c r="K116" s="31">
        <v>152.9</v>
      </c>
      <c r="L116" s="31">
        <v>149.25</v>
      </c>
      <c r="M116" s="31">
        <v>46.982439999999997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1591.2</v>
      </c>
      <c r="D117" s="36">
        <v>1590.05</v>
      </c>
      <c r="E117" s="36">
        <v>1558.1</v>
      </c>
      <c r="F117" s="36">
        <v>1525</v>
      </c>
      <c r="G117" s="36">
        <v>1493.05</v>
      </c>
      <c r="H117" s="36">
        <v>1623.1499999999999</v>
      </c>
      <c r="I117" s="36">
        <v>1655.1000000000001</v>
      </c>
      <c r="J117" s="36">
        <v>1688.1999999999998</v>
      </c>
      <c r="K117" s="31">
        <v>1622</v>
      </c>
      <c r="L117" s="31">
        <v>1556.95</v>
      </c>
      <c r="M117" s="31">
        <v>4.8821599999999998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381.8</v>
      </c>
      <c r="D118" s="36">
        <v>382.01666666666665</v>
      </c>
      <c r="E118" s="36">
        <v>377.23333333333329</v>
      </c>
      <c r="F118" s="36">
        <v>372.66666666666663</v>
      </c>
      <c r="G118" s="36">
        <v>367.88333333333327</v>
      </c>
      <c r="H118" s="36">
        <v>386.58333333333331</v>
      </c>
      <c r="I118" s="36">
        <v>391.36666666666662</v>
      </c>
      <c r="J118" s="36">
        <v>395.93333333333334</v>
      </c>
      <c r="K118" s="31">
        <v>386.8</v>
      </c>
      <c r="L118" s="31">
        <v>377.45</v>
      </c>
      <c r="M118" s="31">
        <v>111.2469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1362.85</v>
      </c>
      <c r="D119" s="36">
        <v>1367.7833333333335</v>
      </c>
      <c r="E119" s="36">
        <v>1353.0666666666671</v>
      </c>
      <c r="F119" s="36">
        <v>1343.2833333333335</v>
      </c>
      <c r="G119" s="36">
        <v>1328.5666666666671</v>
      </c>
      <c r="H119" s="36">
        <v>1377.5666666666671</v>
      </c>
      <c r="I119" s="36">
        <v>1392.2833333333338</v>
      </c>
      <c r="J119" s="36">
        <v>1402.0666666666671</v>
      </c>
      <c r="K119" s="31">
        <v>1382.5</v>
      </c>
      <c r="L119" s="31">
        <v>1358</v>
      </c>
      <c r="M119" s="31">
        <v>14.08663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6192.55</v>
      </c>
      <c r="D120" s="36">
        <v>6221.166666666667</v>
      </c>
      <c r="E120" s="36">
        <v>6152.3833333333341</v>
      </c>
      <c r="F120" s="36">
        <v>6112.2166666666672</v>
      </c>
      <c r="G120" s="36">
        <v>6043.4333333333343</v>
      </c>
      <c r="H120" s="36">
        <v>6261.3333333333339</v>
      </c>
      <c r="I120" s="36">
        <v>6330.1166666666668</v>
      </c>
      <c r="J120" s="36">
        <v>6370.2833333333338</v>
      </c>
      <c r="K120" s="31">
        <v>6289.95</v>
      </c>
      <c r="L120" s="31">
        <v>6181</v>
      </c>
      <c r="M120" s="31">
        <v>1.8364199999999999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2486.1</v>
      </c>
      <c r="D121" s="36">
        <v>2498.5166666666669</v>
      </c>
      <c r="E121" s="36">
        <v>2468.0333333333338</v>
      </c>
      <c r="F121" s="36">
        <v>2449.9666666666667</v>
      </c>
      <c r="G121" s="36">
        <v>2419.4833333333336</v>
      </c>
      <c r="H121" s="36">
        <v>2516.5833333333339</v>
      </c>
      <c r="I121" s="36">
        <v>2547.0666666666666</v>
      </c>
      <c r="J121" s="36">
        <v>2565.1333333333341</v>
      </c>
      <c r="K121" s="31">
        <v>2529</v>
      </c>
      <c r="L121" s="31">
        <v>2480.4499999999998</v>
      </c>
      <c r="M121" s="31">
        <v>3.57687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2648.5</v>
      </c>
      <c r="D122" s="36">
        <v>2656.2666666666669</v>
      </c>
      <c r="E122" s="36">
        <v>2635.5333333333338</v>
      </c>
      <c r="F122" s="36">
        <v>2622.5666666666671</v>
      </c>
      <c r="G122" s="36">
        <v>2601.8333333333339</v>
      </c>
      <c r="H122" s="36">
        <v>2669.2333333333336</v>
      </c>
      <c r="I122" s="36">
        <v>2689.9666666666662</v>
      </c>
      <c r="J122" s="36">
        <v>2702.9333333333334</v>
      </c>
      <c r="K122" s="31">
        <v>2677</v>
      </c>
      <c r="L122" s="31">
        <v>2643.3</v>
      </c>
      <c r="M122" s="31">
        <v>0.66066000000000003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861.2</v>
      </c>
      <c r="D123" s="36">
        <v>863.0333333333333</v>
      </c>
      <c r="E123" s="36">
        <v>852.26666666666665</v>
      </c>
      <c r="F123" s="36">
        <v>843.33333333333337</v>
      </c>
      <c r="G123" s="36">
        <v>832.56666666666672</v>
      </c>
      <c r="H123" s="36">
        <v>871.96666666666658</v>
      </c>
      <c r="I123" s="36">
        <v>882.73333333333323</v>
      </c>
      <c r="J123" s="36">
        <v>891.66666666666652</v>
      </c>
      <c r="K123" s="31">
        <v>873.8</v>
      </c>
      <c r="L123" s="31">
        <v>854.1</v>
      </c>
      <c r="M123" s="31">
        <v>7.5990599999999997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1247.6500000000001</v>
      </c>
      <c r="D124" s="36">
        <v>1247.8666666666668</v>
      </c>
      <c r="E124" s="36">
        <v>1235.7833333333335</v>
      </c>
      <c r="F124" s="36">
        <v>1223.9166666666667</v>
      </c>
      <c r="G124" s="36">
        <v>1211.8333333333335</v>
      </c>
      <c r="H124" s="36">
        <v>1259.7333333333336</v>
      </c>
      <c r="I124" s="36">
        <v>1271.8166666666666</v>
      </c>
      <c r="J124" s="36">
        <v>1283.6833333333336</v>
      </c>
      <c r="K124" s="31">
        <v>1259.95</v>
      </c>
      <c r="L124" s="31">
        <v>1236</v>
      </c>
      <c r="M124" s="31">
        <v>1.8184100000000001</v>
      </c>
      <c r="N124" s="1"/>
      <c r="O124" s="1"/>
    </row>
    <row r="125" spans="1:15" ht="12.75" customHeight="1">
      <c r="A125" s="33">
        <v>115</v>
      </c>
      <c r="B125" s="53" t="s">
        <v>846</v>
      </c>
      <c r="C125" s="31">
        <v>5339.35</v>
      </c>
      <c r="D125" s="36">
        <v>5361.9333333333334</v>
      </c>
      <c r="E125" s="36">
        <v>5282.416666666667</v>
      </c>
      <c r="F125" s="36">
        <v>5225.4833333333336</v>
      </c>
      <c r="G125" s="36">
        <v>5145.9666666666672</v>
      </c>
      <c r="H125" s="36">
        <v>5418.8666666666668</v>
      </c>
      <c r="I125" s="36">
        <v>5498.3833333333332</v>
      </c>
      <c r="J125" s="36">
        <v>5555.3166666666666</v>
      </c>
      <c r="K125" s="31">
        <v>5441.45</v>
      </c>
      <c r="L125" s="31">
        <v>5305</v>
      </c>
      <c r="M125" s="31">
        <v>0.13491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1594.15</v>
      </c>
      <c r="D126" s="36">
        <v>1596.3999999999999</v>
      </c>
      <c r="E126" s="36">
        <v>1582.7999999999997</v>
      </c>
      <c r="F126" s="36">
        <v>1571.4499999999998</v>
      </c>
      <c r="G126" s="36">
        <v>1557.8499999999997</v>
      </c>
      <c r="H126" s="36">
        <v>1607.7499999999998</v>
      </c>
      <c r="I126" s="36">
        <v>1621.3499999999997</v>
      </c>
      <c r="J126" s="36">
        <v>1632.6999999999998</v>
      </c>
      <c r="K126" s="31">
        <v>1610</v>
      </c>
      <c r="L126" s="31">
        <v>1585.05</v>
      </c>
      <c r="M126" s="31">
        <v>1.4305699999999999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4270.6499999999996</v>
      </c>
      <c r="D127" s="36">
        <v>4288.916666666667</v>
      </c>
      <c r="E127" s="36">
        <v>4241.8333333333339</v>
      </c>
      <c r="F127" s="36">
        <v>4213.0166666666673</v>
      </c>
      <c r="G127" s="36">
        <v>4165.9333333333343</v>
      </c>
      <c r="H127" s="36">
        <v>4317.7333333333336</v>
      </c>
      <c r="I127" s="36">
        <v>4364.8166666666675</v>
      </c>
      <c r="J127" s="36">
        <v>4393.6333333333332</v>
      </c>
      <c r="K127" s="31">
        <v>4336</v>
      </c>
      <c r="L127" s="31">
        <v>4260.1000000000004</v>
      </c>
      <c r="M127" s="31">
        <v>0.18473999999999999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313.85000000000002</v>
      </c>
      <c r="D128" s="36">
        <v>313.60000000000002</v>
      </c>
      <c r="E128" s="36">
        <v>309.85000000000002</v>
      </c>
      <c r="F128" s="36">
        <v>305.85000000000002</v>
      </c>
      <c r="G128" s="36">
        <v>302.10000000000002</v>
      </c>
      <c r="H128" s="36">
        <v>317.60000000000002</v>
      </c>
      <c r="I128" s="36">
        <v>321.35000000000002</v>
      </c>
      <c r="J128" s="36">
        <v>325.35000000000002</v>
      </c>
      <c r="K128" s="31">
        <v>317.35000000000002</v>
      </c>
      <c r="L128" s="31">
        <v>309.60000000000002</v>
      </c>
      <c r="M128" s="31">
        <v>21.987919999999999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417.65</v>
      </c>
      <c r="D129" s="36">
        <v>418.26666666666665</v>
      </c>
      <c r="E129" s="36">
        <v>414.5333333333333</v>
      </c>
      <c r="F129" s="36">
        <v>411.41666666666663</v>
      </c>
      <c r="G129" s="36">
        <v>407.68333333333328</v>
      </c>
      <c r="H129" s="36">
        <v>421.38333333333333</v>
      </c>
      <c r="I129" s="36">
        <v>425.11666666666667</v>
      </c>
      <c r="J129" s="36">
        <v>428.23333333333335</v>
      </c>
      <c r="K129" s="31">
        <v>422</v>
      </c>
      <c r="L129" s="31">
        <v>415.15</v>
      </c>
      <c r="M129" s="31">
        <v>1.82117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1957.95</v>
      </c>
      <c r="D130" s="36">
        <v>1959.3000000000002</v>
      </c>
      <c r="E130" s="36">
        <v>1944.2000000000003</v>
      </c>
      <c r="F130" s="36">
        <v>1930.45</v>
      </c>
      <c r="G130" s="36">
        <v>1915.3500000000001</v>
      </c>
      <c r="H130" s="36">
        <v>1973.0500000000004</v>
      </c>
      <c r="I130" s="36">
        <v>1988.1500000000003</v>
      </c>
      <c r="J130" s="36">
        <v>2001.9000000000005</v>
      </c>
      <c r="K130" s="31">
        <v>1974.4</v>
      </c>
      <c r="L130" s="31">
        <v>1945.55</v>
      </c>
      <c r="M130" s="31">
        <v>2.3117200000000002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2300.8000000000002</v>
      </c>
      <c r="D131" s="36">
        <v>2316.2666666666669</v>
      </c>
      <c r="E131" s="36">
        <v>2276.5333333333338</v>
      </c>
      <c r="F131" s="36">
        <v>2252.2666666666669</v>
      </c>
      <c r="G131" s="36">
        <v>2212.5333333333338</v>
      </c>
      <c r="H131" s="36">
        <v>2340.5333333333338</v>
      </c>
      <c r="I131" s="36">
        <v>2380.2666666666664</v>
      </c>
      <c r="J131" s="36">
        <v>2404.5333333333338</v>
      </c>
      <c r="K131" s="31">
        <v>2356</v>
      </c>
      <c r="L131" s="31">
        <v>2292</v>
      </c>
      <c r="M131" s="31">
        <v>1.4066700000000001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557.45000000000005</v>
      </c>
      <c r="D132" s="36">
        <v>558.48333333333335</v>
      </c>
      <c r="E132" s="36">
        <v>553.9666666666667</v>
      </c>
      <c r="F132" s="36">
        <v>550.48333333333335</v>
      </c>
      <c r="G132" s="36">
        <v>545.9666666666667</v>
      </c>
      <c r="H132" s="36">
        <v>561.9666666666667</v>
      </c>
      <c r="I132" s="36">
        <v>566.48333333333335</v>
      </c>
      <c r="J132" s="36">
        <v>569.9666666666667</v>
      </c>
      <c r="K132" s="31">
        <v>563</v>
      </c>
      <c r="L132" s="31">
        <v>555</v>
      </c>
      <c r="M132" s="31">
        <v>14.1755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2361.25</v>
      </c>
      <c r="D133" s="36">
        <v>2348.0833333333335</v>
      </c>
      <c r="E133" s="36">
        <v>2314.166666666667</v>
      </c>
      <c r="F133" s="36">
        <v>2267.0833333333335</v>
      </c>
      <c r="G133" s="36">
        <v>2233.166666666667</v>
      </c>
      <c r="H133" s="36">
        <v>2395.166666666667</v>
      </c>
      <c r="I133" s="36">
        <v>2429.0833333333339</v>
      </c>
      <c r="J133" s="36">
        <v>2476.166666666667</v>
      </c>
      <c r="K133" s="31">
        <v>2382</v>
      </c>
      <c r="L133" s="31">
        <v>2301</v>
      </c>
      <c r="M133" s="31">
        <v>8.0248799999999996</v>
      </c>
      <c r="N133" s="1"/>
      <c r="O133" s="1"/>
    </row>
    <row r="134" spans="1:15" ht="12.75" customHeight="1">
      <c r="A134" s="33">
        <v>124</v>
      </c>
      <c r="B134" s="53" t="s">
        <v>847</v>
      </c>
      <c r="C134" s="31">
        <v>1840.9</v>
      </c>
      <c r="D134" s="36">
        <v>1846.7833333333335</v>
      </c>
      <c r="E134" s="36">
        <v>1824.116666666667</v>
      </c>
      <c r="F134" s="36">
        <v>1807.3333333333335</v>
      </c>
      <c r="G134" s="36">
        <v>1784.666666666667</v>
      </c>
      <c r="H134" s="36">
        <v>1863.5666666666671</v>
      </c>
      <c r="I134" s="36">
        <v>1886.2333333333336</v>
      </c>
      <c r="J134" s="36">
        <v>1903.0166666666671</v>
      </c>
      <c r="K134" s="31">
        <v>1869.45</v>
      </c>
      <c r="L134" s="31">
        <v>1830</v>
      </c>
      <c r="M134" s="31">
        <v>4.0479399999999996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1028.9000000000001</v>
      </c>
      <c r="D135" s="36">
        <v>1034.6333333333334</v>
      </c>
      <c r="E135" s="36">
        <v>1019.2666666666669</v>
      </c>
      <c r="F135" s="36">
        <v>1009.6333333333334</v>
      </c>
      <c r="G135" s="36">
        <v>994.26666666666688</v>
      </c>
      <c r="H135" s="36">
        <v>1044.2666666666669</v>
      </c>
      <c r="I135" s="36">
        <v>1059.6333333333332</v>
      </c>
      <c r="J135" s="36">
        <v>1069.2666666666669</v>
      </c>
      <c r="K135" s="31">
        <v>1050</v>
      </c>
      <c r="L135" s="31">
        <v>1025</v>
      </c>
      <c r="M135" s="31">
        <v>1.32595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687.8</v>
      </c>
      <c r="D136" s="36">
        <v>689.48333333333323</v>
      </c>
      <c r="E136" s="36">
        <v>676.36666666666645</v>
      </c>
      <c r="F136" s="36">
        <v>664.93333333333317</v>
      </c>
      <c r="G136" s="36">
        <v>651.81666666666638</v>
      </c>
      <c r="H136" s="36">
        <v>700.91666666666652</v>
      </c>
      <c r="I136" s="36">
        <v>714.0333333333333</v>
      </c>
      <c r="J136" s="36">
        <v>725.46666666666658</v>
      </c>
      <c r="K136" s="31">
        <v>702.6</v>
      </c>
      <c r="L136" s="31">
        <v>678.05</v>
      </c>
      <c r="M136" s="31">
        <v>15.06451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2473.9</v>
      </c>
      <c r="D137" s="36">
        <v>2485.0166666666669</v>
      </c>
      <c r="E137" s="36">
        <v>2448.8833333333337</v>
      </c>
      <c r="F137" s="36">
        <v>2423.8666666666668</v>
      </c>
      <c r="G137" s="36">
        <v>2387.7333333333336</v>
      </c>
      <c r="H137" s="36">
        <v>2510.0333333333338</v>
      </c>
      <c r="I137" s="36">
        <v>2546.166666666667</v>
      </c>
      <c r="J137" s="36">
        <v>2571.1833333333338</v>
      </c>
      <c r="K137" s="31">
        <v>2521.15</v>
      </c>
      <c r="L137" s="31">
        <v>2460</v>
      </c>
      <c r="M137" s="31">
        <v>4.9942900000000003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384.35</v>
      </c>
      <c r="D138" s="36">
        <v>386.93333333333334</v>
      </c>
      <c r="E138" s="36">
        <v>379.9666666666667</v>
      </c>
      <c r="F138" s="36">
        <v>375.58333333333337</v>
      </c>
      <c r="G138" s="36">
        <v>368.61666666666673</v>
      </c>
      <c r="H138" s="36">
        <v>391.31666666666666</v>
      </c>
      <c r="I138" s="36">
        <v>398.28333333333325</v>
      </c>
      <c r="J138" s="36">
        <v>402.66666666666663</v>
      </c>
      <c r="K138" s="31">
        <v>393.9</v>
      </c>
      <c r="L138" s="31">
        <v>382.55</v>
      </c>
      <c r="M138" s="31">
        <v>6.4426699999999997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151.5</v>
      </c>
      <c r="D139" s="36">
        <v>150.28333333333333</v>
      </c>
      <c r="E139" s="36">
        <v>145.91666666666666</v>
      </c>
      <c r="F139" s="36">
        <v>140.33333333333331</v>
      </c>
      <c r="G139" s="36">
        <v>135.96666666666664</v>
      </c>
      <c r="H139" s="36">
        <v>155.86666666666667</v>
      </c>
      <c r="I139" s="36">
        <v>160.23333333333335</v>
      </c>
      <c r="J139" s="36">
        <v>165.81666666666669</v>
      </c>
      <c r="K139" s="31">
        <v>154.65</v>
      </c>
      <c r="L139" s="31">
        <v>144.69999999999999</v>
      </c>
      <c r="M139" s="31">
        <v>165.91005000000001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191.75</v>
      </c>
      <c r="D140" s="36">
        <v>192.68333333333331</v>
      </c>
      <c r="E140" s="36">
        <v>190.51666666666662</v>
      </c>
      <c r="F140" s="36">
        <v>189.2833333333333</v>
      </c>
      <c r="G140" s="36">
        <v>187.11666666666662</v>
      </c>
      <c r="H140" s="36">
        <v>193.91666666666663</v>
      </c>
      <c r="I140" s="36">
        <v>196.08333333333331</v>
      </c>
      <c r="J140" s="36">
        <v>197.31666666666663</v>
      </c>
      <c r="K140" s="31">
        <v>194.85</v>
      </c>
      <c r="L140" s="31">
        <v>191.45</v>
      </c>
      <c r="M140" s="31">
        <v>10.067740000000001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3915.9</v>
      </c>
      <c r="D141" s="36">
        <v>3912.6666666666665</v>
      </c>
      <c r="E141" s="36">
        <v>3885.3833333333332</v>
      </c>
      <c r="F141" s="36">
        <v>3854.8666666666668</v>
      </c>
      <c r="G141" s="36">
        <v>3827.5833333333335</v>
      </c>
      <c r="H141" s="36">
        <v>3943.1833333333329</v>
      </c>
      <c r="I141" s="36">
        <v>3970.4666666666667</v>
      </c>
      <c r="J141" s="36">
        <v>4000.9833333333327</v>
      </c>
      <c r="K141" s="31">
        <v>3939.95</v>
      </c>
      <c r="L141" s="31">
        <v>3882.15</v>
      </c>
      <c r="M141" s="31">
        <v>2.4012600000000002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6460.35</v>
      </c>
      <c r="D142" s="36">
        <v>6488.8833333333341</v>
      </c>
      <c r="E142" s="36">
        <v>6391.9666666666681</v>
      </c>
      <c r="F142" s="36">
        <v>6323.5833333333339</v>
      </c>
      <c r="G142" s="36">
        <v>6226.6666666666679</v>
      </c>
      <c r="H142" s="36">
        <v>6557.2666666666682</v>
      </c>
      <c r="I142" s="36">
        <v>6654.1833333333343</v>
      </c>
      <c r="J142" s="36">
        <v>6722.5666666666684</v>
      </c>
      <c r="K142" s="31">
        <v>6585.8</v>
      </c>
      <c r="L142" s="31">
        <v>6420.5</v>
      </c>
      <c r="M142" s="31">
        <v>2.6887099999999999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723.6</v>
      </c>
      <c r="D143" s="36">
        <v>725.35</v>
      </c>
      <c r="E143" s="36">
        <v>719.7</v>
      </c>
      <c r="F143" s="36">
        <v>715.80000000000007</v>
      </c>
      <c r="G143" s="36">
        <v>710.15000000000009</v>
      </c>
      <c r="H143" s="36">
        <v>729.25</v>
      </c>
      <c r="I143" s="36">
        <v>734.89999999999986</v>
      </c>
      <c r="J143" s="36">
        <v>738.8</v>
      </c>
      <c r="K143" s="31">
        <v>731</v>
      </c>
      <c r="L143" s="31">
        <v>721.45</v>
      </c>
      <c r="M143" s="31">
        <v>14.008240000000001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2575.35</v>
      </c>
      <c r="D144" s="36">
        <v>2577.2166666666667</v>
      </c>
      <c r="E144" s="36">
        <v>2559.4833333333336</v>
      </c>
      <c r="F144" s="36">
        <v>2543.6166666666668</v>
      </c>
      <c r="G144" s="36">
        <v>2525.8833333333337</v>
      </c>
      <c r="H144" s="36">
        <v>2593.0833333333335</v>
      </c>
      <c r="I144" s="36">
        <v>2610.8166666666662</v>
      </c>
      <c r="J144" s="36">
        <v>2626.6833333333334</v>
      </c>
      <c r="K144" s="31">
        <v>2594.9499999999998</v>
      </c>
      <c r="L144" s="31">
        <v>2561.35</v>
      </c>
      <c r="M144" s="31">
        <v>0.97108000000000005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5821.65</v>
      </c>
      <c r="D145" s="36">
        <v>5827.2166666666672</v>
      </c>
      <c r="E145" s="36">
        <v>5794.4333333333343</v>
      </c>
      <c r="F145" s="36">
        <v>5767.2166666666672</v>
      </c>
      <c r="G145" s="36">
        <v>5734.4333333333343</v>
      </c>
      <c r="H145" s="36">
        <v>5854.4333333333343</v>
      </c>
      <c r="I145" s="36">
        <v>5887.2166666666672</v>
      </c>
      <c r="J145" s="36">
        <v>5914.4333333333343</v>
      </c>
      <c r="K145" s="31">
        <v>5860</v>
      </c>
      <c r="L145" s="31">
        <v>5800</v>
      </c>
      <c r="M145" s="31">
        <v>1.9568000000000001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560.54999999999995</v>
      </c>
      <c r="D146" s="36">
        <v>561.2166666666667</v>
      </c>
      <c r="E146" s="36">
        <v>557.33333333333337</v>
      </c>
      <c r="F146" s="36">
        <v>554.11666666666667</v>
      </c>
      <c r="G146" s="36">
        <v>550.23333333333335</v>
      </c>
      <c r="H146" s="36">
        <v>564.43333333333339</v>
      </c>
      <c r="I146" s="36">
        <v>568.31666666666661</v>
      </c>
      <c r="J146" s="36">
        <v>571.53333333333342</v>
      </c>
      <c r="K146" s="31">
        <v>565.1</v>
      </c>
      <c r="L146" s="31">
        <v>558</v>
      </c>
      <c r="M146" s="31">
        <v>2.85351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40.700000000000003</v>
      </c>
      <c r="D147" s="36">
        <v>40.733333333333341</v>
      </c>
      <c r="E147" s="36">
        <v>40.116666666666681</v>
      </c>
      <c r="F147" s="36">
        <v>39.533333333333339</v>
      </c>
      <c r="G147" s="36">
        <v>38.916666666666679</v>
      </c>
      <c r="H147" s="36">
        <v>41.316666666666684</v>
      </c>
      <c r="I147" s="36">
        <v>41.933333333333344</v>
      </c>
      <c r="J147" s="36">
        <v>42.516666666666687</v>
      </c>
      <c r="K147" s="31">
        <v>41.35</v>
      </c>
      <c r="L147" s="31">
        <v>40.15</v>
      </c>
      <c r="M147" s="31">
        <v>224.65246999999999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2553.9499999999998</v>
      </c>
      <c r="D148" s="36">
        <v>2576.3166666666666</v>
      </c>
      <c r="E148" s="36">
        <v>2517.6333333333332</v>
      </c>
      <c r="F148" s="36">
        <v>2481.3166666666666</v>
      </c>
      <c r="G148" s="36">
        <v>2422.6333333333332</v>
      </c>
      <c r="H148" s="36">
        <v>2612.6333333333332</v>
      </c>
      <c r="I148" s="36">
        <v>2671.3166666666666</v>
      </c>
      <c r="J148" s="36">
        <v>2707.6333333333332</v>
      </c>
      <c r="K148" s="31">
        <v>2635</v>
      </c>
      <c r="L148" s="31">
        <v>2540</v>
      </c>
      <c r="M148" s="31">
        <v>0.73499999999999999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4038.35</v>
      </c>
      <c r="D149" s="36">
        <v>4071.1166666666668</v>
      </c>
      <c r="E149" s="36">
        <v>3997.2333333333336</v>
      </c>
      <c r="F149" s="36">
        <v>3956.1166666666668</v>
      </c>
      <c r="G149" s="36">
        <v>3882.2333333333336</v>
      </c>
      <c r="H149" s="36">
        <v>4112.2333333333336</v>
      </c>
      <c r="I149" s="36">
        <v>4186.1166666666668</v>
      </c>
      <c r="J149" s="36">
        <v>4227.2333333333336</v>
      </c>
      <c r="K149" s="31">
        <v>4145</v>
      </c>
      <c r="L149" s="31">
        <v>4030</v>
      </c>
      <c r="M149" s="31">
        <v>7.6345400000000003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250.85</v>
      </c>
      <c r="D150" s="36">
        <v>251.11666666666667</v>
      </c>
      <c r="E150" s="36">
        <v>248.23333333333335</v>
      </c>
      <c r="F150" s="36">
        <v>245.61666666666667</v>
      </c>
      <c r="G150" s="36">
        <v>242.73333333333335</v>
      </c>
      <c r="H150" s="36">
        <v>253.73333333333335</v>
      </c>
      <c r="I150" s="36">
        <v>256.61666666666667</v>
      </c>
      <c r="J150" s="36">
        <v>259.23333333333335</v>
      </c>
      <c r="K150" s="31">
        <v>254</v>
      </c>
      <c r="L150" s="31">
        <v>248.5</v>
      </c>
      <c r="M150" s="31">
        <v>10.25306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542.04999999999995</v>
      </c>
      <c r="D151" s="36">
        <v>542.59999999999991</v>
      </c>
      <c r="E151" s="36">
        <v>537.54999999999984</v>
      </c>
      <c r="F151" s="36">
        <v>533.04999999999995</v>
      </c>
      <c r="G151" s="36">
        <v>527.99999999999989</v>
      </c>
      <c r="H151" s="36">
        <v>547.0999999999998</v>
      </c>
      <c r="I151" s="36">
        <v>552.15</v>
      </c>
      <c r="J151" s="36">
        <v>556.64999999999975</v>
      </c>
      <c r="K151" s="31">
        <v>547.65</v>
      </c>
      <c r="L151" s="31">
        <v>538.1</v>
      </c>
      <c r="M151" s="31">
        <v>0.75856000000000001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572.70000000000005</v>
      </c>
      <c r="D152" s="36">
        <v>576.2166666666667</v>
      </c>
      <c r="E152" s="36">
        <v>563.83333333333337</v>
      </c>
      <c r="F152" s="36">
        <v>554.9666666666667</v>
      </c>
      <c r="G152" s="36">
        <v>542.58333333333337</v>
      </c>
      <c r="H152" s="36">
        <v>585.08333333333337</v>
      </c>
      <c r="I152" s="36">
        <v>597.46666666666658</v>
      </c>
      <c r="J152" s="36">
        <v>606.33333333333337</v>
      </c>
      <c r="K152" s="31">
        <v>588.6</v>
      </c>
      <c r="L152" s="31">
        <v>567.35</v>
      </c>
      <c r="M152" s="31">
        <v>24.4268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1929.75</v>
      </c>
      <c r="D153" s="36">
        <v>1927.3666666666668</v>
      </c>
      <c r="E153" s="36">
        <v>1908.8833333333337</v>
      </c>
      <c r="F153" s="36">
        <v>1888.0166666666669</v>
      </c>
      <c r="G153" s="36">
        <v>1869.5333333333338</v>
      </c>
      <c r="H153" s="36">
        <v>1948.2333333333336</v>
      </c>
      <c r="I153" s="36">
        <v>1966.7166666666667</v>
      </c>
      <c r="J153" s="36">
        <v>1987.5833333333335</v>
      </c>
      <c r="K153" s="31">
        <v>1945.85</v>
      </c>
      <c r="L153" s="31">
        <v>1906.5</v>
      </c>
      <c r="M153" s="31">
        <v>0.71933999999999998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181.75</v>
      </c>
      <c r="D154" s="36">
        <v>178.93333333333331</v>
      </c>
      <c r="E154" s="36">
        <v>173.06666666666661</v>
      </c>
      <c r="F154" s="36">
        <v>164.3833333333333</v>
      </c>
      <c r="G154" s="36">
        <v>158.51666666666659</v>
      </c>
      <c r="H154" s="36">
        <v>187.61666666666662</v>
      </c>
      <c r="I154" s="36">
        <v>193.48333333333335</v>
      </c>
      <c r="J154" s="36">
        <v>202.16666666666663</v>
      </c>
      <c r="K154" s="31">
        <v>184.8</v>
      </c>
      <c r="L154" s="31">
        <v>170.25</v>
      </c>
      <c r="M154" s="31">
        <v>269.71427999999997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200.4</v>
      </c>
      <c r="D155" s="36">
        <v>201.04999999999998</v>
      </c>
      <c r="E155" s="36">
        <v>198.44999999999996</v>
      </c>
      <c r="F155" s="36">
        <v>196.49999999999997</v>
      </c>
      <c r="G155" s="36">
        <v>193.89999999999995</v>
      </c>
      <c r="H155" s="36">
        <v>202.99999999999997</v>
      </c>
      <c r="I155" s="36">
        <v>205.6</v>
      </c>
      <c r="J155" s="36">
        <v>207.54999999999998</v>
      </c>
      <c r="K155" s="31">
        <v>203.65</v>
      </c>
      <c r="L155" s="31">
        <v>199.1</v>
      </c>
      <c r="M155" s="31">
        <v>3.4213800000000001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107.6</v>
      </c>
      <c r="D156" s="36">
        <v>107.05</v>
      </c>
      <c r="E156" s="36">
        <v>105.8</v>
      </c>
      <c r="F156" s="36">
        <v>104</v>
      </c>
      <c r="G156" s="36">
        <v>102.75</v>
      </c>
      <c r="H156" s="36">
        <v>108.85</v>
      </c>
      <c r="I156" s="36">
        <v>110.1</v>
      </c>
      <c r="J156" s="36">
        <v>111.89999999999999</v>
      </c>
      <c r="K156" s="31">
        <v>108.3</v>
      </c>
      <c r="L156" s="31">
        <v>105.25</v>
      </c>
      <c r="M156" s="31">
        <v>29.84516</v>
      </c>
      <c r="N156" s="1"/>
      <c r="O156" s="1"/>
    </row>
    <row r="157" spans="1:15" ht="12.75" customHeight="1">
      <c r="A157" s="33">
        <v>147</v>
      </c>
      <c r="B157" s="53" t="s">
        <v>848</v>
      </c>
      <c r="C157" s="31">
        <v>905.8</v>
      </c>
      <c r="D157" s="36">
        <v>908.23333333333323</v>
      </c>
      <c r="E157" s="36">
        <v>899.56666666666649</v>
      </c>
      <c r="F157" s="36">
        <v>893.33333333333326</v>
      </c>
      <c r="G157" s="36">
        <v>884.66666666666652</v>
      </c>
      <c r="H157" s="36">
        <v>914.46666666666647</v>
      </c>
      <c r="I157" s="36">
        <v>923.13333333333321</v>
      </c>
      <c r="J157" s="36">
        <v>929.36666666666645</v>
      </c>
      <c r="K157" s="31">
        <v>916.9</v>
      </c>
      <c r="L157" s="31">
        <v>902</v>
      </c>
      <c r="M157" s="31">
        <v>0.35044999999999998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2966.35</v>
      </c>
      <c r="D158" s="36">
        <v>2980.4500000000003</v>
      </c>
      <c r="E158" s="36">
        <v>2941.9000000000005</v>
      </c>
      <c r="F158" s="36">
        <v>2917.4500000000003</v>
      </c>
      <c r="G158" s="36">
        <v>2878.9000000000005</v>
      </c>
      <c r="H158" s="36">
        <v>3004.9000000000005</v>
      </c>
      <c r="I158" s="36">
        <v>3043.4500000000007</v>
      </c>
      <c r="J158" s="36">
        <v>3067.9000000000005</v>
      </c>
      <c r="K158" s="31">
        <v>3019</v>
      </c>
      <c r="L158" s="31">
        <v>2956</v>
      </c>
      <c r="M158" s="31">
        <v>3.18161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322</v>
      </c>
      <c r="D159" s="36">
        <v>322.26666666666671</v>
      </c>
      <c r="E159" s="36">
        <v>318.08333333333343</v>
      </c>
      <c r="F159" s="36">
        <v>314.16666666666674</v>
      </c>
      <c r="G159" s="36">
        <v>309.98333333333346</v>
      </c>
      <c r="H159" s="36">
        <v>326.18333333333339</v>
      </c>
      <c r="I159" s="36">
        <v>330.36666666666667</v>
      </c>
      <c r="J159" s="36">
        <v>334.28333333333336</v>
      </c>
      <c r="K159" s="31">
        <v>326.45</v>
      </c>
      <c r="L159" s="31">
        <v>318.35000000000002</v>
      </c>
      <c r="M159" s="31">
        <v>40.919510000000002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394.2</v>
      </c>
      <c r="D160" s="36">
        <v>397.43333333333334</v>
      </c>
      <c r="E160" s="36">
        <v>389.76666666666665</v>
      </c>
      <c r="F160" s="36">
        <v>385.33333333333331</v>
      </c>
      <c r="G160" s="36">
        <v>377.66666666666663</v>
      </c>
      <c r="H160" s="36">
        <v>401.86666666666667</v>
      </c>
      <c r="I160" s="36">
        <v>409.5333333333333</v>
      </c>
      <c r="J160" s="36">
        <v>413.9666666666667</v>
      </c>
      <c r="K160" s="31">
        <v>405.1</v>
      </c>
      <c r="L160" s="31">
        <v>393</v>
      </c>
      <c r="M160" s="31">
        <v>1.5010600000000001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156.55000000000001</v>
      </c>
      <c r="D161" s="36">
        <v>156.54999999999998</v>
      </c>
      <c r="E161" s="36">
        <v>155.89999999999998</v>
      </c>
      <c r="F161" s="36">
        <v>155.25</v>
      </c>
      <c r="G161" s="36">
        <v>154.6</v>
      </c>
      <c r="H161" s="36">
        <v>157.19999999999996</v>
      </c>
      <c r="I161" s="36">
        <v>157.85</v>
      </c>
      <c r="J161" s="36">
        <v>158.49999999999994</v>
      </c>
      <c r="K161" s="31">
        <v>157.19999999999999</v>
      </c>
      <c r="L161" s="31">
        <v>155.9</v>
      </c>
      <c r="M161" s="31">
        <v>62.103749999999998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821.5</v>
      </c>
      <c r="D162" s="36">
        <v>822.91666666666663</v>
      </c>
      <c r="E162" s="36">
        <v>800.93333333333328</v>
      </c>
      <c r="F162" s="36">
        <v>780.36666666666667</v>
      </c>
      <c r="G162" s="36">
        <v>758.38333333333333</v>
      </c>
      <c r="H162" s="36">
        <v>843.48333333333323</v>
      </c>
      <c r="I162" s="36">
        <v>865.46666666666658</v>
      </c>
      <c r="J162" s="36">
        <v>886.03333333333319</v>
      </c>
      <c r="K162" s="31">
        <v>844.9</v>
      </c>
      <c r="L162" s="31">
        <v>802.35</v>
      </c>
      <c r="M162" s="31">
        <v>25.161390000000001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4962.45</v>
      </c>
      <c r="D163" s="36">
        <v>4982.5166666666664</v>
      </c>
      <c r="E163" s="36">
        <v>4915.083333333333</v>
      </c>
      <c r="F163" s="36">
        <v>4867.7166666666662</v>
      </c>
      <c r="G163" s="36">
        <v>4800.2833333333328</v>
      </c>
      <c r="H163" s="36">
        <v>5029.8833333333332</v>
      </c>
      <c r="I163" s="36">
        <v>5097.3166666666675</v>
      </c>
      <c r="J163" s="36">
        <v>5144.6833333333334</v>
      </c>
      <c r="K163" s="31">
        <v>5049.95</v>
      </c>
      <c r="L163" s="31">
        <v>4935.1499999999996</v>
      </c>
      <c r="M163" s="31">
        <v>0.37728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1051.5999999999999</v>
      </c>
      <c r="D164" s="36">
        <v>1062.5166666666667</v>
      </c>
      <c r="E164" s="36">
        <v>1037.1333333333332</v>
      </c>
      <c r="F164" s="36">
        <v>1022.6666666666665</v>
      </c>
      <c r="G164" s="36">
        <v>997.28333333333308</v>
      </c>
      <c r="H164" s="36">
        <v>1076.9833333333333</v>
      </c>
      <c r="I164" s="36">
        <v>1102.366666666667</v>
      </c>
      <c r="J164" s="36">
        <v>1116.8333333333335</v>
      </c>
      <c r="K164" s="31">
        <v>1087.9000000000001</v>
      </c>
      <c r="L164" s="31">
        <v>1048.05</v>
      </c>
      <c r="M164" s="31">
        <v>2.5134599999999998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210.85</v>
      </c>
      <c r="D165" s="36">
        <v>211.18333333333331</v>
      </c>
      <c r="E165" s="36">
        <v>209.91666666666663</v>
      </c>
      <c r="F165" s="36">
        <v>208.98333333333332</v>
      </c>
      <c r="G165" s="36">
        <v>207.71666666666664</v>
      </c>
      <c r="H165" s="36">
        <v>212.11666666666662</v>
      </c>
      <c r="I165" s="36">
        <v>213.38333333333333</v>
      </c>
      <c r="J165" s="36">
        <v>214.31666666666661</v>
      </c>
      <c r="K165" s="31">
        <v>212.45</v>
      </c>
      <c r="L165" s="31">
        <v>210.25</v>
      </c>
      <c r="M165" s="31">
        <v>2.5975999999999999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185.15</v>
      </c>
      <c r="D166" s="36">
        <v>184.86666666666667</v>
      </c>
      <c r="E166" s="36">
        <v>183.38333333333335</v>
      </c>
      <c r="F166" s="36">
        <v>181.61666666666667</v>
      </c>
      <c r="G166" s="36">
        <v>180.13333333333335</v>
      </c>
      <c r="H166" s="36">
        <v>186.63333333333335</v>
      </c>
      <c r="I166" s="36">
        <v>188.1166666666667</v>
      </c>
      <c r="J166" s="36">
        <v>189.88333333333335</v>
      </c>
      <c r="K166" s="31">
        <v>186.35</v>
      </c>
      <c r="L166" s="31">
        <v>183.1</v>
      </c>
      <c r="M166" s="31">
        <v>9.8179599999999994</v>
      </c>
      <c r="N166" s="1"/>
      <c r="O166" s="1"/>
    </row>
    <row r="167" spans="1:15" ht="12.75" customHeight="1">
      <c r="A167" s="33">
        <v>157</v>
      </c>
      <c r="B167" s="53" t="s">
        <v>849</v>
      </c>
      <c r="C167" s="31">
        <v>734.7</v>
      </c>
      <c r="D167" s="36">
        <v>735.15</v>
      </c>
      <c r="E167" s="36">
        <v>728.8</v>
      </c>
      <c r="F167" s="36">
        <v>722.9</v>
      </c>
      <c r="G167" s="36">
        <v>716.55</v>
      </c>
      <c r="H167" s="36">
        <v>741.05</v>
      </c>
      <c r="I167" s="36">
        <v>747.40000000000009</v>
      </c>
      <c r="J167" s="36">
        <v>753.3</v>
      </c>
      <c r="K167" s="31">
        <v>741.5</v>
      </c>
      <c r="L167" s="31">
        <v>729.25</v>
      </c>
      <c r="M167" s="31">
        <v>1.45695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439.6</v>
      </c>
      <c r="D168" s="36">
        <v>436.8</v>
      </c>
      <c r="E168" s="36">
        <v>424.8</v>
      </c>
      <c r="F168" s="36">
        <v>410</v>
      </c>
      <c r="G168" s="36">
        <v>398</v>
      </c>
      <c r="H168" s="36">
        <v>451.6</v>
      </c>
      <c r="I168" s="36">
        <v>463.6</v>
      </c>
      <c r="J168" s="36">
        <v>478.40000000000003</v>
      </c>
      <c r="K168" s="31">
        <v>448.8</v>
      </c>
      <c r="L168" s="31">
        <v>422</v>
      </c>
      <c r="M168" s="31">
        <v>36.878920000000001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171.9</v>
      </c>
      <c r="D169" s="36">
        <v>172.08333333333334</v>
      </c>
      <c r="E169" s="36">
        <v>170.31666666666669</v>
      </c>
      <c r="F169" s="36">
        <v>168.73333333333335</v>
      </c>
      <c r="G169" s="36">
        <v>166.9666666666667</v>
      </c>
      <c r="H169" s="36">
        <v>173.66666666666669</v>
      </c>
      <c r="I169" s="36">
        <v>175.43333333333334</v>
      </c>
      <c r="J169" s="36">
        <v>177.01666666666668</v>
      </c>
      <c r="K169" s="31">
        <v>173.85</v>
      </c>
      <c r="L169" s="31">
        <v>170.5</v>
      </c>
      <c r="M169" s="31">
        <v>28.227239999999998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1133.3</v>
      </c>
      <c r="D170" s="36">
        <v>1149.9333333333334</v>
      </c>
      <c r="E170" s="36">
        <v>1104.1666666666667</v>
      </c>
      <c r="F170" s="36">
        <v>1075.0333333333333</v>
      </c>
      <c r="G170" s="36">
        <v>1029.2666666666667</v>
      </c>
      <c r="H170" s="36">
        <v>1179.0666666666668</v>
      </c>
      <c r="I170" s="36">
        <v>1224.8333333333333</v>
      </c>
      <c r="J170" s="36">
        <v>1253.9666666666669</v>
      </c>
      <c r="K170" s="31">
        <v>1195.7</v>
      </c>
      <c r="L170" s="31">
        <v>1120.8</v>
      </c>
      <c r="M170" s="31">
        <v>1.07335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166.2</v>
      </c>
      <c r="D171" s="36">
        <v>166.06666666666663</v>
      </c>
      <c r="E171" s="36">
        <v>162.78333333333327</v>
      </c>
      <c r="F171" s="36">
        <v>159.36666666666665</v>
      </c>
      <c r="G171" s="36">
        <v>156.08333333333329</v>
      </c>
      <c r="H171" s="36">
        <v>169.48333333333326</v>
      </c>
      <c r="I171" s="36">
        <v>172.76666666666662</v>
      </c>
      <c r="J171" s="36">
        <v>176.18333333333325</v>
      </c>
      <c r="K171" s="31">
        <v>169.35</v>
      </c>
      <c r="L171" s="31">
        <v>162.65</v>
      </c>
      <c r="M171" s="31">
        <v>409.52728999999999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2774.2</v>
      </c>
      <c r="D172" s="36">
        <v>2769.75</v>
      </c>
      <c r="E172" s="36">
        <v>2755.5</v>
      </c>
      <c r="F172" s="36">
        <v>2736.8</v>
      </c>
      <c r="G172" s="36">
        <v>2722.55</v>
      </c>
      <c r="H172" s="36">
        <v>2788.45</v>
      </c>
      <c r="I172" s="36">
        <v>2802.7</v>
      </c>
      <c r="J172" s="36">
        <v>2821.3999999999996</v>
      </c>
      <c r="K172" s="31">
        <v>2784</v>
      </c>
      <c r="L172" s="31">
        <v>2751.05</v>
      </c>
      <c r="M172" s="31">
        <v>0.22439999999999999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3353.95</v>
      </c>
      <c r="D173" s="36">
        <v>3357.3333333333335</v>
      </c>
      <c r="E173" s="36">
        <v>3318.7166666666672</v>
      </c>
      <c r="F173" s="36">
        <v>3283.4833333333336</v>
      </c>
      <c r="G173" s="36">
        <v>3244.8666666666672</v>
      </c>
      <c r="H173" s="36">
        <v>3392.5666666666671</v>
      </c>
      <c r="I173" s="36">
        <v>3431.1833333333329</v>
      </c>
      <c r="J173" s="36">
        <v>3466.416666666667</v>
      </c>
      <c r="K173" s="31">
        <v>3395.95</v>
      </c>
      <c r="L173" s="31">
        <v>3322.1</v>
      </c>
      <c r="M173" s="31">
        <v>8.6800000000000002E-2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311.95</v>
      </c>
      <c r="D174" s="36">
        <v>311.63333333333327</v>
      </c>
      <c r="E174" s="36">
        <v>307.36666666666656</v>
      </c>
      <c r="F174" s="36">
        <v>302.7833333333333</v>
      </c>
      <c r="G174" s="36">
        <v>298.51666666666659</v>
      </c>
      <c r="H174" s="36">
        <v>316.21666666666653</v>
      </c>
      <c r="I174" s="36">
        <v>320.48333333333329</v>
      </c>
      <c r="J174" s="36">
        <v>325.06666666666649</v>
      </c>
      <c r="K174" s="31">
        <v>315.89999999999998</v>
      </c>
      <c r="L174" s="31">
        <v>307.05</v>
      </c>
      <c r="M174" s="31">
        <v>8.3723399999999994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1906.55</v>
      </c>
      <c r="D175" s="36">
        <v>1921.0333333333335</v>
      </c>
      <c r="E175" s="36">
        <v>1885.5166666666671</v>
      </c>
      <c r="F175" s="36">
        <v>1864.4833333333336</v>
      </c>
      <c r="G175" s="36">
        <v>1828.9666666666672</v>
      </c>
      <c r="H175" s="36">
        <v>1942.0666666666671</v>
      </c>
      <c r="I175" s="36">
        <v>1977.5833333333335</v>
      </c>
      <c r="J175" s="36">
        <v>1998.616666666667</v>
      </c>
      <c r="K175" s="31">
        <v>1956.55</v>
      </c>
      <c r="L175" s="31">
        <v>1900</v>
      </c>
      <c r="M175" s="31">
        <v>1.06769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1951.55</v>
      </c>
      <c r="D176" s="36">
        <v>1948.2833333333331</v>
      </c>
      <c r="E176" s="36">
        <v>1907.7166666666662</v>
      </c>
      <c r="F176" s="36">
        <v>1863.8833333333332</v>
      </c>
      <c r="G176" s="36">
        <v>1823.3166666666664</v>
      </c>
      <c r="H176" s="36">
        <v>1992.1166666666661</v>
      </c>
      <c r="I176" s="36">
        <v>2032.6833333333332</v>
      </c>
      <c r="J176" s="36">
        <v>2076.516666666666</v>
      </c>
      <c r="K176" s="31">
        <v>1988.85</v>
      </c>
      <c r="L176" s="31">
        <v>1904.45</v>
      </c>
      <c r="M176" s="31">
        <v>5.9916400000000003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855.65</v>
      </c>
      <c r="D177" s="36">
        <v>855.18333333333339</v>
      </c>
      <c r="E177" s="36">
        <v>848.46666666666681</v>
      </c>
      <c r="F177" s="36">
        <v>841.28333333333342</v>
      </c>
      <c r="G177" s="36">
        <v>834.56666666666683</v>
      </c>
      <c r="H177" s="36">
        <v>862.36666666666679</v>
      </c>
      <c r="I177" s="36">
        <v>869.08333333333348</v>
      </c>
      <c r="J177" s="36">
        <v>876.26666666666677</v>
      </c>
      <c r="K177" s="31">
        <v>861.9</v>
      </c>
      <c r="L177" s="31">
        <v>848</v>
      </c>
      <c r="M177" s="31">
        <v>4.1516500000000001</v>
      </c>
      <c r="N177" s="1"/>
      <c r="O177" s="1"/>
    </row>
    <row r="178" spans="1:15" ht="12.75" customHeight="1">
      <c r="A178" s="33">
        <v>168</v>
      </c>
      <c r="B178" s="53" t="s">
        <v>854</v>
      </c>
      <c r="C178" s="31">
        <v>951.35</v>
      </c>
      <c r="D178" s="36">
        <v>955.18333333333339</v>
      </c>
      <c r="E178" s="36">
        <v>943.36666666666679</v>
      </c>
      <c r="F178" s="36">
        <v>935.38333333333344</v>
      </c>
      <c r="G178" s="36">
        <v>923.56666666666683</v>
      </c>
      <c r="H178" s="36">
        <v>963.16666666666674</v>
      </c>
      <c r="I178" s="36">
        <v>974.98333333333335</v>
      </c>
      <c r="J178" s="36">
        <v>982.9666666666667</v>
      </c>
      <c r="K178" s="31">
        <v>967</v>
      </c>
      <c r="L178" s="31">
        <v>947.2</v>
      </c>
      <c r="M178" s="31">
        <v>1.3843300000000001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1592.75</v>
      </c>
      <c r="D179" s="36">
        <v>1601.9333333333334</v>
      </c>
      <c r="E179" s="36">
        <v>1579.8666666666668</v>
      </c>
      <c r="F179" s="36">
        <v>1566.9833333333333</v>
      </c>
      <c r="G179" s="36">
        <v>1544.9166666666667</v>
      </c>
      <c r="H179" s="36">
        <v>1614.8166666666668</v>
      </c>
      <c r="I179" s="36">
        <v>1636.8833333333334</v>
      </c>
      <c r="J179" s="36">
        <v>1649.7666666666669</v>
      </c>
      <c r="K179" s="31">
        <v>1624</v>
      </c>
      <c r="L179" s="31">
        <v>1589.05</v>
      </c>
      <c r="M179" s="31">
        <v>1.7041299999999999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80.349999999999994</v>
      </c>
      <c r="D180" s="36">
        <v>80.833333333333329</v>
      </c>
      <c r="E180" s="36">
        <v>79.36666666666666</v>
      </c>
      <c r="F180" s="36">
        <v>78.383333333333326</v>
      </c>
      <c r="G180" s="36">
        <v>76.916666666666657</v>
      </c>
      <c r="H180" s="36">
        <v>81.816666666666663</v>
      </c>
      <c r="I180" s="36">
        <v>83.283333333333331</v>
      </c>
      <c r="J180" s="36">
        <v>84.266666666666666</v>
      </c>
      <c r="K180" s="31">
        <v>82.3</v>
      </c>
      <c r="L180" s="31">
        <v>79.849999999999994</v>
      </c>
      <c r="M180" s="31">
        <v>378.30090000000001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1227.0999999999999</v>
      </c>
      <c r="D181" s="36">
        <v>1231.5666666666666</v>
      </c>
      <c r="E181" s="36">
        <v>1215.6333333333332</v>
      </c>
      <c r="F181" s="36">
        <v>1204.1666666666665</v>
      </c>
      <c r="G181" s="36">
        <v>1188.2333333333331</v>
      </c>
      <c r="H181" s="36">
        <v>1243.0333333333333</v>
      </c>
      <c r="I181" s="36">
        <v>1258.9666666666667</v>
      </c>
      <c r="J181" s="36">
        <v>1270.4333333333334</v>
      </c>
      <c r="K181" s="31">
        <v>1247.5</v>
      </c>
      <c r="L181" s="31">
        <v>1220.0999999999999</v>
      </c>
      <c r="M181" s="31">
        <v>1.03494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2092.5500000000002</v>
      </c>
      <c r="D182" s="36">
        <v>2097.8333333333335</v>
      </c>
      <c r="E182" s="36">
        <v>2075.7666666666669</v>
      </c>
      <c r="F182" s="36">
        <v>2058.9833333333336</v>
      </c>
      <c r="G182" s="36">
        <v>2036.916666666667</v>
      </c>
      <c r="H182" s="36">
        <v>2114.6166666666668</v>
      </c>
      <c r="I182" s="36">
        <v>2136.6833333333334</v>
      </c>
      <c r="J182" s="36">
        <v>2153.4666666666667</v>
      </c>
      <c r="K182" s="31">
        <v>2119.9</v>
      </c>
      <c r="L182" s="31">
        <v>2081.0500000000002</v>
      </c>
      <c r="M182" s="31">
        <v>0.31492999999999999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557.29999999999995</v>
      </c>
      <c r="D183" s="36">
        <v>558.93333333333328</v>
      </c>
      <c r="E183" s="36">
        <v>551.61666666666656</v>
      </c>
      <c r="F183" s="36">
        <v>545.93333333333328</v>
      </c>
      <c r="G183" s="36">
        <v>538.61666666666656</v>
      </c>
      <c r="H183" s="36">
        <v>564.61666666666656</v>
      </c>
      <c r="I183" s="36">
        <v>571.93333333333339</v>
      </c>
      <c r="J183" s="36">
        <v>577.61666666666656</v>
      </c>
      <c r="K183" s="31">
        <v>566.25</v>
      </c>
      <c r="L183" s="31">
        <v>553.25</v>
      </c>
      <c r="M183" s="31">
        <v>1.4941899999999999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1144.8</v>
      </c>
      <c r="D184" s="36">
        <v>1140.4666666666665</v>
      </c>
      <c r="E184" s="36">
        <v>1131.7833333333328</v>
      </c>
      <c r="F184" s="36">
        <v>1118.7666666666664</v>
      </c>
      <c r="G184" s="36">
        <v>1110.0833333333328</v>
      </c>
      <c r="H184" s="36">
        <v>1153.4833333333329</v>
      </c>
      <c r="I184" s="36">
        <v>1162.1666666666667</v>
      </c>
      <c r="J184" s="36">
        <v>1175.1833333333329</v>
      </c>
      <c r="K184" s="31">
        <v>1149.1500000000001</v>
      </c>
      <c r="L184" s="31">
        <v>1127.45</v>
      </c>
      <c r="M184" s="31">
        <v>6.8639200000000002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779.9</v>
      </c>
      <c r="D185" s="36">
        <v>774.83333333333337</v>
      </c>
      <c r="E185" s="36">
        <v>755.06666666666672</v>
      </c>
      <c r="F185" s="36">
        <v>730.23333333333335</v>
      </c>
      <c r="G185" s="36">
        <v>710.4666666666667</v>
      </c>
      <c r="H185" s="36">
        <v>799.66666666666674</v>
      </c>
      <c r="I185" s="36">
        <v>819.43333333333339</v>
      </c>
      <c r="J185" s="36">
        <v>844.26666666666677</v>
      </c>
      <c r="K185" s="31">
        <v>794.6</v>
      </c>
      <c r="L185" s="31">
        <v>750</v>
      </c>
      <c r="M185" s="31">
        <v>13.40729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2002.05</v>
      </c>
      <c r="D186" s="36">
        <v>2006.3500000000001</v>
      </c>
      <c r="E186" s="36">
        <v>1990.7000000000003</v>
      </c>
      <c r="F186" s="36">
        <v>1979.3500000000001</v>
      </c>
      <c r="G186" s="36">
        <v>1963.7000000000003</v>
      </c>
      <c r="H186" s="36">
        <v>2017.7000000000003</v>
      </c>
      <c r="I186" s="36">
        <v>2033.3500000000004</v>
      </c>
      <c r="J186" s="36">
        <v>2044.7000000000003</v>
      </c>
      <c r="K186" s="31">
        <v>2022</v>
      </c>
      <c r="L186" s="31">
        <v>1995</v>
      </c>
      <c r="M186" s="31">
        <v>2.0886800000000001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411.8</v>
      </c>
      <c r="D187" s="36">
        <v>411.25</v>
      </c>
      <c r="E187" s="36">
        <v>404.65</v>
      </c>
      <c r="F187" s="36">
        <v>397.5</v>
      </c>
      <c r="G187" s="36">
        <v>390.9</v>
      </c>
      <c r="H187" s="36">
        <v>418.4</v>
      </c>
      <c r="I187" s="36">
        <v>425</v>
      </c>
      <c r="J187" s="36">
        <v>432.15</v>
      </c>
      <c r="K187" s="31">
        <v>417.85</v>
      </c>
      <c r="L187" s="31">
        <v>404.1</v>
      </c>
      <c r="M187" s="31">
        <v>31.689139999999998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551.70000000000005</v>
      </c>
      <c r="D188" s="36">
        <v>553</v>
      </c>
      <c r="E188" s="36">
        <v>546.79999999999995</v>
      </c>
      <c r="F188" s="36">
        <v>541.9</v>
      </c>
      <c r="G188" s="36">
        <v>535.69999999999993</v>
      </c>
      <c r="H188" s="36">
        <v>557.9</v>
      </c>
      <c r="I188" s="36">
        <v>564.1</v>
      </c>
      <c r="J188" s="36">
        <v>569</v>
      </c>
      <c r="K188" s="31">
        <v>559.20000000000005</v>
      </c>
      <c r="L188" s="31">
        <v>548.1</v>
      </c>
      <c r="M188" s="31">
        <v>7.6604700000000001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2127.3000000000002</v>
      </c>
      <c r="D189" s="36">
        <v>2138.1</v>
      </c>
      <c r="E189" s="36">
        <v>2101.1999999999998</v>
      </c>
      <c r="F189" s="36">
        <v>2075.1</v>
      </c>
      <c r="G189" s="36">
        <v>2038.1999999999998</v>
      </c>
      <c r="H189" s="36">
        <v>2164.1999999999998</v>
      </c>
      <c r="I189" s="36">
        <v>2201.1000000000004</v>
      </c>
      <c r="J189" s="36">
        <v>2227.1999999999998</v>
      </c>
      <c r="K189" s="31">
        <v>2175</v>
      </c>
      <c r="L189" s="31">
        <v>2112</v>
      </c>
      <c r="M189" s="31">
        <v>8.0446600000000004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972.65</v>
      </c>
      <c r="D190" s="36">
        <v>977.25</v>
      </c>
      <c r="E190" s="36">
        <v>964.45</v>
      </c>
      <c r="F190" s="36">
        <v>956.25</v>
      </c>
      <c r="G190" s="36">
        <v>943.45</v>
      </c>
      <c r="H190" s="36">
        <v>985.45</v>
      </c>
      <c r="I190" s="36">
        <v>998.25</v>
      </c>
      <c r="J190" s="36">
        <v>1006.45</v>
      </c>
      <c r="K190" s="31">
        <v>990.05</v>
      </c>
      <c r="L190" s="31">
        <v>969.05</v>
      </c>
      <c r="M190" s="31">
        <v>1.94886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419.4</v>
      </c>
      <c r="D191" s="36">
        <v>423.3</v>
      </c>
      <c r="E191" s="36">
        <v>412.35</v>
      </c>
      <c r="F191" s="36">
        <v>405.3</v>
      </c>
      <c r="G191" s="36">
        <v>394.35</v>
      </c>
      <c r="H191" s="36">
        <v>430.35</v>
      </c>
      <c r="I191" s="36">
        <v>441.29999999999995</v>
      </c>
      <c r="J191" s="36">
        <v>448.35</v>
      </c>
      <c r="K191" s="31">
        <v>434.25</v>
      </c>
      <c r="L191" s="31">
        <v>416.25</v>
      </c>
      <c r="M191" s="31">
        <v>3.50373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2359.6</v>
      </c>
      <c r="D192" s="36">
        <v>2352.2833333333333</v>
      </c>
      <c r="E192" s="36">
        <v>2313.8166666666666</v>
      </c>
      <c r="F192" s="36">
        <v>2268.0333333333333</v>
      </c>
      <c r="G192" s="36">
        <v>2229.5666666666666</v>
      </c>
      <c r="H192" s="36">
        <v>2398.0666666666666</v>
      </c>
      <c r="I192" s="36">
        <v>2436.5333333333328</v>
      </c>
      <c r="J192" s="36">
        <v>2482.3166666666666</v>
      </c>
      <c r="K192" s="31">
        <v>2390.75</v>
      </c>
      <c r="L192" s="31">
        <v>2306.5</v>
      </c>
      <c r="M192" s="31">
        <v>0.68098000000000003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810.65</v>
      </c>
      <c r="D193" s="36">
        <v>804.2166666666667</v>
      </c>
      <c r="E193" s="36">
        <v>784.43333333333339</v>
      </c>
      <c r="F193" s="36">
        <v>758.2166666666667</v>
      </c>
      <c r="G193" s="36">
        <v>738.43333333333339</v>
      </c>
      <c r="H193" s="36">
        <v>830.43333333333339</v>
      </c>
      <c r="I193" s="36">
        <v>850.2166666666667</v>
      </c>
      <c r="J193" s="36">
        <v>876.43333333333339</v>
      </c>
      <c r="K193" s="31">
        <v>824</v>
      </c>
      <c r="L193" s="31">
        <v>778</v>
      </c>
      <c r="M193" s="31">
        <v>12.283329999999999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362.15</v>
      </c>
      <c r="D194" s="36">
        <v>363.86666666666662</v>
      </c>
      <c r="E194" s="36">
        <v>358.03333333333325</v>
      </c>
      <c r="F194" s="36">
        <v>353.91666666666663</v>
      </c>
      <c r="G194" s="36">
        <v>348.08333333333326</v>
      </c>
      <c r="H194" s="36">
        <v>367.98333333333323</v>
      </c>
      <c r="I194" s="36">
        <v>373.81666666666661</v>
      </c>
      <c r="J194" s="36">
        <v>377.93333333333322</v>
      </c>
      <c r="K194" s="31">
        <v>369.7</v>
      </c>
      <c r="L194" s="31">
        <v>359.75</v>
      </c>
      <c r="M194" s="31">
        <v>2.6814200000000001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3812.75</v>
      </c>
      <c r="D195" s="36">
        <v>3764.0499999999997</v>
      </c>
      <c r="E195" s="36">
        <v>3701.6999999999994</v>
      </c>
      <c r="F195" s="36">
        <v>3590.6499999999996</v>
      </c>
      <c r="G195" s="36">
        <v>3528.2999999999993</v>
      </c>
      <c r="H195" s="36">
        <v>3875.0999999999995</v>
      </c>
      <c r="I195" s="36">
        <v>3937.45</v>
      </c>
      <c r="J195" s="36">
        <v>4048.4999999999995</v>
      </c>
      <c r="K195" s="31">
        <v>3826.4</v>
      </c>
      <c r="L195" s="31">
        <v>3653</v>
      </c>
      <c r="M195" s="31">
        <v>1.84135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484</v>
      </c>
      <c r="D196" s="36">
        <v>480.36666666666662</v>
      </c>
      <c r="E196" s="36">
        <v>465.33333333333326</v>
      </c>
      <c r="F196" s="36">
        <v>446.66666666666663</v>
      </c>
      <c r="G196" s="36">
        <v>431.63333333333327</v>
      </c>
      <c r="H196" s="36">
        <v>499.03333333333325</v>
      </c>
      <c r="I196" s="36">
        <v>514.06666666666661</v>
      </c>
      <c r="J196" s="36">
        <v>532.73333333333323</v>
      </c>
      <c r="K196" s="31">
        <v>495.4</v>
      </c>
      <c r="L196" s="31">
        <v>461.7</v>
      </c>
      <c r="M196" s="31">
        <v>58.988979999999998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793.95</v>
      </c>
      <c r="D197" s="36">
        <v>785.15</v>
      </c>
      <c r="E197" s="36">
        <v>761.3</v>
      </c>
      <c r="F197" s="36">
        <v>728.65</v>
      </c>
      <c r="G197" s="36">
        <v>704.8</v>
      </c>
      <c r="H197" s="36">
        <v>817.8</v>
      </c>
      <c r="I197" s="36">
        <v>841.65000000000009</v>
      </c>
      <c r="J197" s="36">
        <v>874.3</v>
      </c>
      <c r="K197" s="31">
        <v>809</v>
      </c>
      <c r="L197" s="31">
        <v>752.5</v>
      </c>
      <c r="M197" s="31">
        <v>54.307569999999998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158.6</v>
      </c>
      <c r="D198" s="36">
        <v>157.38333333333335</v>
      </c>
      <c r="E198" s="36">
        <v>153.26666666666671</v>
      </c>
      <c r="F198" s="36">
        <v>147.93333333333337</v>
      </c>
      <c r="G198" s="36">
        <v>143.81666666666672</v>
      </c>
      <c r="H198" s="36">
        <v>162.7166666666667</v>
      </c>
      <c r="I198" s="36">
        <v>166.83333333333331</v>
      </c>
      <c r="J198" s="36">
        <v>172.16666666666669</v>
      </c>
      <c r="K198" s="31">
        <v>161.5</v>
      </c>
      <c r="L198" s="31">
        <v>152.05000000000001</v>
      </c>
      <c r="M198" s="31">
        <v>67.851510000000005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273.75</v>
      </c>
      <c r="D199" s="36">
        <v>266.15000000000003</v>
      </c>
      <c r="E199" s="36">
        <v>248.45000000000005</v>
      </c>
      <c r="F199" s="36">
        <v>223.15</v>
      </c>
      <c r="G199" s="36">
        <v>205.45000000000002</v>
      </c>
      <c r="H199" s="36">
        <v>291.45000000000005</v>
      </c>
      <c r="I199" s="36">
        <v>309.14999999999998</v>
      </c>
      <c r="J199" s="36">
        <v>334.4500000000001</v>
      </c>
      <c r="K199" s="31">
        <v>283.85000000000002</v>
      </c>
      <c r="L199" s="31">
        <v>240.85</v>
      </c>
      <c r="M199" s="31">
        <v>343.05864000000003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320.10000000000002</v>
      </c>
      <c r="D200" s="36">
        <v>316.85000000000002</v>
      </c>
      <c r="E200" s="36">
        <v>309.35000000000002</v>
      </c>
      <c r="F200" s="36">
        <v>298.60000000000002</v>
      </c>
      <c r="G200" s="36">
        <v>291.10000000000002</v>
      </c>
      <c r="H200" s="36">
        <v>327.60000000000002</v>
      </c>
      <c r="I200" s="36">
        <v>335.1</v>
      </c>
      <c r="J200" s="36">
        <v>345.85</v>
      </c>
      <c r="K200" s="31">
        <v>324.35000000000002</v>
      </c>
      <c r="L200" s="31">
        <v>306.10000000000002</v>
      </c>
      <c r="M200" s="31">
        <v>42.313639999999999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1927.8</v>
      </c>
      <c r="D201" s="36">
        <v>1931.1666666666667</v>
      </c>
      <c r="E201" s="36">
        <v>1915.3333333333335</v>
      </c>
      <c r="F201" s="36">
        <v>1902.8666666666668</v>
      </c>
      <c r="G201" s="36">
        <v>1887.0333333333335</v>
      </c>
      <c r="H201" s="36">
        <v>1943.6333333333334</v>
      </c>
      <c r="I201" s="36">
        <v>1959.4666666666669</v>
      </c>
      <c r="J201" s="36">
        <v>1971.9333333333334</v>
      </c>
      <c r="K201" s="31">
        <v>1947</v>
      </c>
      <c r="L201" s="31">
        <v>1918.7</v>
      </c>
      <c r="M201" s="31">
        <v>3.0329999999999999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903.65</v>
      </c>
      <c r="D202" s="36">
        <v>905.05000000000007</v>
      </c>
      <c r="E202" s="36">
        <v>897.10000000000014</v>
      </c>
      <c r="F202" s="36">
        <v>890.55000000000007</v>
      </c>
      <c r="G202" s="36">
        <v>882.60000000000014</v>
      </c>
      <c r="H202" s="36">
        <v>911.60000000000014</v>
      </c>
      <c r="I202" s="36">
        <v>919.55000000000018</v>
      </c>
      <c r="J202" s="36">
        <v>926.10000000000014</v>
      </c>
      <c r="K202" s="31">
        <v>913</v>
      </c>
      <c r="L202" s="31">
        <v>898.5</v>
      </c>
      <c r="M202" s="31">
        <v>3.0082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1362.2</v>
      </c>
      <c r="D203" s="36">
        <v>1365.0666666666666</v>
      </c>
      <c r="E203" s="36">
        <v>1353.1333333333332</v>
      </c>
      <c r="F203" s="36">
        <v>1344.0666666666666</v>
      </c>
      <c r="G203" s="36">
        <v>1332.1333333333332</v>
      </c>
      <c r="H203" s="36">
        <v>1374.1333333333332</v>
      </c>
      <c r="I203" s="36">
        <v>1386.0666666666666</v>
      </c>
      <c r="J203" s="36">
        <v>1395.1333333333332</v>
      </c>
      <c r="K203" s="31">
        <v>1377</v>
      </c>
      <c r="L203" s="31">
        <v>1356</v>
      </c>
      <c r="M203" s="31">
        <v>2.4075700000000002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1483.75</v>
      </c>
      <c r="D204" s="36">
        <v>1478.1833333333334</v>
      </c>
      <c r="E204" s="36">
        <v>1460.6166666666668</v>
      </c>
      <c r="F204" s="36">
        <v>1437.4833333333333</v>
      </c>
      <c r="G204" s="36">
        <v>1419.9166666666667</v>
      </c>
      <c r="H204" s="36">
        <v>1501.3166666666668</v>
      </c>
      <c r="I204" s="36">
        <v>1518.8833333333334</v>
      </c>
      <c r="J204" s="36">
        <v>1542.0166666666669</v>
      </c>
      <c r="K204" s="31">
        <v>1495.75</v>
      </c>
      <c r="L204" s="31">
        <v>1455.05</v>
      </c>
      <c r="M204" s="31">
        <v>12.22315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3221.3</v>
      </c>
      <c r="D205" s="36">
        <v>3210.5</v>
      </c>
      <c r="E205" s="36">
        <v>3192.3</v>
      </c>
      <c r="F205" s="36">
        <v>3163.3</v>
      </c>
      <c r="G205" s="36">
        <v>3145.1000000000004</v>
      </c>
      <c r="H205" s="36">
        <v>3239.5</v>
      </c>
      <c r="I205" s="36">
        <v>3257.7</v>
      </c>
      <c r="J205" s="36">
        <v>3286.7</v>
      </c>
      <c r="K205" s="31">
        <v>3228.7</v>
      </c>
      <c r="L205" s="31">
        <v>3181.5</v>
      </c>
      <c r="M205" s="31">
        <v>1.5196400000000001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1698.1</v>
      </c>
      <c r="D206" s="36">
        <v>1699.75</v>
      </c>
      <c r="E206" s="36">
        <v>1690.35</v>
      </c>
      <c r="F206" s="36">
        <v>1682.6</v>
      </c>
      <c r="G206" s="36">
        <v>1673.1999999999998</v>
      </c>
      <c r="H206" s="36">
        <v>1707.5</v>
      </c>
      <c r="I206" s="36">
        <v>1716.9</v>
      </c>
      <c r="J206" s="36">
        <v>1724.65</v>
      </c>
      <c r="K206" s="31">
        <v>1709.15</v>
      </c>
      <c r="L206" s="31">
        <v>1692</v>
      </c>
      <c r="M206" s="31">
        <v>71.198430000000002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648.70000000000005</v>
      </c>
      <c r="D207" s="36">
        <v>648.4666666666667</v>
      </c>
      <c r="E207" s="36">
        <v>644.58333333333337</v>
      </c>
      <c r="F207" s="36">
        <v>640.4666666666667</v>
      </c>
      <c r="G207" s="36">
        <v>636.58333333333337</v>
      </c>
      <c r="H207" s="36">
        <v>652.58333333333337</v>
      </c>
      <c r="I207" s="36">
        <v>656.46666666666658</v>
      </c>
      <c r="J207" s="36">
        <v>660.58333333333337</v>
      </c>
      <c r="K207" s="31">
        <v>652.35</v>
      </c>
      <c r="L207" s="31">
        <v>644.35</v>
      </c>
      <c r="M207" s="31">
        <v>13.438879999999999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4118.55</v>
      </c>
      <c r="D208" s="36">
        <v>4128.3166666666666</v>
      </c>
      <c r="E208" s="36">
        <v>4075.2333333333336</v>
      </c>
      <c r="F208" s="36">
        <v>4031.916666666667</v>
      </c>
      <c r="G208" s="36">
        <v>3978.8333333333339</v>
      </c>
      <c r="H208" s="36">
        <v>4171.6333333333332</v>
      </c>
      <c r="I208" s="36">
        <v>4224.7166666666672</v>
      </c>
      <c r="J208" s="36">
        <v>4268.0333333333328</v>
      </c>
      <c r="K208" s="31">
        <v>4181.3999999999996</v>
      </c>
      <c r="L208" s="31">
        <v>4085</v>
      </c>
      <c r="M208" s="31">
        <v>3.92408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84.55</v>
      </c>
      <c r="D209" s="36">
        <v>85.783333333333346</v>
      </c>
      <c r="E209" s="36">
        <v>82.866666666666688</v>
      </c>
      <c r="F209" s="36">
        <v>81.183333333333337</v>
      </c>
      <c r="G209" s="36">
        <v>78.26666666666668</v>
      </c>
      <c r="H209" s="36">
        <v>87.466666666666697</v>
      </c>
      <c r="I209" s="36">
        <v>90.383333333333354</v>
      </c>
      <c r="J209" s="36">
        <v>92.066666666666706</v>
      </c>
      <c r="K209" s="31">
        <v>88.7</v>
      </c>
      <c r="L209" s="31">
        <v>84.1</v>
      </c>
      <c r="M209" s="31">
        <v>392.95978000000002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300.2</v>
      </c>
      <c r="D210" s="36">
        <v>302.08333333333331</v>
      </c>
      <c r="E210" s="36">
        <v>298.11666666666662</v>
      </c>
      <c r="F210" s="36">
        <v>296.0333333333333</v>
      </c>
      <c r="G210" s="36">
        <v>292.06666666666661</v>
      </c>
      <c r="H210" s="36">
        <v>304.16666666666663</v>
      </c>
      <c r="I210" s="36">
        <v>308.13333333333333</v>
      </c>
      <c r="J210" s="36">
        <v>310.21666666666664</v>
      </c>
      <c r="K210" s="31">
        <v>306.05</v>
      </c>
      <c r="L210" s="31">
        <v>300</v>
      </c>
      <c r="M210" s="31">
        <v>3.4190100000000001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610.4</v>
      </c>
      <c r="D211" s="36">
        <v>612.61666666666667</v>
      </c>
      <c r="E211" s="36">
        <v>604.73333333333335</v>
      </c>
      <c r="F211" s="36">
        <v>599.06666666666672</v>
      </c>
      <c r="G211" s="36">
        <v>591.18333333333339</v>
      </c>
      <c r="H211" s="36">
        <v>618.2833333333333</v>
      </c>
      <c r="I211" s="36">
        <v>626.16666666666674</v>
      </c>
      <c r="J211" s="36">
        <v>631.83333333333326</v>
      </c>
      <c r="K211" s="31">
        <v>620.5</v>
      </c>
      <c r="L211" s="31">
        <v>606.95000000000005</v>
      </c>
      <c r="M211" s="31">
        <v>29.61919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994.4</v>
      </c>
      <c r="D212" s="36">
        <v>996.06666666666661</v>
      </c>
      <c r="E212" s="36">
        <v>990.33333333333326</v>
      </c>
      <c r="F212" s="36">
        <v>986.26666666666665</v>
      </c>
      <c r="G212" s="36">
        <v>980.5333333333333</v>
      </c>
      <c r="H212" s="36">
        <v>1000.1333333333332</v>
      </c>
      <c r="I212" s="36">
        <v>1005.8666666666666</v>
      </c>
      <c r="J212" s="36">
        <v>1009.9333333333332</v>
      </c>
      <c r="K212" s="31">
        <v>1001.8</v>
      </c>
      <c r="L212" s="31">
        <v>992</v>
      </c>
      <c r="M212" s="31">
        <v>0.18753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2826.35</v>
      </c>
      <c r="D213" s="36">
        <v>2830.4500000000003</v>
      </c>
      <c r="E213" s="36">
        <v>2801.0000000000005</v>
      </c>
      <c r="F213" s="36">
        <v>2775.65</v>
      </c>
      <c r="G213" s="36">
        <v>2746.2000000000003</v>
      </c>
      <c r="H213" s="36">
        <v>2855.8000000000006</v>
      </c>
      <c r="I213" s="36">
        <v>2885.2500000000005</v>
      </c>
      <c r="J213" s="36">
        <v>2910.6000000000008</v>
      </c>
      <c r="K213" s="31">
        <v>2859.9</v>
      </c>
      <c r="L213" s="31">
        <v>2805.1</v>
      </c>
      <c r="M213" s="31">
        <v>10.381640000000001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271.5</v>
      </c>
      <c r="D214" s="36">
        <v>272</v>
      </c>
      <c r="E214" s="36">
        <v>265.60000000000002</v>
      </c>
      <c r="F214" s="36">
        <v>259.70000000000005</v>
      </c>
      <c r="G214" s="36">
        <v>253.30000000000007</v>
      </c>
      <c r="H214" s="36">
        <v>277.89999999999998</v>
      </c>
      <c r="I214" s="36">
        <v>284.29999999999995</v>
      </c>
      <c r="J214" s="36">
        <v>290.19999999999993</v>
      </c>
      <c r="K214" s="31">
        <v>278.39999999999998</v>
      </c>
      <c r="L214" s="31">
        <v>266.10000000000002</v>
      </c>
      <c r="M214" s="31">
        <v>158.5642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399.6</v>
      </c>
      <c r="D215" s="36">
        <v>401.40000000000003</v>
      </c>
      <c r="E215" s="36">
        <v>396.30000000000007</v>
      </c>
      <c r="F215" s="36">
        <v>393.00000000000006</v>
      </c>
      <c r="G215" s="36">
        <v>387.90000000000009</v>
      </c>
      <c r="H215" s="36">
        <v>404.70000000000005</v>
      </c>
      <c r="I215" s="36">
        <v>409.80000000000007</v>
      </c>
      <c r="J215" s="36">
        <v>413.1</v>
      </c>
      <c r="K215" s="31">
        <v>406.5</v>
      </c>
      <c r="L215" s="31">
        <v>398.1</v>
      </c>
      <c r="M215" s="31">
        <v>58.010060000000003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2654.75</v>
      </c>
      <c r="D216" s="36">
        <v>2654.0499999999997</v>
      </c>
      <c r="E216" s="36">
        <v>2638.6999999999994</v>
      </c>
      <c r="F216" s="36">
        <v>2622.6499999999996</v>
      </c>
      <c r="G216" s="36">
        <v>2607.2999999999993</v>
      </c>
      <c r="H216" s="36">
        <v>2670.0999999999995</v>
      </c>
      <c r="I216" s="36">
        <v>2685.45</v>
      </c>
      <c r="J216" s="36">
        <v>2701.4999999999995</v>
      </c>
      <c r="K216" s="31">
        <v>2669.4</v>
      </c>
      <c r="L216" s="31">
        <v>2638</v>
      </c>
      <c r="M216" s="31">
        <v>5.2635300000000003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318.35000000000002</v>
      </c>
      <c r="D217" s="36">
        <v>318.66666666666669</v>
      </c>
      <c r="E217" s="36">
        <v>316.53333333333336</v>
      </c>
      <c r="F217" s="36">
        <v>314.7166666666667</v>
      </c>
      <c r="G217" s="36">
        <v>312.58333333333337</v>
      </c>
      <c r="H217" s="36">
        <v>320.48333333333335</v>
      </c>
      <c r="I217" s="36">
        <v>322.61666666666667</v>
      </c>
      <c r="J217" s="36">
        <v>324.43333333333334</v>
      </c>
      <c r="K217" s="31">
        <v>320.8</v>
      </c>
      <c r="L217" s="31">
        <v>316.85000000000002</v>
      </c>
      <c r="M217" s="31">
        <v>5.7945500000000001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5457.3</v>
      </c>
      <c r="D218" s="36">
        <v>5406.916666666667</v>
      </c>
      <c r="E218" s="36">
        <v>5324.8333333333339</v>
      </c>
      <c r="F218" s="36">
        <v>5192.3666666666668</v>
      </c>
      <c r="G218" s="36">
        <v>5110.2833333333338</v>
      </c>
      <c r="H218" s="36">
        <v>5539.3833333333341</v>
      </c>
      <c r="I218" s="36">
        <v>5621.4666666666681</v>
      </c>
      <c r="J218" s="36">
        <v>5753.9333333333343</v>
      </c>
      <c r="K218" s="31">
        <v>5489</v>
      </c>
      <c r="L218" s="31">
        <v>5274.45</v>
      </c>
      <c r="M218" s="31">
        <v>0.29027999999999998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537.1</v>
      </c>
      <c r="D219" s="36">
        <v>538.19999999999993</v>
      </c>
      <c r="E219" s="36">
        <v>532.89999999999986</v>
      </c>
      <c r="F219" s="36">
        <v>528.69999999999993</v>
      </c>
      <c r="G219" s="36">
        <v>523.39999999999986</v>
      </c>
      <c r="H219" s="36">
        <v>542.39999999999986</v>
      </c>
      <c r="I219" s="36">
        <v>547.69999999999982</v>
      </c>
      <c r="J219" s="36">
        <v>551.89999999999986</v>
      </c>
      <c r="K219" s="31">
        <v>543.5</v>
      </c>
      <c r="L219" s="31">
        <v>534</v>
      </c>
      <c r="M219" s="31">
        <v>0.58938000000000001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932.35</v>
      </c>
      <c r="D220" s="36">
        <v>934.5</v>
      </c>
      <c r="E220" s="36">
        <v>925.25</v>
      </c>
      <c r="F220" s="36">
        <v>918.15</v>
      </c>
      <c r="G220" s="36">
        <v>908.9</v>
      </c>
      <c r="H220" s="36">
        <v>941.6</v>
      </c>
      <c r="I220" s="36">
        <v>950.85</v>
      </c>
      <c r="J220" s="36">
        <v>957.95</v>
      </c>
      <c r="K220" s="31">
        <v>943.75</v>
      </c>
      <c r="L220" s="31">
        <v>927.4</v>
      </c>
      <c r="M220" s="31">
        <v>0.84436999999999995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37490</v>
      </c>
      <c r="D221" s="36">
        <v>37340.066666666666</v>
      </c>
      <c r="E221" s="36">
        <v>36930.133333333331</v>
      </c>
      <c r="F221" s="36">
        <v>36370.266666666663</v>
      </c>
      <c r="G221" s="36">
        <v>35960.333333333328</v>
      </c>
      <c r="H221" s="36">
        <v>37899.933333333334</v>
      </c>
      <c r="I221" s="36">
        <v>38309.866666666669</v>
      </c>
      <c r="J221" s="36">
        <v>38869.733333333337</v>
      </c>
      <c r="K221" s="31">
        <v>37750</v>
      </c>
      <c r="L221" s="31">
        <v>36780.199999999997</v>
      </c>
      <c r="M221" s="31">
        <v>6.0839999999999998E-2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129.1</v>
      </c>
      <c r="D222" s="36">
        <v>128.6</v>
      </c>
      <c r="E222" s="36">
        <v>123.25</v>
      </c>
      <c r="F222" s="36">
        <v>117.4</v>
      </c>
      <c r="G222" s="36">
        <v>112.05000000000001</v>
      </c>
      <c r="H222" s="36">
        <v>134.44999999999999</v>
      </c>
      <c r="I222" s="36">
        <v>139.79999999999995</v>
      </c>
      <c r="J222" s="36">
        <v>145.64999999999998</v>
      </c>
      <c r="K222" s="31">
        <v>133.94999999999999</v>
      </c>
      <c r="L222" s="31">
        <v>122.75</v>
      </c>
      <c r="M222" s="31">
        <v>591.60163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999.4</v>
      </c>
      <c r="D223" s="36">
        <v>998.41666666666663</v>
      </c>
      <c r="E223" s="36">
        <v>991.98333333333323</v>
      </c>
      <c r="F223" s="36">
        <v>984.56666666666661</v>
      </c>
      <c r="G223" s="36">
        <v>978.13333333333321</v>
      </c>
      <c r="H223" s="36">
        <v>1005.8333333333333</v>
      </c>
      <c r="I223" s="36">
        <v>1012.2666666666667</v>
      </c>
      <c r="J223" s="36">
        <v>1019.6833333333333</v>
      </c>
      <c r="K223" s="31">
        <v>1004.85</v>
      </c>
      <c r="L223" s="31">
        <v>991</v>
      </c>
      <c r="M223" s="31">
        <v>76.837919999999997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1437.2</v>
      </c>
      <c r="D224" s="36">
        <v>1433.5333333333335</v>
      </c>
      <c r="E224" s="36">
        <v>1423.666666666667</v>
      </c>
      <c r="F224" s="36">
        <v>1410.1333333333334</v>
      </c>
      <c r="G224" s="36">
        <v>1400.2666666666669</v>
      </c>
      <c r="H224" s="36">
        <v>1447.0666666666671</v>
      </c>
      <c r="I224" s="36">
        <v>1456.9333333333334</v>
      </c>
      <c r="J224" s="36">
        <v>1470.4666666666672</v>
      </c>
      <c r="K224" s="31">
        <v>1443.4</v>
      </c>
      <c r="L224" s="31">
        <v>1420</v>
      </c>
      <c r="M224" s="31">
        <v>1.56358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531.95000000000005</v>
      </c>
      <c r="D225" s="36">
        <v>532.9</v>
      </c>
      <c r="E225" s="36">
        <v>529.79999999999995</v>
      </c>
      <c r="F225" s="36">
        <v>527.65</v>
      </c>
      <c r="G225" s="36">
        <v>524.54999999999995</v>
      </c>
      <c r="H225" s="36">
        <v>535.04999999999995</v>
      </c>
      <c r="I225" s="36">
        <v>538.15000000000009</v>
      </c>
      <c r="J225" s="36">
        <v>540.29999999999995</v>
      </c>
      <c r="K225" s="31">
        <v>536</v>
      </c>
      <c r="L225" s="31">
        <v>530.75</v>
      </c>
      <c r="M225" s="31">
        <v>15.78322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709.95</v>
      </c>
      <c r="D226" s="36">
        <v>712.66666666666663</v>
      </c>
      <c r="E226" s="36">
        <v>703.48333333333323</v>
      </c>
      <c r="F226" s="36">
        <v>697.01666666666665</v>
      </c>
      <c r="G226" s="36">
        <v>687.83333333333326</v>
      </c>
      <c r="H226" s="36">
        <v>719.13333333333321</v>
      </c>
      <c r="I226" s="36">
        <v>728.31666666666661</v>
      </c>
      <c r="J226" s="36">
        <v>734.78333333333319</v>
      </c>
      <c r="K226" s="31">
        <v>721.85</v>
      </c>
      <c r="L226" s="31">
        <v>706.2</v>
      </c>
      <c r="M226" s="31">
        <v>2.3055699999999999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67.599999999999994</v>
      </c>
      <c r="D227" s="36">
        <v>67.816666666666663</v>
      </c>
      <c r="E227" s="36">
        <v>66.98333333333332</v>
      </c>
      <c r="F227" s="36">
        <v>66.36666666666666</v>
      </c>
      <c r="G227" s="36">
        <v>65.533333333333317</v>
      </c>
      <c r="H227" s="36">
        <v>68.433333333333323</v>
      </c>
      <c r="I227" s="36">
        <v>69.266666666666666</v>
      </c>
      <c r="J227" s="36">
        <v>69.883333333333326</v>
      </c>
      <c r="K227" s="31">
        <v>68.650000000000006</v>
      </c>
      <c r="L227" s="31">
        <v>67.2</v>
      </c>
      <c r="M227" s="31">
        <v>75.116249999999994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87.8</v>
      </c>
      <c r="D228" s="36">
        <v>88.09999999999998</v>
      </c>
      <c r="E228" s="36">
        <v>87.299999999999955</v>
      </c>
      <c r="F228" s="36">
        <v>86.799999999999969</v>
      </c>
      <c r="G228" s="36">
        <v>85.999999999999943</v>
      </c>
      <c r="H228" s="36">
        <v>88.599999999999966</v>
      </c>
      <c r="I228" s="36">
        <v>89.4</v>
      </c>
      <c r="J228" s="36">
        <v>89.899999999999977</v>
      </c>
      <c r="K228" s="31">
        <v>88.9</v>
      </c>
      <c r="L228" s="31">
        <v>87.6</v>
      </c>
      <c r="M228" s="31">
        <v>342.49919999999997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125.5</v>
      </c>
      <c r="D229" s="36">
        <v>125.75</v>
      </c>
      <c r="E229" s="36">
        <v>124.95</v>
      </c>
      <c r="F229" s="36">
        <v>124.4</v>
      </c>
      <c r="G229" s="36">
        <v>123.60000000000001</v>
      </c>
      <c r="H229" s="36">
        <v>126.3</v>
      </c>
      <c r="I229" s="36">
        <v>127.10000000000001</v>
      </c>
      <c r="J229" s="36">
        <v>127.64999999999999</v>
      </c>
      <c r="K229" s="31">
        <v>126.55</v>
      </c>
      <c r="L229" s="31">
        <v>125.2</v>
      </c>
      <c r="M229" s="31">
        <v>37.149439999999998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955.05</v>
      </c>
      <c r="D230" s="36">
        <v>950.79999999999984</v>
      </c>
      <c r="E230" s="36">
        <v>940.6999999999997</v>
      </c>
      <c r="F230" s="36">
        <v>926.34999999999991</v>
      </c>
      <c r="G230" s="36">
        <v>916.24999999999977</v>
      </c>
      <c r="H230" s="36">
        <v>965.14999999999964</v>
      </c>
      <c r="I230" s="36">
        <v>975.24999999999977</v>
      </c>
      <c r="J230" s="36">
        <v>989.59999999999957</v>
      </c>
      <c r="K230" s="31">
        <v>960.9</v>
      </c>
      <c r="L230" s="31">
        <v>936.45</v>
      </c>
      <c r="M230" s="31">
        <v>0.29150999999999999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602.75</v>
      </c>
      <c r="D231" s="36">
        <v>599.76666666666665</v>
      </c>
      <c r="E231" s="36">
        <v>590.73333333333335</v>
      </c>
      <c r="F231" s="36">
        <v>578.7166666666667</v>
      </c>
      <c r="G231" s="36">
        <v>569.68333333333339</v>
      </c>
      <c r="H231" s="36">
        <v>611.7833333333333</v>
      </c>
      <c r="I231" s="36">
        <v>620.81666666666661</v>
      </c>
      <c r="J231" s="36">
        <v>632.83333333333326</v>
      </c>
      <c r="K231" s="31">
        <v>608.79999999999995</v>
      </c>
      <c r="L231" s="31">
        <v>587.75</v>
      </c>
      <c r="M231" s="31">
        <v>7.5502799999999999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261.3</v>
      </c>
      <c r="D232" s="36">
        <v>261.55</v>
      </c>
      <c r="E232" s="36">
        <v>259.15000000000003</v>
      </c>
      <c r="F232" s="36">
        <v>257</v>
      </c>
      <c r="G232" s="36">
        <v>254.60000000000002</v>
      </c>
      <c r="H232" s="36">
        <v>263.70000000000005</v>
      </c>
      <c r="I232" s="36">
        <v>266.10000000000002</v>
      </c>
      <c r="J232" s="36">
        <v>268.25000000000006</v>
      </c>
      <c r="K232" s="31">
        <v>263.95</v>
      </c>
      <c r="L232" s="31">
        <v>259.39999999999998</v>
      </c>
      <c r="M232" s="31">
        <v>31.652799999999999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216</v>
      </c>
      <c r="D233" s="36">
        <v>217.63333333333333</v>
      </c>
      <c r="E233" s="36">
        <v>213.36666666666665</v>
      </c>
      <c r="F233" s="36">
        <v>210.73333333333332</v>
      </c>
      <c r="G233" s="36">
        <v>206.46666666666664</v>
      </c>
      <c r="H233" s="36">
        <v>220.26666666666665</v>
      </c>
      <c r="I233" s="36">
        <v>224.5333333333333</v>
      </c>
      <c r="J233" s="36">
        <v>227.16666666666666</v>
      </c>
      <c r="K233" s="31">
        <v>221.9</v>
      </c>
      <c r="L233" s="31">
        <v>215</v>
      </c>
      <c r="M233" s="31">
        <v>116.86905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87.8</v>
      </c>
      <c r="D234" s="36">
        <v>88.066666666666677</v>
      </c>
      <c r="E234" s="36">
        <v>87.133333333333354</v>
      </c>
      <c r="F234" s="36">
        <v>86.466666666666683</v>
      </c>
      <c r="G234" s="36">
        <v>85.53333333333336</v>
      </c>
      <c r="H234" s="36">
        <v>88.733333333333348</v>
      </c>
      <c r="I234" s="36">
        <v>89.666666666666657</v>
      </c>
      <c r="J234" s="36">
        <v>90.333333333333343</v>
      </c>
      <c r="K234" s="31">
        <v>89</v>
      </c>
      <c r="L234" s="31">
        <v>87.4</v>
      </c>
      <c r="M234" s="31">
        <v>62.325150000000001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2725.25</v>
      </c>
      <c r="D235" s="36">
        <v>2726.6166666666663</v>
      </c>
      <c r="E235" s="36">
        <v>2699.5833333333326</v>
      </c>
      <c r="F235" s="36">
        <v>2673.9166666666661</v>
      </c>
      <c r="G235" s="36">
        <v>2646.8833333333323</v>
      </c>
      <c r="H235" s="36">
        <v>2752.2833333333328</v>
      </c>
      <c r="I235" s="36">
        <v>2779.3166666666666</v>
      </c>
      <c r="J235" s="36">
        <v>2804.9833333333331</v>
      </c>
      <c r="K235" s="31">
        <v>2753.65</v>
      </c>
      <c r="L235" s="31">
        <v>2700.95</v>
      </c>
      <c r="M235" s="31">
        <v>0.92308999999999997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422</v>
      </c>
      <c r="D236" s="36">
        <v>421.95</v>
      </c>
      <c r="E236" s="36">
        <v>419.2</v>
      </c>
      <c r="F236" s="36">
        <v>416.4</v>
      </c>
      <c r="G236" s="36">
        <v>413.65</v>
      </c>
      <c r="H236" s="36">
        <v>424.75</v>
      </c>
      <c r="I236" s="36">
        <v>427.5</v>
      </c>
      <c r="J236" s="36">
        <v>430.3</v>
      </c>
      <c r="K236" s="31">
        <v>424.7</v>
      </c>
      <c r="L236" s="31">
        <v>419.15</v>
      </c>
      <c r="M236" s="31">
        <v>21.599070000000001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168</v>
      </c>
      <c r="D237" s="36">
        <v>169.26666666666668</v>
      </c>
      <c r="E237" s="36">
        <v>165.18333333333337</v>
      </c>
      <c r="F237" s="36">
        <v>162.36666666666667</v>
      </c>
      <c r="G237" s="36">
        <v>158.28333333333336</v>
      </c>
      <c r="H237" s="36">
        <v>172.08333333333337</v>
      </c>
      <c r="I237" s="36">
        <v>176.16666666666669</v>
      </c>
      <c r="J237" s="36">
        <v>178.98333333333338</v>
      </c>
      <c r="K237" s="31">
        <v>173.35</v>
      </c>
      <c r="L237" s="31">
        <v>166.45</v>
      </c>
      <c r="M237" s="31">
        <v>298.12119999999999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436.1</v>
      </c>
      <c r="D238" s="36">
        <v>437.31666666666666</v>
      </c>
      <c r="E238" s="36">
        <v>433.23333333333335</v>
      </c>
      <c r="F238" s="36">
        <v>430.36666666666667</v>
      </c>
      <c r="G238" s="36">
        <v>426.28333333333336</v>
      </c>
      <c r="H238" s="36">
        <v>440.18333333333334</v>
      </c>
      <c r="I238" s="36">
        <v>444.26666666666671</v>
      </c>
      <c r="J238" s="36">
        <v>447.13333333333333</v>
      </c>
      <c r="K238" s="31">
        <v>441.4</v>
      </c>
      <c r="L238" s="31">
        <v>434.45</v>
      </c>
      <c r="M238" s="31">
        <v>9.2858099999999997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130.30000000000001</v>
      </c>
      <c r="D239" s="36">
        <v>130.93333333333334</v>
      </c>
      <c r="E239" s="36">
        <v>129.36666666666667</v>
      </c>
      <c r="F239" s="36">
        <v>128.43333333333334</v>
      </c>
      <c r="G239" s="36">
        <v>126.86666666666667</v>
      </c>
      <c r="H239" s="36">
        <v>131.86666666666667</v>
      </c>
      <c r="I239" s="36">
        <v>133.43333333333334</v>
      </c>
      <c r="J239" s="36">
        <v>134.36666666666667</v>
      </c>
      <c r="K239" s="31">
        <v>132.5</v>
      </c>
      <c r="L239" s="31">
        <v>130</v>
      </c>
      <c r="M239" s="31">
        <v>186.29028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43.6</v>
      </c>
      <c r="D240" s="36">
        <v>43.683333333333337</v>
      </c>
      <c r="E240" s="36">
        <v>43.066666666666677</v>
      </c>
      <c r="F240" s="36">
        <v>42.533333333333339</v>
      </c>
      <c r="G240" s="36">
        <v>41.916666666666679</v>
      </c>
      <c r="H240" s="36">
        <v>44.216666666666676</v>
      </c>
      <c r="I240" s="36">
        <v>44.833333333333336</v>
      </c>
      <c r="J240" s="36">
        <v>45.366666666666674</v>
      </c>
      <c r="K240" s="31">
        <v>44.3</v>
      </c>
      <c r="L240" s="31">
        <v>43.15</v>
      </c>
      <c r="M240" s="31">
        <v>128.79177000000001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891.85</v>
      </c>
      <c r="D241" s="36">
        <v>898.9</v>
      </c>
      <c r="E241" s="36">
        <v>880.94999999999993</v>
      </c>
      <c r="F241" s="36">
        <v>870.05</v>
      </c>
      <c r="G241" s="36">
        <v>852.09999999999991</v>
      </c>
      <c r="H241" s="36">
        <v>909.8</v>
      </c>
      <c r="I241" s="36">
        <v>927.75</v>
      </c>
      <c r="J241" s="36">
        <v>938.65</v>
      </c>
      <c r="K241" s="31">
        <v>916.85</v>
      </c>
      <c r="L241" s="31">
        <v>888</v>
      </c>
      <c r="M241" s="31">
        <v>90.409130000000005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100.4</v>
      </c>
      <c r="D242" s="36">
        <v>100.73333333333335</v>
      </c>
      <c r="E242" s="36">
        <v>99.066666666666691</v>
      </c>
      <c r="F242" s="36">
        <v>97.733333333333348</v>
      </c>
      <c r="G242" s="36">
        <v>96.066666666666691</v>
      </c>
      <c r="H242" s="36">
        <v>102.06666666666669</v>
      </c>
      <c r="I242" s="36">
        <v>103.73333333333335</v>
      </c>
      <c r="J242" s="36">
        <v>105.06666666666669</v>
      </c>
      <c r="K242" s="31">
        <v>102.4</v>
      </c>
      <c r="L242" s="31">
        <v>99.4</v>
      </c>
      <c r="M242" s="31">
        <v>1028.49848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1493.2</v>
      </c>
      <c r="D243" s="36">
        <v>1495.3833333333332</v>
      </c>
      <c r="E243" s="36">
        <v>1485.8166666666664</v>
      </c>
      <c r="F243" s="36">
        <v>1478.4333333333332</v>
      </c>
      <c r="G243" s="36">
        <v>1468.8666666666663</v>
      </c>
      <c r="H243" s="36">
        <v>1502.7666666666664</v>
      </c>
      <c r="I243" s="36">
        <v>1512.333333333333</v>
      </c>
      <c r="J243" s="36">
        <v>1519.7166666666665</v>
      </c>
      <c r="K243" s="31">
        <v>1504.95</v>
      </c>
      <c r="L243" s="31">
        <v>1488</v>
      </c>
      <c r="M243" s="31">
        <v>0.32779999999999998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421.25</v>
      </c>
      <c r="D244" s="36">
        <v>422.09999999999997</v>
      </c>
      <c r="E244" s="36">
        <v>418.14999999999992</v>
      </c>
      <c r="F244" s="36">
        <v>415.04999999999995</v>
      </c>
      <c r="G244" s="36">
        <v>411.09999999999991</v>
      </c>
      <c r="H244" s="36">
        <v>425.19999999999993</v>
      </c>
      <c r="I244" s="36">
        <v>429.15</v>
      </c>
      <c r="J244" s="36">
        <v>432.24999999999994</v>
      </c>
      <c r="K244" s="31">
        <v>426.05</v>
      </c>
      <c r="L244" s="31">
        <v>419</v>
      </c>
      <c r="M244" s="31">
        <v>20.972059999999999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202.75</v>
      </c>
      <c r="D245" s="36">
        <v>201.53333333333333</v>
      </c>
      <c r="E245" s="36">
        <v>196.71666666666667</v>
      </c>
      <c r="F245" s="36">
        <v>190.68333333333334</v>
      </c>
      <c r="G245" s="36">
        <v>185.86666666666667</v>
      </c>
      <c r="H245" s="36">
        <v>207.56666666666666</v>
      </c>
      <c r="I245" s="36">
        <v>212.38333333333333</v>
      </c>
      <c r="J245" s="36">
        <v>218.41666666666666</v>
      </c>
      <c r="K245" s="31">
        <v>206.35</v>
      </c>
      <c r="L245" s="31">
        <v>195.5</v>
      </c>
      <c r="M245" s="31">
        <v>252.10453000000001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1598.85</v>
      </c>
      <c r="D246" s="36">
        <v>1600.6833333333334</v>
      </c>
      <c r="E246" s="36">
        <v>1589.9666666666667</v>
      </c>
      <c r="F246" s="36">
        <v>1581.0833333333333</v>
      </c>
      <c r="G246" s="36">
        <v>1570.3666666666666</v>
      </c>
      <c r="H246" s="36">
        <v>1609.5666666666668</v>
      </c>
      <c r="I246" s="36">
        <v>1620.2833333333335</v>
      </c>
      <c r="J246" s="36">
        <v>1629.166666666667</v>
      </c>
      <c r="K246" s="31">
        <v>1611.4</v>
      </c>
      <c r="L246" s="31">
        <v>1591.8</v>
      </c>
      <c r="M246" s="31">
        <v>13.411210000000001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22.05</v>
      </c>
      <c r="D247" s="36">
        <v>21.916666666666668</v>
      </c>
      <c r="E247" s="36">
        <v>21.533333333333335</v>
      </c>
      <c r="F247" s="36">
        <v>21.016666666666666</v>
      </c>
      <c r="G247" s="36">
        <v>20.633333333333333</v>
      </c>
      <c r="H247" s="36">
        <v>22.433333333333337</v>
      </c>
      <c r="I247" s="36">
        <v>22.81666666666667</v>
      </c>
      <c r="J247" s="36">
        <v>23.333333333333339</v>
      </c>
      <c r="K247" s="31">
        <v>22.3</v>
      </c>
      <c r="L247" s="31">
        <v>21.4</v>
      </c>
      <c r="M247" s="31">
        <v>200.90727000000001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5149.5</v>
      </c>
      <c r="D248" s="36">
        <v>5154.3166666666666</v>
      </c>
      <c r="E248" s="36">
        <v>5112.6833333333334</v>
      </c>
      <c r="F248" s="36">
        <v>5075.8666666666668</v>
      </c>
      <c r="G248" s="36">
        <v>5034.2333333333336</v>
      </c>
      <c r="H248" s="36">
        <v>5191.1333333333332</v>
      </c>
      <c r="I248" s="36">
        <v>5232.7666666666664</v>
      </c>
      <c r="J248" s="36">
        <v>5269.583333333333</v>
      </c>
      <c r="K248" s="31">
        <v>5195.95</v>
      </c>
      <c r="L248" s="31">
        <v>5117.5</v>
      </c>
      <c r="M248" s="31">
        <v>1.0634600000000001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1551.35</v>
      </c>
      <c r="D249" s="36">
        <v>1547.8666666666668</v>
      </c>
      <c r="E249" s="36">
        <v>1538.7333333333336</v>
      </c>
      <c r="F249" s="36">
        <v>1526.1166666666668</v>
      </c>
      <c r="G249" s="36">
        <v>1516.9833333333336</v>
      </c>
      <c r="H249" s="36">
        <v>1560.4833333333336</v>
      </c>
      <c r="I249" s="36">
        <v>1569.6166666666668</v>
      </c>
      <c r="J249" s="36">
        <v>1582.2333333333336</v>
      </c>
      <c r="K249" s="31">
        <v>1557</v>
      </c>
      <c r="L249" s="31">
        <v>1535.25</v>
      </c>
      <c r="M249" s="31">
        <v>28.084510000000002</v>
      </c>
      <c r="N249" s="1"/>
      <c r="O249" s="1"/>
    </row>
    <row r="250" spans="1:15" ht="12.75" customHeight="1">
      <c r="A250" s="33">
        <v>240</v>
      </c>
      <c r="B250" s="53" t="s">
        <v>850</v>
      </c>
      <c r="C250" s="31">
        <v>3098.1</v>
      </c>
      <c r="D250" s="36">
        <v>3105.9833333333336</v>
      </c>
      <c r="E250" s="36">
        <v>3077.1166666666672</v>
      </c>
      <c r="F250" s="36">
        <v>3056.1333333333337</v>
      </c>
      <c r="G250" s="36">
        <v>3027.2666666666673</v>
      </c>
      <c r="H250" s="36">
        <v>3126.9666666666672</v>
      </c>
      <c r="I250" s="36">
        <v>3155.8333333333339</v>
      </c>
      <c r="J250" s="36">
        <v>3176.8166666666671</v>
      </c>
      <c r="K250" s="31">
        <v>3134.85</v>
      </c>
      <c r="L250" s="31">
        <v>3085</v>
      </c>
      <c r="M250" s="31">
        <v>0.14577000000000001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829.05</v>
      </c>
      <c r="D251" s="36">
        <v>830.68333333333339</v>
      </c>
      <c r="E251" s="36">
        <v>824.36666666666679</v>
      </c>
      <c r="F251" s="36">
        <v>819.68333333333339</v>
      </c>
      <c r="G251" s="36">
        <v>813.36666666666679</v>
      </c>
      <c r="H251" s="36">
        <v>835.36666666666679</v>
      </c>
      <c r="I251" s="36">
        <v>841.68333333333339</v>
      </c>
      <c r="J251" s="36">
        <v>846.36666666666679</v>
      </c>
      <c r="K251" s="31">
        <v>837</v>
      </c>
      <c r="L251" s="31">
        <v>826</v>
      </c>
      <c r="M251" s="31">
        <v>1.11419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2978.5</v>
      </c>
      <c r="D252" s="36">
        <v>2999.4833333333336</v>
      </c>
      <c r="E252" s="36">
        <v>2949.0166666666673</v>
      </c>
      <c r="F252" s="36">
        <v>2919.5333333333338</v>
      </c>
      <c r="G252" s="36">
        <v>2869.0666666666675</v>
      </c>
      <c r="H252" s="36">
        <v>3028.9666666666672</v>
      </c>
      <c r="I252" s="36">
        <v>3079.4333333333334</v>
      </c>
      <c r="J252" s="36">
        <v>3108.916666666667</v>
      </c>
      <c r="K252" s="31">
        <v>3049.95</v>
      </c>
      <c r="L252" s="31">
        <v>2970</v>
      </c>
      <c r="M252" s="31">
        <v>6.1581999999999999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1119.3499999999999</v>
      </c>
      <c r="D253" s="36">
        <v>1116.3833333333332</v>
      </c>
      <c r="E253" s="36">
        <v>1106.9166666666665</v>
      </c>
      <c r="F253" s="36">
        <v>1094.4833333333333</v>
      </c>
      <c r="G253" s="36">
        <v>1085.0166666666667</v>
      </c>
      <c r="H253" s="36">
        <v>1128.8166666666664</v>
      </c>
      <c r="I253" s="36">
        <v>1138.2833333333331</v>
      </c>
      <c r="J253" s="36">
        <v>1150.7166666666662</v>
      </c>
      <c r="K253" s="31">
        <v>1125.8499999999999</v>
      </c>
      <c r="L253" s="31">
        <v>1103.95</v>
      </c>
      <c r="M253" s="31">
        <v>2.5464000000000002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41.85</v>
      </c>
      <c r="D254" s="36">
        <v>41.949999999999996</v>
      </c>
      <c r="E254" s="36">
        <v>41.399999999999991</v>
      </c>
      <c r="F254" s="36">
        <v>40.949999999999996</v>
      </c>
      <c r="G254" s="36">
        <v>40.399999999999991</v>
      </c>
      <c r="H254" s="36">
        <v>42.399999999999991</v>
      </c>
      <c r="I254" s="36">
        <v>42.949999999999989</v>
      </c>
      <c r="J254" s="36">
        <v>43.399999999999991</v>
      </c>
      <c r="K254" s="31">
        <v>42.5</v>
      </c>
      <c r="L254" s="31">
        <v>41.5</v>
      </c>
      <c r="M254" s="31">
        <v>201.65348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468.05</v>
      </c>
      <c r="D255" s="36">
        <v>466.88333333333338</v>
      </c>
      <c r="E255" s="36">
        <v>463.81666666666678</v>
      </c>
      <c r="F255" s="36">
        <v>459.58333333333337</v>
      </c>
      <c r="G255" s="36">
        <v>456.51666666666677</v>
      </c>
      <c r="H255" s="36">
        <v>471.11666666666679</v>
      </c>
      <c r="I255" s="36">
        <v>474.18333333333339</v>
      </c>
      <c r="J255" s="36">
        <v>478.4166666666668</v>
      </c>
      <c r="K255" s="31">
        <v>469.95</v>
      </c>
      <c r="L255" s="31">
        <v>462.65</v>
      </c>
      <c r="M255" s="31">
        <v>93.462770000000006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307.25</v>
      </c>
      <c r="D256" s="36">
        <v>308.3</v>
      </c>
      <c r="E256" s="36">
        <v>302.65000000000003</v>
      </c>
      <c r="F256" s="36">
        <v>298.05</v>
      </c>
      <c r="G256" s="36">
        <v>292.40000000000003</v>
      </c>
      <c r="H256" s="36">
        <v>312.90000000000003</v>
      </c>
      <c r="I256" s="36">
        <v>318.55</v>
      </c>
      <c r="J256" s="36">
        <v>323.15000000000003</v>
      </c>
      <c r="K256" s="31">
        <v>313.95</v>
      </c>
      <c r="L256" s="31">
        <v>303.7</v>
      </c>
      <c r="M256" s="31">
        <v>26.222449999999998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1615.6</v>
      </c>
      <c r="D257" s="36">
        <v>1617.5333333333335</v>
      </c>
      <c r="E257" s="36">
        <v>1603.0666666666671</v>
      </c>
      <c r="F257" s="36">
        <v>1590.5333333333335</v>
      </c>
      <c r="G257" s="36">
        <v>1576.0666666666671</v>
      </c>
      <c r="H257" s="36">
        <v>1630.0666666666671</v>
      </c>
      <c r="I257" s="36">
        <v>1644.5333333333338</v>
      </c>
      <c r="J257" s="36">
        <v>1657.0666666666671</v>
      </c>
      <c r="K257" s="31">
        <v>1632</v>
      </c>
      <c r="L257" s="31">
        <v>1605</v>
      </c>
      <c r="M257" s="31">
        <v>1.2607699999999999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3827.2</v>
      </c>
      <c r="D258" s="36">
        <v>3822.9</v>
      </c>
      <c r="E258" s="36">
        <v>3780.8</v>
      </c>
      <c r="F258" s="36">
        <v>3734.4</v>
      </c>
      <c r="G258" s="36">
        <v>3692.3</v>
      </c>
      <c r="H258" s="36">
        <v>3869.3</v>
      </c>
      <c r="I258" s="36">
        <v>3911.3999999999996</v>
      </c>
      <c r="J258" s="36">
        <v>3957.8</v>
      </c>
      <c r="K258" s="31">
        <v>3865</v>
      </c>
      <c r="L258" s="31">
        <v>3776.5</v>
      </c>
      <c r="M258" s="31">
        <v>1.18855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111.9</v>
      </c>
      <c r="D259" s="36">
        <v>112.06666666666666</v>
      </c>
      <c r="E259" s="36">
        <v>111.53333333333333</v>
      </c>
      <c r="F259" s="36">
        <v>111.16666666666667</v>
      </c>
      <c r="G259" s="36">
        <v>110.63333333333334</v>
      </c>
      <c r="H259" s="36">
        <v>112.43333333333332</v>
      </c>
      <c r="I259" s="36">
        <v>112.96666666666665</v>
      </c>
      <c r="J259" s="36">
        <v>113.33333333333331</v>
      </c>
      <c r="K259" s="31">
        <v>112.6</v>
      </c>
      <c r="L259" s="31">
        <v>111.7</v>
      </c>
      <c r="M259" s="31">
        <v>8.2800799999999999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1619.35</v>
      </c>
      <c r="D260" s="36">
        <v>1592.1666666666667</v>
      </c>
      <c r="E260" s="36">
        <v>1517.3333333333335</v>
      </c>
      <c r="F260" s="36">
        <v>1415.3166666666668</v>
      </c>
      <c r="G260" s="36">
        <v>1340.4833333333336</v>
      </c>
      <c r="H260" s="36">
        <v>1694.1833333333334</v>
      </c>
      <c r="I260" s="36">
        <v>1769.0166666666669</v>
      </c>
      <c r="J260" s="36">
        <v>1871.0333333333333</v>
      </c>
      <c r="K260" s="31">
        <v>1667</v>
      </c>
      <c r="L260" s="31">
        <v>1490.15</v>
      </c>
      <c r="M260" s="31">
        <v>9.7147199999999998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573.5</v>
      </c>
      <c r="D261" s="36">
        <v>572.98333333333323</v>
      </c>
      <c r="E261" s="36">
        <v>565.66666666666652</v>
      </c>
      <c r="F261" s="36">
        <v>557.83333333333326</v>
      </c>
      <c r="G261" s="36">
        <v>550.51666666666654</v>
      </c>
      <c r="H261" s="36">
        <v>580.81666666666649</v>
      </c>
      <c r="I261" s="36">
        <v>588.13333333333333</v>
      </c>
      <c r="J261" s="36">
        <v>595.96666666666647</v>
      </c>
      <c r="K261" s="31">
        <v>580.29999999999995</v>
      </c>
      <c r="L261" s="31">
        <v>565.15</v>
      </c>
      <c r="M261" s="31">
        <v>12.72725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744</v>
      </c>
      <c r="D262" s="36">
        <v>746.2166666666667</v>
      </c>
      <c r="E262" s="36">
        <v>738.93333333333339</v>
      </c>
      <c r="F262" s="36">
        <v>733.86666666666667</v>
      </c>
      <c r="G262" s="36">
        <v>726.58333333333337</v>
      </c>
      <c r="H262" s="36">
        <v>751.28333333333342</v>
      </c>
      <c r="I262" s="36">
        <v>758.56666666666672</v>
      </c>
      <c r="J262" s="36">
        <v>763.63333333333344</v>
      </c>
      <c r="K262" s="31">
        <v>753.5</v>
      </c>
      <c r="L262" s="31">
        <v>741.15</v>
      </c>
      <c r="M262" s="31">
        <v>11.530900000000001</v>
      </c>
      <c r="N262" s="1"/>
      <c r="O262" s="1"/>
    </row>
    <row r="263" spans="1:15" ht="12.75" customHeight="1">
      <c r="A263" s="33">
        <v>253</v>
      </c>
      <c r="B263" s="53" t="s">
        <v>851</v>
      </c>
      <c r="C263" s="31">
        <v>311</v>
      </c>
      <c r="D263" s="36">
        <v>311.95</v>
      </c>
      <c r="E263" s="36">
        <v>304.89999999999998</v>
      </c>
      <c r="F263" s="36">
        <v>298.8</v>
      </c>
      <c r="G263" s="36">
        <v>291.75</v>
      </c>
      <c r="H263" s="36">
        <v>318.04999999999995</v>
      </c>
      <c r="I263" s="36">
        <v>325.10000000000002</v>
      </c>
      <c r="J263" s="36">
        <v>331.19999999999993</v>
      </c>
      <c r="K263" s="31">
        <v>319</v>
      </c>
      <c r="L263" s="31">
        <v>305.85000000000002</v>
      </c>
      <c r="M263" s="31">
        <v>0.66274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904.8</v>
      </c>
      <c r="D264" s="36">
        <v>903.7166666666667</v>
      </c>
      <c r="E264" s="36">
        <v>892.43333333333339</v>
      </c>
      <c r="F264" s="36">
        <v>880.06666666666672</v>
      </c>
      <c r="G264" s="36">
        <v>868.78333333333342</v>
      </c>
      <c r="H264" s="36">
        <v>916.08333333333337</v>
      </c>
      <c r="I264" s="36">
        <v>927.36666666666667</v>
      </c>
      <c r="J264" s="36">
        <v>939.73333333333335</v>
      </c>
      <c r="K264" s="31">
        <v>915</v>
      </c>
      <c r="L264" s="31">
        <v>891.35</v>
      </c>
      <c r="M264" s="31">
        <v>1.40374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405.4</v>
      </c>
      <c r="D265" s="36">
        <v>406.7</v>
      </c>
      <c r="E265" s="36">
        <v>403</v>
      </c>
      <c r="F265" s="36">
        <v>400.6</v>
      </c>
      <c r="G265" s="36">
        <v>396.90000000000003</v>
      </c>
      <c r="H265" s="36">
        <v>409.09999999999997</v>
      </c>
      <c r="I265" s="36">
        <v>412.7999999999999</v>
      </c>
      <c r="J265" s="36">
        <v>415.19999999999993</v>
      </c>
      <c r="K265" s="31">
        <v>410.4</v>
      </c>
      <c r="L265" s="31">
        <v>404.3</v>
      </c>
      <c r="M265" s="31">
        <v>4.1772400000000003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99.9</v>
      </c>
      <c r="D266" s="36">
        <v>99.483333333333334</v>
      </c>
      <c r="E266" s="36">
        <v>98.166666666666671</v>
      </c>
      <c r="F266" s="36">
        <v>96.433333333333337</v>
      </c>
      <c r="G266" s="36">
        <v>95.116666666666674</v>
      </c>
      <c r="H266" s="36">
        <v>101.21666666666667</v>
      </c>
      <c r="I266" s="36">
        <v>102.53333333333333</v>
      </c>
      <c r="J266" s="36">
        <v>104.26666666666667</v>
      </c>
      <c r="K266" s="31">
        <v>100.8</v>
      </c>
      <c r="L266" s="31">
        <v>97.75</v>
      </c>
      <c r="M266" s="31">
        <v>48.035150000000002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410.05</v>
      </c>
      <c r="D267" s="36">
        <v>410.83333333333331</v>
      </c>
      <c r="E267" s="36">
        <v>408.06666666666661</v>
      </c>
      <c r="F267" s="36">
        <v>406.08333333333331</v>
      </c>
      <c r="G267" s="36">
        <v>403.31666666666661</v>
      </c>
      <c r="H267" s="36">
        <v>412.81666666666661</v>
      </c>
      <c r="I267" s="36">
        <v>415.58333333333337</v>
      </c>
      <c r="J267" s="36">
        <v>417.56666666666661</v>
      </c>
      <c r="K267" s="31">
        <v>413.6</v>
      </c>
      <c r="L267" s="31">
        <v>408.85</v>
      </c>
      <c r="M267" s="31">
        <v>18.405539999999998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877.6</v>
      </c>
      <c r="D268" s="36">
        <v>879.13333333333333</v>
      </c>
      <c r="E268" s="36">
        <v>873.4666666666667</v>
      </c>
      <c r="F268" s="36">
        <v>869.33333333333337</v>
      </c>
      <c r="G268" s="36">
        <v>863.66666666666674</v>
      </c>
      <c r="H268" s="36">
        <v>883.26666666666665</v>
      </c>
      <c r="I268" s="36">
        <v>888.93333333333339</v>
      </c>
      <c r="J268" s="36">
        <v>893.06666666666661</v>
      </c>
      <c r="K268" s="31">
        <v>884.8</v>
      </c>
      <c r="L268" s="31">
        <v>875</v>
      </c>
      <c r="M268" s="31">
        <v>7.7818399999999999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561.54999999999995</v>
      </c>
      <c r="D269" s="36">
        <v>562.98333333333323</v>
      </c>
      <c r="E269" s="36">
        <v>558.21666666666647</v>
      </c>
      <c r="F269" s="36">
        <v>554.88333333333321</v>
      </c>
      <c r="G269" s="36">
        <v>550.11666666666645</v>
      </c>
      <c r="H269" s="36">
        <v>566.31666666666649</v>
      </c>
      <c r="I269" s="36">
        <v>571.08333333333314</v>
      </c>
      <c r="J269" s="36">
        <v>574.41666666666652</v>
      </c>
      <c r="K269" s="31">
        <v>567.75</v>
      </c>
      <c r="L269" s="31">
        <v>559.65</v>
      </c>
      <c r="M269" s="31">
        <v>11.35356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509.65</v>
      </c>
      <c r="D270" s="36">
        <v>510.5</v>
      </c>
      <c r="E270" s="36">
        <v>504.15</v>
      </c>
      <c r="F270" s="36">
        <v>498.65</v>
      </c>
      <c r="G270" s="36">
        <v>492.29999999999995</v>
      </c>
      <c r="H270" s="36">
        <v>516</v>
      </c>
      <c r="I270" s="36">
        <v>522.34999999999991</v>
      </c>
      <c r="J270" s="36">
        <v>527.85</v>
      </c>
      <c r="K270" s="31">
        <v>516.85</v>
      </c>
      <c r="L270" s="31">
        <v>505</v>
      </c>
      <c r="M270" s="31">
        <v>2.5138699999999998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580.15</v>
      </c>
      <c r="D271" s="36">
        <v>574.85</v>
      </c>
      <c r="E271" s="36">
        <v>565.70000000000005</v>
      </c>
      <c r="F271" s="36">
        <v>551.25</v>
      </c>
      <c r="G271" s="36">
        <v>542.1</v>
      </c>
      <c r="H271" s="36">
        <v>589.30000000000007</v>
      </c>
      <c r="I271" s="36">
        <v>598.44999999999993</v>
      </c>
      <c r="J271" s="36">
        <v>612.90000000000009</v>
      </c>
      <c r="K271" s="31">
        <v>584</v>
      </c>
      <c r="L271" s="31">
        <v>560.4</v>
      </c>
      <c r="M271" s="31">
        <v>21.829029999999999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804.45</v>
      </c>
      <c r="D272" s="36">
        <v>807.08333333333337</v>
      </c>
      <c r="E272" s="36">
        <v>797.31666666666672</v>
      </c>
      <c r="F272" s="36">
        <v>790.18333333333339</v>
      </c>
      <c r="G272" s="36">
        <v>780.41666666666674</v>
      </c>
      <c r="H272" s="36">
        <v>814.2166666666667</v>
      </c>
      <c r="I272" s="36">
        <v>823.98333333333335</v>
      </c>
      <c r="J272" s="36">
        <v>831.11666666666667</v>
      </c>
      <c r="K272" s="31">
        <v>816.85</v>
      </c>
      <c r="L272" s="31">
        <v>799.95</v>
      </c>
      <c r="M272" s="31">
        <v>3.1416499999999998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482.55</v>
      </c>
      <c r="D273" s="36">
        <v>490.09999999999997</v>
      </c>
      <c r="E273" s="36">
        <v>472.44999999999993</v>
      </c>
      <c r="F273" s="36">
        <v>462.34999999999997</v>
      </c>
      <c r="G273" s="36">
        <v>444.69999999999993</v>
      </c>
      <c r="H273" s="36">
        <v>500.19999999999993</v>
      </c>
      <c r="I273" s="36">
        <v>517.84999999999991</v>
      </c>
      <c r="J273" s="36">
        <v>527.94999999999993</v>
      </c>
      <c r="K273" s="31">
        <v>507.75</v>
      </c>
      <c r="L273" s="31">
        <v>480</v>
      </c>
      <c r="M273" s="31">
        <v>14.67656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811.05</v>
      </c>
      <c r="D274" s="36">
        <v>815.16666666666663</v>
      </c>
      <c r="E274" s="36">
        <v>803.88333333333321</v>
      </c>
      <c r="F274" s="36">
        <v>796.71666666666658</v>
      </c>
      <c r="G274" s="36">
        <v>785.43333333333317</v>
      </c>
      <c r="H274" s="36">
        <v>822.33333333333326</v>
      </c>
      <c r="I274" s="36">
        <v>833.61666666666679</v>
      </c>
      <c r="J274" s="36">
        <v>840.7833333333333</v>
      </c>
      <c r="K274" s="31">
        <v>826.45</v>
      </c>
      <c r="L274" s="31">
        <v>808</v>
      </c>
      <c r="M274" s="31">
        <v>2.1881300000000001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1308.5</v>
      </c>
      <c r="D275" s="36">
        <v>1310.1166666666666</v>
      </c>
      <c r="E275" s="36">
        <v>1300.1333333333332</v>
      </c>
      <c r="F275" s="36">
        <v>1291.7666666666667</v>
      </c>
      <c r="G275" s="36">
        <v>1281.7833333333333</v>
      </c>
      <c r="H275" s="36">
        <v>1318.4833333333331</v>
      </c>
      <c r="I275" s="36">
        <v>1328.4666666666662</v>
      </c>
      <c r="J275" s="36">
        <v>1336.833333333333</v>
      </c>
      <c r="K275" s="31">
        <v>1320.1</v>
      </c>
      <c r="L275" s="31">
        <v>1301.75</v>
      </c>
      <c r="M275" s="31">
        <v>1.2106399999999999</v>
      </c>
      <c r="N275" s="1"/>
      <c r="O275" s="1"/>
    </row>
    <row r="276" spans="1:15" ht="12.75" customHeight="1">
      <c r="A276" s="33">
        <v>266</v>
      </c>
      <c r="B276" s="53" t="s">
        <v>839</v>
      </c>
      <c r="C276" s="31">
        <v>716.15</v>
      </c>
      <c r="D276" s="36">
        <v>709.41666666666663</v>
      </c>
      <c r="E276" s="36">
        <v>701.33333333333326</v>
      </c>
      <c r="F276" s="36">
        <v>686.51666666666665</v>
      </c>
      <c r="G276" s="36">
        <v>678.43333333333328</v>
      </c>
      <c r="H276" s="36">
        <v>724.23333333333323</v>
      </c>
      <c r="I276" s="36">
        <v>732.31666666666649</v>
      </c>
      <c r="J276" s="36">
        <v>747.13333333333321</v>
      </c>
      <c r="K276" s="31">
        <v>717.5</v>
      </c>
      <c r="L276" s="31">
        <v>694.6</v>
      </c>
      <c r="M276" s="31">
        <v>6.2047400000000001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362.3</v>
      </c>
      <c r="D277" s="36">
        <v>359.41666666666669</v>
      </c>
      <c r="E277" s="36">
        <v>353.93333333333339</v>
      </c>
      <c r="F277" s="36">
        <v>345.56666666666672</v>
      </c>
      <c r="G277" s="36">
        <v>340.08333333333343</v>
      </c>
      <c r="H277" s="36">
        <v>367.78333333333336</v>
      </c>
      <c r="I277" s="36">
        <v>373.26666666666659</v>
      </c>
      <c r="J277" s="36">
        <v>381.63333333333333</v>
      </c>
      <c r="K277" s="31">
        <v>364.9</v>
      </c>
      <c r="L277" s="31">
        <v>351.05</v>
      </c>
      <c r="M277" s="31">
        <v>23.695039999999999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332.5</v>
      </c>
      <c r="D278" s="36">
        <v>332.98333333333335</v>
      </c>
      <c r="E278" s="36">
        <v>331.01666666666671</v>
      </c>
      <c r="F278" s="36">
        <v>329.53333333333336</v>
      </c>
      <c r="G278" s="36">
        <v>327.56666666666672</v>
      </c>
      <c r="H278" s="36">
        <v>334.4666666666667</v>
      </c>
      <c r="I278" s="36">
        <v>336.43333333333339</v>
      </c>
      <c r="J278" s="36">
        <v>337.91666666666669</v>
      </c>
      <c r="K278" s="31">
        <v>334.95</v>
      </c>
      <c r="L278" s="31">
        <v>331.5</v>
      </c>
      <c r="M278" s="31">
        <v>2.1050200000000001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170.8</v>
      </c>
      <c r="D279" s="36">
        <v>170.50000000000003</v>
      </c>
      <c r="E279" s="36">
        <v>169.10000000000005</v>
      </c>
      <c r="F279" s="36">
        <v>167.40000000000003</v>
      </c>
      <c r="G279" s="36">
        <v>166.00000000000006</v>
      </c>
      <c r="H279" s="36">
        <v>172.20000000000005</v>
      </c>
      <c r="I279" s="36">
        <v>173.60000000000002</v>
      </c>
      <c r="J279" s="36">
        <v>175.30000000000004</v>
      </c>
      <c r="K279" s="31">
        <v>171.9</v>
      </c>
      <c r="L279" s="31">
        <v>168.8</v>
      </c>
      <c r="M279" s="31">
        <v>23.674440000000001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605.54999999999995</v>
      </c>
      <c r="D280" s="36">
        <v>601.75</v>
      </c>
      <c r="E280" s="36">
        <v>591.79999999999995</v>
      </c>
      <c r="F280" s="36">
        <v>578.04999999999995</v>
      </c>
      <c r="G280" s="36">
        <v>568.09999999999991</v>
      </c>
      <c r="H280" s="36">
        <v>615.5</v>
      </c>
      <c r="I280" s="36">
        <v>625.45000000000005</v>
      </c>
      <c r="J280" s="36">
        <v>639.20000000000005</v>
      </c>
      <c r="K280" s="31">
        <v>611.70000000000005</v>
      </c>
      <c r="L280" s="31">
        <v>588</v>
      </c>
      <c r="M280" s="31">
        <v>10.43801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3192.75</v>
      </c>
      <c r="D281" s="36">
        <v>3203.2333333333336</v>
      </c>
      <c r="E281" s="36">
        <v>3156.5166666666673</v>
      </c>
      <c r="F281" s="36">
        <v>3120.2833333333338</v>
      </c>
      <c r="G281" s="36">
        <v>3073.5666666666675</v>
      </c>
      <c r="H281" s="36">
        <v>3239.4666666666672</v>
      </c>
      <c r="I281" s="36">
        <v>3286.1833333333334</v>
      </c>
      <c r="J281" s="36">
        <v>3322.416666666667</v>
      </c>
      <c r="K281" s="31">
        <v>3249.95</v>
      </c>
      <c r="L281" s="31">
        <v>3167</v>
      </c>
      <c r="M281" s="31">
        <v>1.47099</v>
      </c>
      <c r="N281" s="1"/>
      <c r="O281" s="1"/>
    </row>
    <row r="282" spans="1:15" ht="12.75" customHeight="1">
      <c r="A282" s="33">
        <v>272</v>
      </c>
      <c r="B282" s="53" t="s">
        <v>856</v>
      </c>
      <c r="C282" s="31">
        <v>634.6</v>
      </c>
      <c r="D282" s="36">
        <v>634.93333333333339</v>
      </c>
      <c r="E282" s="36">
        <v>624.81666666666683</v>
      </c>
      <c r="F282" s="36">
        <v>615.03333333333342</v>
      </c>
      <c r="G282" s="36">
        <v>604.91666666666686</v>
      </c>
      <c r="H282" s="36">
        <v>644.71666666666681</v>
      </c>
      <c r="I282" s="36">
        <v>654.83333333333337</v>
      </c>
      <c r="J282" s="36">
        <v>664.61666666666679</v>
      </c>
      <c r="K282" s="31">
        <v>645.04999999999995</v>
      </c>
      <c r="L282" s="31">
        <v>625.15</v>
      </c>
      <c r="M282" s="31">
        <v>0.33566000000000001</v>
      </c>
      <c r="N282" s="1"/>
      <c r="O282" s="1"/>
    </row>
    <row r="283" spans="1:15" ht="12.75" customHeight="1">
      <c r="A283" s="33">
        <v>273</v>
      </c>
      <c r="B283" s="53" t="s">
        <v>852</v>
      </c>
      <c r="C283" s="31">
        <v>482.95</v>
      </c>
      <c r="D283" s="36">
        <v>485.83333333333331</v>
      </c>
      <c r="E283" s="36">
        <v>479.16666666666663</v>
      </c>
      <c r="F283" s="36">
        <v>475.38333333333333</v>
      </c>
      <c r="G283" s="36">
        <v>468.71666666666664</v>
      </c>
      <c r="H283" s="36">
        <v>489.61666666666662</v>
      </c>
      <c r="I283" s="36">
        <v>496.28333333333325</v>
      </c>
      <c r="J283" s="36">
        <v>500.06666666666661</v>
      </c>
      <c r="K283" s="31">
        <v>492.5</v>
      </c>
      <c r="L283" s="31">
        <v>482.05</v>
      </c>
      <c r="M283" s="31">
        <v>6.0831099999999996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257.89999999999998</v>
      </c>
      <c r="D284" s="36">
        <v>258.53333333333336</v>
      </c>
      <c r="E284" s="36">
        <v>256.26666666666671</v>
      </c>
      <c r="F284" s="36">
        <v>254.63333333333333</v>
      </c>
      <c r="G284" s="36">
        <v>252.36666666666667</v>
      </c>
      <c r="H284" s="36">
        <v>260.16666666666674</v>
      </c>
      <c r="I284" s="36">
        <v>262.43333333333339</v>
      </c>
      <c r="J284" s="36">
        <v>264.06666666666678</v>
      </c>
      <c r="K284" s="31">
        <v>260.8</v>
      </c>
      <c r="L284" s="31">
        <v>256.89999999999998</v>
      </c>
      <c r="M284" s="31">
        <v>5.6580500000000002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1909.15</v>
      </c>
      <c r="D285" s="36">
        <v>1907.0833333333333</v>
      </c>
      <c r="E285" s="36">
        <v>1895.1666666666665</v>
      </c>
      <c r="F285" s="36">
        <v>1881.1833333333332</v>
      </c>
      <c r="G285" s="36">
        <v>1869.2666666666664</v>
      </c>
      <c r="H285" s="36">
        <v>1921.0666666666666</v>
      </c>
      <c r="I285" s="36">
        <v>1932.9833333333331</v>
      </c>
      <c r="J285" s="36">
        <v>1946.9666666666667</v>
      </c>
      <c r="K285" s="31">
        <v>1919</v>
      </c>
      <c r="L285" s="31">
        <v>1893.1</v>
      </c>
      <c r="M285" s="31">
        <v>14.25902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1490.5</v>
      </c>
      <c r="D286" s="36">
        <v>1498.2166666666665</v>
      </c>
      <c r="E286" s="36">
        <v>1480.5333333333328</v>
      </c>
      <c r="F286" s="36">
        <v>1470.5666666666664</v>
      </c>
      <c r="G286" s="36">
        <v>1452.8833333333328</v>
      </c>
      <c r="H286" s="36">
        <v>1508.1833333333329</v>
      </c>
      <c r="I286" s="36">
        <v>1525.8666666666668</v>
      </c>
      <c r="J286" s="36">
        <v>1535.833333333333</v>
      </c>
      <c r="K286" s="31">
        <v>1515.9</v>
      </c>
      <c r="L286" s="31">
        <v>1488.25</v>
      </c>
      <c r="M286" s="31">
        <v>8.1308199999999999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376.75</v>
      </c>
      <c r="D287" s="36">
        <v>377.58333333333331</v>
      </c>
      <c r="E287" s="36">
        <v>374.26666666666665</v>
      </c>
      <c r="F287" s="36">
        <v>371.78333333333336</v>
      </c>
      <c r="G287" s="36">
        <v>368.4666666666667</v>
      </c>
      <c r="H287" s="36">
        <v>380.06666666666661</v>
      </c>
      <c r="I287" s="36">
        <v>383.38333333333333</v>
      </c>
      <c r="J287" s="36">
        <v>385.86666666666656</v>
      </c>
      <c r="K287" s="31">
        <v>380.9</v>
      </c>
      <c r="L287" s="31">
        <v>375.1</v>
      </c>
      <c r="M287" s="31">
        <v>4.9294500000000001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1958.1</v>
      </c>
      <c r="D288" s="36">
        <v>1967.6999999999998</v>
      </c>
      <c r="E288" s="36">
        <v>1943.3499999999997</v>
      </c>
      <c r="F288" s="36">
        <v>1928.6</v>
      </c>
      <c r="G288" s="36">
        <v>1904.2499999999998</v>
      </c>
      <c r="H288" s="36">
        <v>1982.4499999999996</v>
      </c>
      <c r="I288" s="36">
        <v>2006.8</v>
      </c>
      <c r="J288" s="36">
        <v>2021.5499999999995</v>
      </c>
      <c r="K288" s="31">
        <v>1992.05</v>
      </c>
      <c r="L288" s="31">
        <v>1952.95</v>
      </c>
      <c r="M288" s="31">
        <v>0.64419000000000004</v>
      </c>
      <c r="N288" s="1"/>
      <c r="O288" s="1"/>
    </row>
    <row r="289" spans="1:15" ht="12.75" customHeight="1">
      <c r="A289" s="33">
        <v>279</v>
      </c>
      <c r="B289" s="53" t="s">
        <v>853</v>
      </c>
      <c r="C289" s="31">
        <v>3463.6</v>
      </c>
      <c r="D289" s="36">
        <v>3445.8166666666671</v>
      </c>
      <c r="E289" s="36">
        <v>3405.2833333333342</v>
      </c>
      <c r="F289" s="36">
        <v>3346.9666666666672</v>
      </c>
      <c r="G289" s="36">
        <v>3306.4333333333343</v>
      </c>
      <c r="H289" s="36">
        <v>3504.1333333333341</v>
      </c>
      <c r="I289" s="36">
        <v>3544.666666666667</v>
      </c>
      <c r="J289" s="36">
        <v>3602.983333333334</v>
      </c>
      <c r="K289" s="31">
        <v>3486.35</v>
      </c>
      <c r="L289" s="31">
        <v>3387.5</v>
      </c>
      <c r="M289" s="31">
        <v>0.17176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163.44999999999999</v>
      </c>
      <c r="D290" s="36">
        <v>163.91666666666666</v>
      </c>
      <c r="E290" s="36">
        <v>162.23333333333332</v>
      </c>
      <c r="F290" s="36">
        <v>161.01666666666665</v>
      </c>
      <c r="G290" s="36">
        <v>159.33333333333331</v>
      </c>
      <c r="H290" s="36">
        <v>165.13333333333333</v>
      </c>
      <c r="I290" s="36">
        <v>166.81666666666666</v>
      </c>
      <c r="J290" s="36">
        <v>168.03333333333333</v>
      </c>
      <c r="K290" s="31">
        <v>165.6</v>
      </c>
      <c r="L290" s="31">
        <v>162.69999999999999</v>
      </c>
      <c r="M290" s="31">
        <v>34.614690000000003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5210.3500000000004</v>
      </c>
      <c r="D291" s="36">
        <v>5225.9666666666672</v>
      </c>
      <c r="E291" s="36">
        <v>5184.3833333333341</v>
      </c>
      <c r="F291" s="36">
        <v>5158.416666666667</v>
      </c>
      <c r="G291" s="36">
        <v>5116.8333333333339</v>
      </c>
      <c r="H291" s="36">
        <v>5251.9333333333343</v>
      </c>
      <c r="I291" s="36">
        <v>5293.5166666666664</v>
      </c>
      <c r="J291" s="36">
        <v>5319.4833333333345</v>
      </c>
      <c r="K291" s="31">
        <v>5267.55</v>
      </c>
      <c r="L291" s="31">
        <v>5200</v>
      </c>
      <c r="M291" s="31">
        <v>0.73531999999999997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13722.9</v>
      </c>
      <c r="D292" s="36">
        <v>13753.816666666666</v>
      </c>
      <c r="E292" s="36">
        <v>13619.083333333332</v>
      </c>
      <c r="F292" s="36">
        <v>13515.266666666666</v>
      </c>
      <c r="G292" s="36">
        <v>13380.533333333333</v>
      </c>
      <c r="H292" s="36">
        <v>13857.633333333331</v>
      </c>
      <c r="I292" s="36">
        <v>13992.366666666665</v>
      </c>
      <c r="J292" s="36">
        <v>14096.183333333331</v>
      </c>
      <c r="K292" s="31">
        <v>13888.55</v>
      </c>
      <c r="L292" s="31">
        <v>13650</v>
      </c>
      <c r="M292" s="31">
        <v>2.9010000000000001E-2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3525.45</v>
      </c>
      <c r="D293" s="36">
        <v>3519.8333333333335</v>
      </c>
      <c r="E293" s="36">
        <v>3501.666666666667</v>
      </c>
      <c r="F293" s="36">
        <v>3477.8833333333337</v>
      </c>
      <c r="G293" s="36">
        <v>3459.7166666666672</v>
      </c>
      <c r="H293" s="36">
        <v>3543.6166666666668</v>
      </c>
      <c r="I293" s="36">
        <v>3561.7833333333338</v>
      </c>
      <c r="J293" s="36">
        <v>3585.5666666666666</v>
      </c>
      <c r="K293" s="31">
        <v>3538</v>
      </c>
      <c r="L293" s="31">
        <v>3496.05</v>
      </c>
      <c r="M293" s="31">
        <v>7.7708000000000004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455.45</v>
      </c>
      <c r="D294" s="36">
        <v>456.08333333333331</v>
      </c>
      <c r="E294" s="36">
        <v>452.76666666666665</v>
      </c>
      <c r="F294" s="36">
        <v>450.08333333333331</v>
      </c>
      <c r="G294" s="36">
        <v>446.76666666666665</v>
      </c>
      <c r="H294" s="36">
        <v>458.76666666666665</v>
      </c>
      <c r="I294" s="36">
        <v>462.08333333333337</v>
      </c>
      <c r="J294" s="36">
        <v>464.76666666666665</v>
      </c>
      <c r="K294" s="31">
        <v>459.4</v>
      </c>
      <c r="L294" s="31">
        <v>453.4</v>
      </c>
      <c r="M294" s="31">
        <v>3.8650199999999999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433.05</v>
      </c>
      <c r="D295" s="36">
        <v>434.4666666666667</v>
      </c>
      <c r="E295" s="36">
        <v>427.58333333333337</v>
      </c>
      <c r="F295" s="36">
        <v>422.11666666666667</v>
      </c>
      <c r="G295" s="36">
        <v>415.23333333333335</v>
      </c>
      <c r="H295" s="36">
        <v>439.93333333333339</v>
      </c>
      <c r="I295" s="36">
        <v>446.81666666666672</v>
      </c>
      <c r="J295" s="36">
        <v>452.28333333333342</v>
      </c>
      <c r="K295" s="31">
        <v>441.35</v>
      </c>
      <c r="L295" s="31">
        <v>429</v>
      </c>
      <c r="M295" s="31">
        <v>23.687380000000001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291.95</v>
      </c>
      <c r="D296" s="36">
        <v>292.3</v>
      </c>
      <c r="E296" s="36">
        <v>289.85000000000002</v>
      </c>
      <c r="F296" s="36">
        <v>287.75</v>
      </c>
      <c r="G296" s="36">
        <v>285.3</v>
      </c>
      <c r="H296" s="36">
        <v>294.40000000000003</v>
      </c>
      <c r="I296" s="36">
        <v>296.84999999999997</v>
      </c>
      <c r="J296" s="36">
        <v>298.95000000000005</v>
      </c>
      <c r="K296" s="31">
        <v>294.75</v>
      </c>
      <c r="L296" s="31">
        <v>290.2</v>
      </c>
      <c r="M296" s="31">
        <v>7.2359200000000001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118.7</v>
      </c>
      <c r="D297" s="36">
        <v>119.31666666666666</v>
      </c>
      <c r="E297" s="36">
        <v>117.88333333333333</v>
      </c>
      <c r="F297" s="36">
        <v>117.06666666666666</v>
      </c>
      <c r="G297" s="36">
        <v>115.63333333333333</v>
      </c>
      <c r="H297" s="36">
        <v>120.13333333333333</v>
      </c>
      <c r="I297" s="36">
        <v>121.56666666666666</v>
      </c>
      <c r="J297" s="36">
        <v>122.38333333333333</v>
      </c>
      <c r="K297" s="31">
        <v>120.75</v>
      </c>
      <c r="L297" s="31">
        <v>118.5</v>
      </c>
      <c r="M297" s="31">
        <v>16.273669999999999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563.04999999999995</v>
      </c>
      <c r="D298" s="36">
        <v>556.7833333333333</v>
      </c>
      <c r="E298" s="36">
        <v>544.56666666666661</v>
      </c>
      <c r="F298" s="36">
        <v>526.08333333333326</v>
      </c>
      <c r="G298" s="36">
        <v>513.86666666666656</v>
      </c>
      <c r="H298" s="36">
        <v>575.26666666666665</v>
      </c>
      <c r="I298" s="36">
        <v>587.48333333333335</v>
      </c>
      <c r="J298" s="36">
        <v>605.9666666666667</v>
      </c>
      <c r="K298" s="31">
        <v>569</v>
      </c>
      <c r="L298" s="31">
        <v>538.29999999999995</v>
      </c>
      <c r="M298" s="31">
        <v>61.934130000000003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858.75</v>
      </c>
      <c r="D299" s="36">
        <v>851.25</v>
      </c>
      <c r="E299" s="36">
        <v>838.5</v>
      </c>
      <c r="F299" s="36">
        <v>818.25</v>
      </c>
      <c r="G299" s="36">
        <v>805.5</v>
      </c>
      <c r="H299" s="36">
        <v>871.5</v>
      </c>
      <c r="I299" s="36">
        <v>884.25</v>
      </c>
      <c r="J299" s="36">
        <v>904.5</v>
      </c>
      <c r="K299" s="31">
        <v>864</v>
      </c>
      <c r="L299" s="31">
        <v>831</v>
      </c>
      <c r="M299" s="31">
        <v>64.247619999999998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5666.85</v>
      </c>
      <c r="D300" s="36">
        <v>5678.4666666666672</v>
      </c>
      <c r="E300" s="36">
        <v>5619.6333333333341</v>
      </c>
      <c r="F300" s="36">
        <v>5572.416666666667</v>
      </c>
      <c r="G300" s="36">
        <v>5513.5833333333339</v>
      </c>
      <c r="H300" s="36">
        <v>5725.6833333333343</v>
      </c>
      <c r="I300" s="36">
        <v>5784.5166666666664</v>
      </c>
      <c r="J300" s="36">
        <v>5831.7333333333345</v>
      </c>
      <c r="K300" s="31">
        <v>5737.3</v>
      </c>
      <c r="L300" s="31">
        <v>5631.25</v>
      </c>
      <c r="M300" s="31">
        <v>0.24093999999999999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6261.9</v>
      </c>
      <c r="D301" s="36">
        <v>6273.55</v>
      </c>
      <c r="E301" s="36">
        <v>6228.35</v>
      </c>
      <c r="F301" s="36">
        <v>6194.8</v>
      </c>
      <c r="G301" s="36">
        <v>6149.6</v>
      </c>
      <c r="H301" s="36">
        <v>6307.1</v>
      </c>
      <c r="I301" s="36">
        <v>6352.2999999999993</v>
      </c>
      <c r="J301" s="36">
        <v>6385.85</v>
      </c>
      <c r="K301" s="31">
        <v>6318.75</v>
      </c>
      <c r="L301" s="31">
        <v>6240</v>
      </c>
      <c r="M301" s="31">
        <v>1.66927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1312.85</v>
      </c>
      <c r="D302" s="36">
        <v>1317.1666666666667</v>
      </c>
      <c r="E302" s="36">
        <v>1304.3333333333335</v>
      </c>
      <c r="F302" s="36">
        <v>1295.8166666666668</v>
      </c>
      <c r="G302" s="36">
        <v>1282.9833333333336</v>
      </c>
      <c r="H302" s="36">
        <v>1325.6833333333334</v>
      </c>
      <c r="I302" s="36">
        <v>1338.5166666666669</v>
      </c>
      <c r="J302" s="36">
        <v>1347.0333333333333</v>
      </c>
      <c r="K302" s="31">
        <v>1330</v>
      </c>
      <c r="L302" s="31">
        <v>1308.6500000000001</v>
      </c>
      <c r="M302" s="31">
        <v>8.5455699999999997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1300.7</v>
      </c>
      <c r="D303" s="36">
        <v>1303.9666666666667</v>
      </c>
      <c r="E303" s="36">
        <v>1294.2333333333333</v>
      </c>
      <c r="F303" s="36">
        <v>1287.7666666666667</v>
      </c>
      <c r="G303" s="36">
        <v>1278.0333333333333</v>
      </c>
      <c r="H303" s="36">
        <v>1310.4333333333334</v>
      </c>
      <c r="I303" s="36">
        <v>1320.166666666667</v>
      </c>
      <c r="J303" s="36">
        <v>1326.6333333333334</v>
      </c>
      <c r="K303" s="31">
        <v>1313.7</v>
      </c>
      <c r="L303" s="31">
        <v>1297.5</v>
      </c>
      <c r="M303" s="31">
        <v>0.84687000000000001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1052.4000000000001</v>
      </c>
      <c r="D304" s="36">
        <v>1036.8</v>
      </c>
      <c r="E304" s="36">
        <v>1012.5999999999999</v>
      </c>
      <c r="F304" s="36">
        <v>972.8</v>
      </c>
      <c r="G304" s="36">
        <v>948.59999999999991</v>
      </c>
      <c r="H304" s="36">
        <v>1076.5999999999999</v>
      </c>
      <c r="I304" s="36">
        <v>1100.8000000000002</v>
      </c>
      <c r="J304" s="36">
        <v>1140.5999999999999</v>
      </c>
      <c r="K304" s="31">
        <v>1061</v>
      </c>
      <c r="L304" s="31">
        <v>997</v>
      </c>
      <c r="M304" s="31">
        <v>4.0762400000000003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1203.6500000000001</v>
      </c>
      <c r="D305" s="36">
        <v>1207.5666666666666</v>
      </c>
      <c r="E305" s="36">
        <v>1190.3833333333332</v>
      </c>
      <c r="F305" s="36">
        <v>1177.1166666666666</v>
      </c>
      <c r="G305" s="36">
        <v>1159.9333333333332</v>
      </c>
      <c r="H305" s="36">
        <v>1220.8333333333333</v>
      </c>
      <c r="I305" s="36">
        <v>1238.0166666666667</v>
      </c>
      <c r="J305" s="36">
        <v>1251.2833333333333</v>
      </c>
      <c r="K305" s="31">
        <v>1224.75</v>
      </c>
      <c r="L305" s="31">
        <v>1194.3</v>
      </c>
      <c r="M305" s="31">
        <v>3.0140699999999998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275.2</v>
      </c>
      <c r="D306" s="36">
        <v>276.18333333333334</v>
      </c>
      <c r="E306" s="36">
        <v>273.16666666666669</v>
      </c>
      <c r="F306" s="36">
        <v>271.13333333333333</v>
      </c>
      <c r="G306" s="36">
        <v>268.11666666666667</v>
      </c>
      <c r="H306" s="36">
        <v>278.2166666666667</v>
      </c>
      <c r="I306" s="36">
        <v>281.23333333333335</v>
      </c>
      <c r="J306" s="36">
        <v>283.26666666666671</v>
      </c>
      <c r="K306" s="31">
        <v>279.2</v>
      </c>
      <c r="L306" s="31">
        <v>274.14999999999998</v>
      </c>
      <c r="M306" s="31">
        <v>24.727689999999999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1703.3</v>
      </c>
      <c r="D307" s="36">
        <v>1710.7666666666667</v>
      </c>
      <c r="E307" s="36">
        <v>1691.5333333333333</v>
      </c>
      <c r="F307" s="36">
        <v>1679.7666666666667</v>
      </c>
      <c r="G307" s="36">
        <v>1660.5333333333333</v>
      </c>
      <c r="H307" s="36">
        <v>1722.5333333333333</v>
      </c>
      <c r="I307" s="36">
        <v>1741.7666666666664</v>
      </c>
      <c r="J307" s="36">
        <v>1753.5333333333333</v>
      </c>
      <c r="K307" s="31">
        <v>1730</v>
      </c>
      <c r="L307" s="31">
        <v>1699</v>
      </c>
      <c r="M307" s="31">
        <v>13.07485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386.5</v>
      </c>
      <c r="D308" s="36">
        <v>384.95</v>
      </c>
      <c r="E308" s="36">
        <v>381.04999999999995</v>
      </c>
      <c r="F308" s="36">
        <v>375.59999999999997</v>
      </c>
      <c r="G308" s="36">
        <v>371.69999999999993</v>
      </c>
      <c r="H308" s="36">
        <v>390.4</v>
      </c>
      <c r="I308" s="36">
        <v>394.29999999999995</v>
      </c>
      <c r="J308" s="36">
        <v>399.75</v>
      </c>
      <c r="K308" s="31">
        <v>388.85</v>
      </c>
      <c r="L308" s="31">
        <v>379.5</v>
      </c>
      <c r="M308" s="31">
        <v>1.6463300000000001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545.1</v>
      </c>
      <c r="D309" s="36">
        <v>544.54999999999995</v>
      </c>
      <c r="E309" s="36">
        <v>541.59999999999991</v>
      </c>
      <c r="F309" s="36">
        <v>538.09999999999991</v>
      </c>
      <c r="G309" s="36">
        <v>535.14999999999986</v>
      </c>
      <c r="H309" s="36">
        <v>548.04999999999995</v>
      </c>
      <c r="I309" s="36">
        <v>551</v>
      </c>
      <c r="J309" s="36">
        <v>554.5</v>
      </c>
      <c r="K309" s="31">
        <v>547.5</v>
      </c>
      <c r="L309" s="31">
        <v>541.04999999999995</v>
      </c>
      <c r="M309" s="31">
        <v>1.42879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391.4</v>
      </c>
      <c r="D310" s="36">
        <v>391.5</v>
      </c>
      <c r="E310" s="36">
        <v>387</v>
      </c>
      <c r="F310" s="36">
        <v>382.6</v>
      </c>
      <c r="G310" s="36">
        <v>378.1</v>
      </c>
      <c r="H310" s="36">
        <v>395.9</v>
      </c>
      <c r="I310" s="36">
        <v>400.4</v>
      </c>
      <c r="J310" s="36">
        <v>404.79999999999995</v>
      </c>
      <c r="K310" s="31">
        <v>396</v>
      </c>
      <c r="L310" s="31">
        <v>387.1</v>
      </c>
      <c r="M310" s="31">
        <v>2.1051600000000001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171.35</v>
      </c>
      <c r="D311" s="36">
        <v>171.71666666666667</v>
      </c>
      <c r="E311" s="36">
        <v>170.13333333333333</v>
      </c>
      <c r="F311" s="36">
        <v>168.91666666666666</v>
      </c>
      <c r="G311" s="36">
        <v>167.33333333333331</v>
      </c>
      <c r="H311" s="36">
        <v>172.93333333333334</v>
      </c>
      <c r="I311" s="36">
        <v>174.51666666666665</v>
      </c>
      <c r="J311" s="36">
        <v>175.73333333333335</v>
      </c>
      <c r="K311" s="31">
        <v>173.3</v>
      </c>
      <c r="L311" s="31">
        <v>170.5</v>
      </c>
      <c r="M311" s="31">
        <v>36.002540000000003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132.75</v>
      </c>
      <c r="D312" s="36">
        <v>133.11666666666667</v>
      </c>
      <c r="E312" s="36">
        <v>132.03333333333336</v>
      </c>
      <c r="F312" s="36">
        <v>131.31666666666669</v>
      </c>
      <c r="G312" s="36">
        <v>130.23333333333338</v>
      </c>
      <c r="H312" s="36">
        <v>133.83333333333334</v>
      </c>
      <c r="I312" s="36">
        <v>134.91666666666666</v>
      </c>
      <c r="J312" s="36">
        <v>135.63333333333333</v>
      </c>
      <c r="K312" s="31">
        <v>134.19999999999999</v>
      </c>
      <c r="L312" s="31">
        <v>132.4</v>
      </c>
      <c r="M312" s="31">
        <v>13.841279999999999</v>
      </c>
      <c r="N312" s="1"/>
      <c r="O312" s="1"/>
    </row>
    <row r="313" spans="1:15" ht="12.75" customHeight="1">
      <c r="A313" s="33">
        <v>303</v>
      </c>
      <c r="B313" s="53" t="s">
        <v>860</v>
      </c>
      <c r="C313" s="31">
        <v>1979.2</v>
      </c>
      <c r="D313" s="36">
        <v>1984.7166666666669</v>
      </c>
      <c r="E313" s="36">
        <v>1961.7833333333338</v>
      </c>
      <c r="F313" s="36">
        <v>1944.3666666666668</v>
      </c>
      <c r="G313" s="36">
        <v>1921.4333333333336</v>
      </c>
      <c r="H313" s="36">
        <v>2002.1333333333339</v>
      </c>
      <c r="I313" s="36">
        <v>2025.0666666666668</v>
      </c>
      <c r="J313" s="36">
        <v>2042.483333333334</v>
      </c>
      <c r="K313" s="31">
        <v>2007.65</v>
      </c>
      <c r="L313" s="31">
        <v>1967.3</v>
      </c>
      <c r="M313" s="31">
        <v>0.97989000000000004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542.25</v>
      </c>
      <c r="D314" s="36">
        <v>544.9</v>
      </c>
      <c r="E314" s="36">
        <v>537.34999999999991</v>
      </c>
      <c r="F314" s="36">
        <v>532.44999999999993</v>
      </c>
      <c r="G314" s="36">
        <v>524.89999999999986</v>
      </c>
      <c r="H314" s="36">
        <v>549.79999999999995</v>
      </c>
      <c r="I314" s="36">
        <v>557.34999999999991</v>
      </c>
      <c r="J314" s="36">
        <v>562.25</v>
      </c>
      <c r="K314" s="31">
        <v>552.45000000000005</v>
      </c>
      <c r="L314" s="31">
        <v>540</v>
      </c>
      <c r="M314" s="31">
        <v>9.6596100000000007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10283.299999999999</v>
      </c>
      <c r="D315" s="36">
        <v>10280.983333333332</v>
      </c>
      <c r="E315" s="36">
        <v>10216.966666666664</v>
      </c>
      <c r="F315" s="36">
        <v>10150.633333333331</v>
      </c>
      <c r="G315" s="36">
        <v>10086.616666666663</v>
      </c>
      <c r="H315" s="36">
        <v>10347.316666666664</v>
      </c>
      <c r="I315" s="36">
        <v>10411.33333333333</v>
      </c>
      <c r="J315" s="36">
        <v>10477.666666666664</v>
      </c>
      <c r="K315" s="31">
        <v>10345</v>
      </c>
      <c r="L315" s="31">
        <v>10214.65</v>
      </c>
      <c r="M315" s="31">
        <v>4.1172399999999998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2785.8</v>
      </c>
      <c r="D316" s="36">
        <v>2786.7833333333333</v>
      </c>
      <c r="E316" s="36">
        <v>2768.0166666666664</v>
      </c>
      <c r="F316" s="36">
        <v>2750.2333333333331</v>
      </c>
      <c r="G316" s="36">
        <v>2731.4666666666662</v>
      </c>
      <c r="H316" s="36">
        <v>2804.5666666666666</v>
      </c>
      <c r="I316" s="36">
        <v>2823.3333333333339</v>
      </c>
      <c r="J316" s="36">
        <v>2841.1166666666668</v>
      </c>
      <c r="K316" s="31">
        <v>2805.55</v>
      </c>
      <c r="L316" s="31">
        <v>2769</v>
      </c>
      <c r="M316" s="31">
        <v>0.37873000000000001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955.2</v>
      </c>
      <c r="D317" s="36">
        <v>956.23333333333323</v>
      </c>
      <c r="E317" s="36">
        <v>949.06666666666649</v>
      </c>
      <c r="F317" s="36">
        <v>942.93333333333328</v>
      </c>
      <c r="G317" s="36">
        <v>935.76666666666654</v>
      </c>
      <c r="H317" s="36">
        <v>962.36666666666645</v>
      </c>
      <c r="I317" s="36">
        <v>969.53333333333319</v>
      </c>
      <c r="J317" s="36">
        <v>975.6666666666664</v>
      </c>
      <c r="K317" s="31">
        <v>963.4</v>
      </c>
      <c r="L317" s="31">
        <v>950.1</v>
      </c>
      <c r="M317" s="31">
        <v>1.8080499999999999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688.45</v>
      </c>
      <c r="D318" s="36">
        <v>689.11666666666667</v>
      </c>
      <c r="E318" s="36">
        <v>683.58333333333337</v>
      </c>
      <c r="F318" s="36">
        <v>678.7166666666667</v>
      </c>
      <c r="G318" s="36">
        <v>673.18333333333339</v>
      </c>
      <c r="H318" s="36">
        <v>693.98333333333335</v>
      </c>
      <c r="I318" s="36">
        <v>699.51666666666665</v>
      </c>
      <c r="J318" s="36">
        <v>704.38333333333333</v>
      </c>
      <c r="K318" s="31">
        <v>694.65</v>
      </c>
      <c r="L318" s="31">
        <v>684.25</v>
      </c>
      <c r="M318" s="31">
        <v>2.2296100000000001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2289.75</v>
      </c>
      <c r="D319" s="36">
        <v>2297.25</v>
      </c>
      <c r="E319" s="36">
        <v>2270.8000000000002</v>
      </c>
      <c r="F319" s="36">
        <v>2251.8500000000004</v>
      </c>
      <c r="G319" s="36">
        <v>2225.4000000000005</v>
      </c>
      <c r="H319" s="36">
        <v>2316.1999999999998</v>
      </c>
      <c r="I319" s="36">
        <v>2342.6499999999996</v>
      </c>
      <c r="J319" s="36">
        <v>2361.5999999999995</v>
      </c>
      <c r="K319" s="31">
        <v>2323.6999999999998</v>
      </c>
      <c r="L319" s="31">
        <v>2278.3000000000002</v>
      </c>
      <c r="M319" s="31">
        <v>8.7041699999999995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740.6</v>
      </c>
      <c r="D320" s="36">
        <v>743.16666666666663</v>
      </c>
      <c r="E320" s="36">
        <v>732.38333333333321</v>
      </c>
      <c r="F320" s="36">
        <v>724.16666666666663</v>
      </c>
      <c r="G320" s="36">
        <v>713.38333333333321</v>
      </c>
      <c r="H320" s="36">
        <v>751.38333333333321</v>
      </c>
      <c r="I320" s="36">
        <v>762.16666666666674</v>
      </c>
      <c r="J320" s="36">
        <v>770.38333333333321</v>
      </c>
      <c r="K320" s="31">
        <v>753.95</v>
      </c>
      <c r="L320" s="31">
        <v>734.95</v>
      </c>
      <c r="M320" s="31">
        <v>0.72431000000000001</v>
      </c>
      <c r="N320" s="1"/>
      <c r="O320" s="1"/>
    </row>
    <row r="321" spans="1:15" ht="12.75" customHeight="1">
      <c r="A321" s="33">
        <v>311</v>
      </c>
      <c r="B321" s="53" t="s">
        <v>868</v>
      </c>
      <c r="C321" s="31">
        <v>981.7</v>
      </c>
      <c r="D321" s="36">
        <v>981.88333333333333</v>
      </c>
      <c r="E321" s="36">
        <v>968.76666666666665</v>
      </c>
      <c r="F321" s="36">
        <v>955.83333333333337</v>
      </c>
      <c r="G321" s="36">
        <v>942.7166666666667</v>
      </c>
      <c r="H321" s="36">
        <v>994.81666666666661</v>
      </c>
      <c r="I321" s="36">
        <v>1007.9333333333332</v>
      </c>
      <c r="J321" s="36">
        <v>1020.8666666666666</v>
      </c>
      <c r="K321" s="31">
        <v>995</v>
      </c>
      <c r="L321" s="31">
        <v>968.95</v>
      </c>
      <c r="M321" s="31">
        <v>0.74351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1245.05</v>
      </c>
      <c r="D322" s="36">
        <v>1252.8166666666666</v>
      </c>
      <c r="E322" s="36">
        <v>1232.2333333333331</v>
      </c>
      <c r="F322" s="36">
        <v>1219.4166666666665</v>
      </c>
      <c r="G322" s="36">
        <v>1198.833333333333</v>
      </c>
      <c r="H322" s="36">
        <v>1265.6333333333332</v>
      </c>
      <c r="I322" s="36">
        <v>1286.2166666666667</v>
      </c>
      <c r="J322" s="36">
        <v>1299.0333333333333</v>
      </c>
      <c r="K322" s="31">
        <v>1273.4000000000001</v>
      </c>
      <c r="L322" s="31">
        <v>1240</v>
      </c>
      <c r="M322" s="31">
        <v>0.43847000000000003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1674.55</v>
      </c>
      <c r="D323" s="36">
        <v>1682.5833333333333</v>
      </c>
      <c r="E323" s="36">
        <v>1662.2666666666664</v>
      </c>
      <c r="F323" s="36">
        <v>1649.9833333333331</v>
      </c>
      <c r="G323" s="36">
        <v>1629.6666666666663</v>
      </c>
      <c r="H323" s="36">
        <v>1694.8666666666666</v>
      </c>
      <c r="I323" s="36">
        <v>1715.1833333333336</v>
      </c>
      <c r="J323" s="36">
        <v>1727.4666666666667</v>
      </c>
      <c r="K323" s="31">
        <v>1702.9</v>
      </c>
      <c r="L323" s="31">
        <v>1670.3</v>
      </c>
      <c r="M323" s="31">
        <v>1.06392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60.2</v>
      </c>
      <c r="D324" s="36">
        <v>60.566666666666663</v>
      </c>
      <c r="E324" s="36">
        <v>59.633333333333326</v>
      </c>
      <c r="F324" s="36">
        <v>59.066666666666663</v>
      </c>
      <c r="G324" s="36">
        <v>58.133333333333326</v>
      </c>
      <c r="H324" s="36">
        <v>61.133333333333326</v>
      </c>
      <c r="I324" s="36">
        <v>62.066666666666663</v>
      </c>
      <c r="J324" s="36">
        <v>62.633333333333326</v>
      </c>
      <c r="K324" s="31">
        <v>61.5</v>
      </c>
      <c r="L324" s="31">
        <v>60</v>
      </c>
      <c r="M324" s="31">
        <v>34.799930000000003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62.15</v>
      </c>
      <c r="D325" s="36">
        <v>62.383333333333326</v>
      </c>
      <c r="E325" s="36">
        <v>61.466666666666654</v>
      </c>
      <c r="F325" s="36">
        <v>60.783333333333331</v>
      </c>
      <c r="G325" s="36">
        <v>59.86666666666666</v>
      </c>
      <c r="H325" s="36">
        <v>63.066666666666649</v>
      </c>
      <c r="I325" s="36">
        <v>63.98333333333332</v>
      </c>
      <c r="J325" s="36">
        <v>64.666666666666643</v>
      </c>
      <c r="K325" s="31">
        <v>63.3</v>
      </c>
      <c r="L325" s="31">
        <v>61.7</v>
      </c>
      <c r="M325" s="31">
        <v>80.902109999999993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1260.05</v>
      </c>
      <c r="D326" s="36">
        <v>1249.5166666666667</v>
      </c>
      <c r="E326" s="36">
        <v>1236.5333333333333</v>
      </c>
      <c r="F326" s="36">
        <v>1213.0166666666667</v>
      </c>
      <c r="G326" s="36">
        <v>1200.0333333333333</v>
      </c>
      <c r="H326" s="36">
        <v>1273.0333333333333</v>
      </c>
      <c r="I326" s="36">
        <v>1286.0166666666664</v>
      </c>
      <c r="J326" s="36">
        <v>1309.5333333333333</v>
      </c>
      <c r="K326" s="31">
        <v>1262.5</v>
      </c>
      <c r="L326" s="31">
        <v>1226</v>
      </c>
      <c r="M326" s="31">
        <v>1.69397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2736.85</v>
      </c>
      <c r="D327" s="36">
        <v>2744.2833333333333</v>
      </c>
      <c r="E327" s="36">
        <v>2713.5666666666666</v>
      </c>
      <c r="F327" s="36">
        <v>2690.2833333333333</v>
      </c>
      <c r="G327" s="36">
        <v>2659.5666666666666</v>
      </c>
      <c r="H327" s="36">
        <v>2767.5666666666666</v>
      </c>
      <c r="I327" s="36">
        <v>2798.2833333333328</v>
      </c>
      <c r="J327" s="36">
        <v>2821.5666666666666</v>
      </c>
      <c r="K327" s="31">
        <v>2775</v>
      </c>
      <c r="L327" s="31">
        <v>2721</v>
      </c>
      <c r="M327" s="31">
        <v>2.5202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129423.55</v>
      </c>
      <c r="D328" s="36">
        <v>129719.3</v>
      </c>
      <c r="E328" s="36">
        <v>128704.25</v>
      </c>
      <c r="F328" s="36">
        <v>127984.95</v>
      </c>
      <c r="G328" s="36">
        <v>126969.9</v>
      </c>
      <c r="H328" s="36">
        <v>130438.6</v>
      </c>
      <c r="I328" s="36">
        <v>131453.65000000002</v>
      </c>
      <c r="J328" s="36">
        <v>132172.95000000001</v>
      </c>
      <c r="K328" s="31">
        <v>130734.35</v>
      </c>
      <c r="L328" s="31">
        <v>129000</v>
      </c>
      <c r="M328" s="31">
        <v>9.0429999999999996E-2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2202.35</v>
      </c>
      <c r="D329" s="36">
        <v>2207.1166666666668</v>
      </c>
      <c r="E329" s="36">
        <v>2186.2333333333336</v>
      </c>
      <c r="F329" s="36">
        <v>2170.1166666666668</v>
      </c>
      <c r="G329" s="36">
        <v>2149.2333333333336</v>
      </c>
      <c r="H329" s="36">
        <v>2223.2333333333336</v>
      </c>
      <c r="I329" s="36">
        <v>2244.1166666666668</v>
      </c>
      <c r="J329" s="36">
        <v>2260.2333333333336</v>
      </c>
      <c r="K329" s="31">
        <v>2228</v>
      </c>
      <c r="L329" s="31">
        <v>2191</v>
      </c>
      <c r="M329" s="31">
        <v>1.71546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3169.45</v>
      </c>
      <c r="D330" s="36">
        <v>3174.15</v>
      </c>
      <c r="E330" s="36">
        <v>3139.3</v>
      </c>
      <c r="F330" s="36">
        <v>3109.15</v>
      </c>
      <c r="G330" s="36">
        <v>3074.3</v>
      </c>
      <c r="H330" s="36">
        <v>3204.3</v>
      </c>
      <c r="I330" s="36">
        <v>3239.1499999999996</v>
      </c>
      <c r="J330" s="36">
        <v>3269.3</v>
      </c>
      <c r="K330" s="31">
        <v>3209</v>
      </c>
      <c r="L330" s="31">
        <v>3144</v>
      </c>
      <c r="M330" s="31">
        <v>3.26803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1466</v>
      </c>
      <c r="D331" s="36">
        <v>1472.0666666666666</v>
      </c>
      <c r="E331" s="36">
        <v>1454.5333333333333</v>
      </c>
      <c r="F331" s="36">
        <v>1443.0666666666666</v>
      </c>
      <c r="G331" s="36">
        <v>1425.5333333333333</v>
      </c>
      <c r="H331" s="36">
        <v>1483.5333333333333</v>
      </c>
      <c r="I331" s="36">
        <v>1501.0666666666666</v>
      </c>
      <c r="J331" s="36">
        <v>1512.5333333333333</v>
      </c>
      <c r="K331" s="31">
        <v>1489.6</v>
      </c>
      <c r="L331" s="31">
        <v>1460.6</v>
      </c>
      <c r="M331" s="31">
        <v>3.7374700000000001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1203.4000000000001</v>
      </c>
      <c r="D332" s="36">
        <v>1205.8</v>
      </c>
      <c r="E332" s="36">
        <v>1196.5999999999999</v>
      </c>
      <c r="F332" s="36">
        <v>1189.8</v>
      </c>
      <c r="G332" s="36">
        <v>1180.5999999999999</v>
      </c>
      <c r="H332" s="36">
        <v>1212.5999999999999</v>
      </c>
      <c r="I332" s="36">
        <v>1221.8000000000002</v>
      </c>
      <c r="J332" s="36">
        <v>1228.5999999999999</v>
      </c>
      <c r="K332" s="31">
        <v>1215</v>
      </c>
      <c r="L332" s="31">
        <v>1199</v>
      </c>
      <c r="M332" s="31">
        <v>1.60775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818.35</v>
      </c>
      <c r="D333" s="36">
        <v>817.7833333333333</v>
      </c>
      <c r="E333" s="36">
        <v>811.56666666666661</v>
      </c>
      <c r="F333" s="36">
        <v>804.7833333333333</v>
      </c>
      <c r="G333" s="36">
        <v>798.56666666666661</v>
      </c>
      <c r="H333" s="36">
        <v>824.56666666666661</v>
      </c>
      <c r="I333" s="36">
        <v>830.7833333333333</v>
      </c>
      <c r="J333" s="36">
        <v>837.56666666666661</v>
      </c>
      <c r="K333" s="31">
        <v>824</v>
      </c>
      <c r="L333" s="31">
        <v>811</v>
      </c>
      <c r="M333" s="31">
        <v>5.3516599999999999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136.15</v>
      </c>
      <c r="D334" s="36">
        <v>135.71666666666667</v>
      </c>
      <c r="E334" s="36">
        <v>132.58333333333334</v>
      </c>
      <c r="F334" s="36">
        <v>129.01666666666668</v>
      </c>
      <c r="G334" s="36">
        <v>125.88333333333335</v>
      </c>
      <c r="H334" s="36">
        <v>139.28333333333333</v>
      </c>
      <c r="I334" s="36">
        <v>142.41666666666666</v>
      </c>
      <c r="J334" s="36">
        <v>145.98333333333332</v>
      </c>
      <c r="K334" s="31">
        <v>138.85</v>
      </c>
      <c r="L334" s="31">
        <v>132.15</v>
      </c>
      <c r="M334" s="31">
        <v>437.83940000000001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3857.55</v>
      </c>
      <c r="D335" s="36">
        <v>3857.6833333333329</v>
      </c>
      <c r="E335" s="36">
        <v>3831.9166666666661</v>
      </c>
      <c r="F335" s="36">
        <v>3806.2833333333333</v>
      </c>
      <c r="G335" s="36">
        <v>3780.5166666666664</v>
      </c>
      <c r="H335" s="36">
        <v>3883.3166666666657</v>
      </c>
      <c r="I335" s="36">
        <v>3909.083333333333</v>
      </c>
      <c r="J335" s="36">
        <v>3934.7166666666653</v>
      </c>
      <c r="K335" s="31">
        <v>3883.45</v>
      </c>
      <c r="L335" s="31">
        <v>3832.05</v>
      </c>
      <c r="M335" s="31">
        <v>0.70286000000000004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857.05</v>
      </c>
      <c r="D336" s="36">
        <v>860.35</v>
      </c>
      <c r="E336" s="36">
        <v>848.7</v>
      </c>
      <c r="F336" s="36">
        <v>840.35</v>
      </c>
      <c r="G336" s="36">
        <v>828.7</v>
      </c>
      <c r="H336" s="36">
        <v>868.7</v>
      </c>
      <c r="I336" s="36">
        <v>880.34999999999991</v>
      </c>
      <c r="J336" s="36">
        <v>888.7</v>
      </c>
      <c r="K336" s="31">
        <v>872</v>
      </c>
      <c r="L336" s="31">
        <v>852</v>
      </c>
      <c r="M336" s="31">
        <v>1.50596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81.849999999999994</v>
      </c>
      <c r="D337" s="36">
        <v>82.183333333333323</v>
      </c>
      <c r="E337" s="36">
        <v>81.266666666666652</v>
      </c>
      <c r="F337" s="36">
        <v>80.683333333333323</v>
      </c>
      <c r="G337" s="36">
        <v>79.766666666666652</v>
      </c>
      <c r="H337" s="36">
        <v>82.766666666666652</v>
      </c>
      <c r="I337" s="36">
        <v>83.683333333333309</v>
      </c>
      <c r="J337" s="36">
        <v>84.266666666666652</v>
      </c>
      <c r="K337" s="31">
        <v>83.1</v>
      </c>
      <c r="L337" s="31">
        <v>81.599999999999994</v>
      </c>
      <c r="M337" s="31">
        <v>101.61058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166.55</v>
      </c>
      <c r="D338" s="36">
        <v>167.41666666666666</v>
      </c>
      <c r="E338" s="36">
        <v>165.13333333333333</v>
      </c>
      <c r="F338" s="36">
        <v>163.71666666666667</v>
      </c>
      <c r="G338" s="36">
        <v>161.43333333333334</v>
      </c>
      <c r="H338" s="36">
        <v>168.83333333333331</v>
      </c>
      <c r="I338" s="36">
        <v>171.11666666666667</v>
      </c>
      <c r="J338" s="36">
        <v>172.5333333333333</v>
      </c>
      <c r="K338" s="31">
        <v>169.7</v>
      </c>
      <c r="L338" s="31">
        <v>166</v>
      </c>
      <c r="M338" s="31">
        <v>27.16433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27372.400000000001</v>
      </c>
      <c r="D339" s="36">
        <v>27152.55</v>
      </c>
      <c r="E339" s="36">
        <v>26859.85</v>
      </c>
      <c r="F339" s="36">
        <v>26347.3</v>
      </c>
      <c r="G339" s="36">
        <v>26054.6</v>
      </c>
      <c r="H339" s="36">
        <v>27665.1</v>
      </c>
      <c r="I339" s="36">
        <v>27957.800000000003</v>
      </c>
      <c r="J339" s="36">
        <v>28470.35</v>
      </c>
      <c r="K339" s="31">
        <v>27445.25</v>
      </c>
      <c r="L339" s="31">
        <v>26640</v>
      </c>
      <c r="M339" s="31">
        <v>1.3161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88.5</v>
      </c>
      <c r="D340" s="36">
        <v>89.100000000000009</v>
      </c>
      <c r="E340" s="36">
        <v>87.40000000000002</v>
      </c>
      <c r="F340" s="36">
        <v>86.300000000000011</v>
      </c>
      <c r="G340" s="36">
        <v>84.600000000000023</v>
      </c>
      <c r="H340" s="36">
        <v>90.200000000000017</v>
      </c>
      <c r="I340" s="36">
        <v>91.9</v>
      </c>
      <c r="J340" s="36">
        <v>93.000000000000014</v>
      </c>
      <c r="K340" s="31">
        <v>90.8</v>
      </c>
      <c r="L340" s="31">
        <v>88</v>
      </c>
      <c r="M340" s="31">
        <v>47.077649999999998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66.150000000000006</v>
      </c>
      <c r="D341" s="36">
        <v>66.116666666666674</v>
      </c>
      <c r="E341" s="36">
        <v>64.783333333333346</v>
      </c>
      <c r="F341" s="36">
        <v>63.416666666666671</v>
      </c>
      <c r="G341" s="36">
        <v>62.083333333333343</v>
      </c>
      <c r="H341" s="36">
        <v>67.483333333333348</v>
      </c>
      <c r="I341" s="36">
        <v>68.816666666666663</v>
      </c>
      <c r="J341" s="36">
        <v>70.183333333333351</v>
      </c>
      <c r="K341" s="31">
        <v>67.45</v>
      </c>
      <c r="L341" s="31">
        <v>64.75</v>
      </c>
      <c r="M341" s="31">
        <v>334.95776000000001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455.9</v>
      </c>
      <c r="D342" s="36">
        <v>453.73333333333329</v>
      </c>
      <c r="E342" s="36">
        <v>449.31666666666661</v>
      </c>
      <c r="F342" s="36">
        <v>442.73333333333329</v>
      </c>
      <c r="G342" s="36">
        <v>438.31666666666661</v>
      </c>
      <c r="H342" s="36">
        <v>460.31666666666661</v>
      </c>
      <c r="I342" s="36">
        <v>464.73333333333323</v>
      </c>
      <c r="J342" s="36">
        <v>471.31666666666661</v>
      </c>
      <c r="K342" s="31">
        <v>458.15</v>
      </c>
      <c r="L342" s="31">
        <v>447.15</v>
      </c>
      <c r="M342" s="31">
        <v>4.7272600000000002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250.2</v>
      </c>
      <c r="D343" s="36">
        <v>253.15</v>
      </c>
      <c r="E343" s="36">
        <v>246.05</v>
      </c>
      <c r="F343" s="36">
        <v>241.9</v>
      </c>
      <c r="G343" s="36">
        <v>234.8</v>
      </c>
      <c r="H343" s="36">
        <v>257.3</v>
      </c>
      <c r="I343" s="36">
        <v>264.39999999999998</v>
      </c>
      <c r="J343" s="36">
        <v>268.55</v>
      </c>
      <c r="K343" s="31">
        <v>260.25</v>
      </c>
      <c r="L343" s="31">
        <v>249</v>
      </c>
      <c r="M343" s="31">
        <v>54.710050000000003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211.45</v>
      </c>
      <c r="D344" s="36">
        <v>211.86666666666667</v>
      </c>
      <c r="E344" s="36">
        <v>208.83333333333334</v>
      </c>
      <c r="F344" s="36">
        <v>206.21666666666667</v>
      </c>
      <c r="G344" s="36">
        <v>203.18333333333334</v>
      </c>
      <c r="H344" s="36">
        <v>214.48333333333335</v>
      </c>
      <c r="I344" s="36">
        <v>217.51666666666665</v>
      </c>
      <c r="J344" s="36">
        <v>220.13333333333335</v>
      </c>
      <c r="K344" s="31">
        <v>214.9</v>
      </c>
      <c r="L344" s="31">
        <v>209.25</v>
      </c>
      <c r="M344" s="31">
        <v>172.05283</v>
      </c>
      <c r="N344" s="1"/>
      <c r="O344" s="1"/>
    </row>
    <row r="345" spans="1:15" ht="12.75" customHeight="1">
      <c r="A345" s="33">
        <v>335</v>
      </c>
      <c r="B345" s="53" t="s">
        <v>855</v>
      </c>
      <c r="C345" s="31">
        <v>51.3</v>
      </c>
      <c r="D345" s="36">
        <v>51.550000000000004</v>
      </c>
      <c r="E345" s="36">
        <v>50.750000000000007</v>
      </c>
      <c r="F345" s="36">
        <v>50.2</v>
      </c>
      <c r="G345" s="36">
        <v>49.400000000000006</v>
      </c>
      <c r="H345" s="36">
        <v>52.100000000000009</v>
      </c>
      <c r="I345" s="36">
        <v>52.900000000000006</v>
      </c>
      <c r="J345" s="36">
        <v>53.45000000000001</v>
      </c>
      <c r="K345" s="31">
        <v>52.35</v>
      </c>
      <c r="L345" s="31">
        <v>51</v>
      </c>
      <c r="M345" s="31">
        <v>84.386219999999994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274.14999999999998</v>
      </c>
      <c r="D346" s="36">
        <v>275.11666666666662</v>
      </c>
      <c r="E346" s="36">
        <v>271.08333333333326</v>
      </c>
      <c r="F346" s="36">
        <v>268.01666666666665</v>
      </c>
      <c r="G346" s="36">
        <v>263.98333333333329</v>
      </c>
      <c r="H346" s="36">
        <v>278.18333333333322</v>
      </c>
      <c r="I346" s="36">
        <v>282.21666666666664</v>
      </c>
      <c r="J346" s="36">
        <v>285.28333333333319</v>
      </c>
      <c r="K346" s="31">
        <v>279.14999999999998</v>
      </c>
      <c r="L346" s="31">
        <v>272.05</v>
      </c>
      <c r="M346" s="31">
        <v>10.891550000000001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309.75</v>
      </c>
      <c r="D347" s="36">
        <v>310.2833333333333</v>
      </c>
      <c r="E347" s="36">
        <v>307.26666666666659</v>
      </c>
      <c r="F347" s="36">
        <v>304.7833333333333</v>
      </c>
      <c r="G347" s="36">
        <v>301.76666666666659</v>
      </c>
      <c r="H347" s="36">
        <v>312.76666666666659</v>
      </c>
      <c r="I347" s="36">
        <v>315.78333333333325</v>
      </c>
      <c r="J347" s="36">
        <v>318.26666666666659</v>
      </c>
      <c r="K347" s="31">
        <v>313.3</v>
      </c>
      <c r="L347" s="31">
        <v>307.8</v>
      </c>
      <c r="M347" s="31">
        <v>80.249600000000001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377.2</v>
      </c>
      <c r="D348" s="36">
        <v>379.95</v>
      </c>
      <c r="E348" s="36">
        <v>373.79999999999995</v>
      </c>
      <c r="F348" s="36">
        <v>370.4</v>
      </c>
      <c r="G348" s="36">
        <v>364.24999999999994</v>
      </c>
      <c r="H348" s="36">
        <v>383.34999999999997</v>
      </c>
      <c r="I348" s="36">
        <v>389.49999999999994</v>
      </c>
      <c r="J348" s="36">
        <v>392.9</v>
      </c>
      <c r="K348" s="31">
        <v>386.1</v>
      </c>
      <c r="L348" s="31">
        <v>376.55</v>
      </c>
      <c r="M348" s="31">
        <v>2.7605200000000001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1448.55</v>
      </c>
      <c r="D349" s="36">
        <v>1446.1833333333334</v>
      </c>
      <c r="E349" s="36">
        <v>1432.3666666666668</v>
      </c>
      <c r="F349" s="36">
        <v>1416.1833333333334</v>
      </c>
      <c r="G349" s="36">
        <v>1402.3666666666668</v>
      </c>
      <c r="H349" s="36">
        <v>1462.3666666666668</v>
      </c>
      <c r="I349" s="36">
        <v>1476.1833333333334</v>
      </c>
      <c r="J349" s="36">
        <v>1492.3666666666668</v>
      </c>
      <c r="K349" s="31">
        <v>1460</v>
      </c>
      <c r="L349" s="31">
        <v>1430</v>
      </c>
      <c r="M349" s="31">
        <v>1.5843700000000001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205.35</v>
      </c>
      <c r="D350" s="36">
        <v>205.73333333333335</v>
      </c>
      <c r="E350" s="36">
        <v>204.3666666666667</v>
      </c>
      <c r="F350" s="36">
        <v>203.38333333333335</v>
      </c>
      <c r="G350" s="36">
        <v>202.01666666666671</v>
      </c>
      <c r="H350" s="36">
        <v>206.7166666666667</v>
      </c>
      <c r="I350" s="36">
        <v>208.08333333333337</v>
      </c>
      <c r="J350" s="36">
        <v>209.06666666666669</v>
      </c>
      <c r="K350" s="31">
        <v>207.1</v>
      </c>
      <c r="L350" s="31">
        <v>204.75</v>
      </c>
      <c r="M350" s="31">
        <v>48.201680000000003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378.75</v>
      </c>
      <c r="D351" s="36">
        <v>377.56666666666666</v>
      </c>
      <c r="E351" s="36">
        <v>372.5333333333333</v>
      </c>
      <c r="F351" s="36">
        <v>366.31666666666666</v>
      </c>
      <c r="G351" s="36">
        <v>361.2833333333333</v>
      </c>
      <c r="H351" s="36">
        <v>383.7833333333333</v>
      </c>
      <c r="I351" s="36">
        <v>388.81666666666672</v>
      </c>
      <c r="J351" s="36">
        <v>395.0333333333333</v>
      </c>
      <c r="K351" s="31">
        <v>382.6</v>
      </c>
      <c r="L351" s="31">
        <v>371.35</v>
      </c>
      <c r="M351" s="31">
        <v>24.409970000000001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1373.45</v>
      </c>
      <c r="D352" s="36">
        <v>1382.5</v>
      </c>
      <c r="E352" s="36">
        <v>1336</v>
      </c>
      <c r="F352" s="36">
        <v>1298.55</v>
      </c>
      <c r="G352" s="36">
        <v>1252.05</v>
      </c>
      <c r="H352" s="36">
        <v>1419.95</v>
      </c>
      <c r="I352" s="36">
        <v>1466.45</v>
      </c>
      <c r="J352" s="36">
        <v>1503.9</v>
      </c>
      <c r="K352" s="31">
        <v>1429</v>
      </c>
      <c r="L352" s="31">
        <v>1345.05</v>
      </c>
      <c r="M352" s="31">
        <v>46.368049999999997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646.1</v>
      </c>
      <c r="D353" s="36">
        <v>643.86666666666667</v>
      </c>
      <c r="E353" s="36">
        <v>638.88333333333333</v>
      </c>
      <c r="F353" s="36">
        <v>631.66666666666663</v>
      </c>
      <c r="G353" s="36">
        <v>626.68333333333328</v>
      </c>
      <c r="H353" s="36">
        <v>651.08333333333337</v>
      </c>
      <c r="I353" s="36">
        <v>656.06666666666672</v>
      </c>
      <c r="J353" s="36">
        <v>663.28333333333342</v>
      </c>
      <c r="K353" s="31">
        <v>648.85</v>
      </c>
      <c r="L353" s="31">
        <v>636.65</v>
      </c>
      <c r="M353" s="31">
        <v>30.432200000000002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4338.8500000000004</v>
      </c>
      <c r="D354" s="36">
        <v>4325.6166666666668</v>
      </c>
      <c r="E354" s="36">
        <v>4293.2333333333336</v>
      </c>
      <c r="F354" s="36">
        <v>4247.6166666666668</v>
      </c>
      <c r="G354" s="36">
        <v>4215.2333333333336</v>
      </c>
      <c r="H354" s="36">
        <v>4371.2333333333336</v>
      </c>
      <c r="I354" s="36">
        <v>4403.6166666666668</v>
      </c>
      <c r="J354" s="36">
        <v>4449.2333333333336</v>
      </c>
      <c r="K354" s="31">
        <v>4358</v>
      </c>
      <c r="L354" s="31">
        <v>4280</v>
      </c>
      <c r="M354" s="31">
        <v>3.6308600000000002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230.05</v>
      </c>
      <c r="D355" s="36">
        <v>229.31666666666669</v>
      </c>
      <c r="E355" s="36">
        <v>227.73333333333338</v>
      </c>
      <c r="F355" s="36">
        <v>225.41666666666669</v>
      </c>
      <c r="G355" s="36">
        <v>223.83333333333337</v>
      </c>
      <c r="H355" s="36">
        <v>231.63333333333338</v>
      </c>
      <c r="I355" s="36">
        <v>233.2166666666667</v>
      </c>
      <c r="J355" s="36">
        <v>235.53333333333339</v>
      </c>
      <c r="K355" s="31">
        <v>230.9</v>
      </c>
      <c r="L355" s="31">
        <v>227</v>
      </c>
      <c r="M355" s="31">
        <v>2.8165200000000001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38773.449999999997</v>
      </c>
      <c r="D356" s="36">
        <v>38752.566666666666</v>
      </c>
      <c r="E356" s="36">
        <v>38520.883333333331</v>
      </c>
      <c r="F356" s="36">
        <v>38268.316666666666</v>
      </c>
      <c r="G356" s="36">
        <v>38036.633333333331</v>
      </c>
      <c r="H356" s="36">
        <v>39005.133333333331</v>
      </c>
      <c r="I356" s="36">
        <v>39236.816666666666</v>
      </c>
      <c r="J356" s="36">
        <v>39489.383333333331</v>
      </c>
      <c r="K356" s="31">
        <v>38984.25</v>
      </c>
      <c r="L356" s="31">
        <v>38500</v>
      </c>
      <c r="M356" s="31">
        <v>0.12898999999999999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1567.45</v>
      </c>
      <c r="D357" s="36">
        <v>1571.2333333333333</v>
      </c>
      <c r="E357" s="36">
        <v>1551.4666666666667</v>
      </c>
      <c r="F357" s="36">
        <v>1535.4833333333333</v>
      </c>
      <c r="G357" s="36">
        <v>1515.7166666666667</v>
      </c>
      <c r="H357" s="36">
        <v>1587.2166666666667</v>
      </c>
      <c r="I357" s="36">
        <v>1606.9833333333336</v>
      </c>
      <c r="J357" s="36">
        <v>1622.9666666666667</v>
      </c>
      <c r="K357" s="31">
        <v>1591</v>
      </c>
      <c r="L357" s="31">
        <v>1555.25</v>
      </c>
      <c r="M357" s="31">
        <v>3.4514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800.9</v>
      </c>
      <c r="D358" s="36">
        <v>796.5333333333333</v>
      </c>
      <c r="E358" s="36">
        <v>790.36666666666656</v>
      </c>
      <c r="F358" s="36">
        <v>779.83333333333326</v>
      </c>
      <c r="G358" s="36">
        <v>773.66666666666652</v>
      </c>
      <c r="H358" s="36">
        <v>807.06666666666661</v>
      </c>
      <c r="I358" s="36">
        <v>813.23333333333335</v>
      </c>
      <c r="J358" s="36">
        <v>823.76666666666665</v>
      </c>
      <c r="K358" s="31">
        <v>802.7</v>
      </c>
      <c r="L358" s="31">
        <v>786</v>
      </c>
      <c r="M358" s="31">
        <v>6.9443900000000003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255.6</v>
      </c>
      <c r="D359" s="36">
        <v>254.4</v>
      </c>
      <c r="E359" s="36">
        <v>252.3</v>
      </c>
      <c r="F359" s="36">
        <v>249</v>
      </c>
      <c r="G359" s="36">
        <v>246.9</v>
      </c>
      <c r="H359" s="36">
        <v>257.70000000000005</v>
      </c>
      <c r="I359" s="36">
        <v>259.79999999999995</v>
      </c>
      <c r="J359" s="36">
        <v>263.10000000000002</v>
      </c>
      <c r="K359" s="31">
        <v>256.5</v>
      </c>
      <c r="L359" s="31">
        <v>251.1</v>
      </c>
      <c r="M359" s="31">
        <v>11.262700000000001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7317.9</v>
      </c>
      <c r="D360" s="36">
        <v>7348.0166666666664</v>
      </c>
      <c r="E360" s="36">
        <v>7271.0333333333328</v>
      </c>
      <c r="F360" s="36">
        <v>7224.1666666666661</v>
      </c>
      <c r="G360" s="36">
        <v>7147.1833333333325</v>
      </c>
      <c r="H360" s="36">
        <v>7394.8833333333332</v>
      </c>
      <c r="I360" s="36">
        <v>7471.8666666666668</v>
      </c>
      <c r="J360" s="36">
        <v>7518.7333333333336</v>
      </c>
      <c r="K360" s="31">
        <v>7425</v>
      </c>
      <c r="L360" s="31">
        <v>7301.15</v>
      </c>
      <c r="M360" s="31">
        <v>1.4039600000000001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225.6</v>
      </c>
      <c r="D361" s="36">
        <v>225.6</v>
      </c>
      <c r="E361" s="36">
        <v>222.5</v>
      </c>
      <c r="F361" s="36">
        <v>219.4</v>
      </c>
      <c r="G361" s="36">
        <v>216.3</v>
      </c>
      <c r="H361" s="36">
        <v>228.7</v>
      </c>
      <c r="I361" s="36">
        <v>231.79999999999995</v>
      </c>
      <c r="J361" s="36">
        <v>234.89999999999998</v>
      </c>
      <c r="K361" s="31">
        <v>228.7</v>
      </c>
      <c r="L361" s="31">
        <v>222.5</v>
      </c>
      <c r="M361" s="31">
        <v>41.504719999999999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4267.5</v>
      </c>
      <c r="D362" s="36">
        <v>4266.6166666666668</v>
      </c>
      <c r="E362" s="36">
        <v>4236.2333333333336</v>
      </c>
      <c r="F362" s="36">
        <v>4204.9666666666672</v>
      </c>
      <c r="G362" s="36">
        <v>4174.5833333333339</v>
      </c>
      <c r="H362" s="36">
        <v>4297.8833333333332</v>
      </c>
      <c r="I362" s="36">
        <v>4328.2666666666664</v>
      </c>
      <c r="J362" s="36">
        <v>4359.5333333333328</v>
      </c>
      <c r="K362" s="31">
        <v>4297</v>
      </c>
      <c r="L362" s="31">
        <v>4235.3500000000004</v>
      </c>
      <c r="M362" s="31">
        <v>0.10807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2254.1</v>
      </c>
      <c r="D363" s="36">
        <v>2245.6666666666665</v>
      </c>
      <c r="E363" s="36">
        <v>2226.4333333333329</v>
      </c>
      <c r="F363" s="36">
        <v>2198.7666666666664</v>
      </c>
      <c r="G363" s="36">
        <v>2179.5333333333328</v>
      </c>
      <c r="H363" s="36">
        <v>2273.333333333333</v>
      </c>
      <c r="I363" s="36">
        <v>2292.5666666666666</v>
      </c>
      <c r="J363" s="36">
        <v>2320.2333333333331</v>
      </c>
      <c r="K363" s="31">
        <v>2264.9</v>
      </c>
      <c r="L363" s="31">
        <v>2218</v>
      </c>
      <c r="M363" s="31">
        <v>1.0206200000000001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3478.65</v>
      </c>
      <c r="D364" s="36">
        <v>3497.5</v>
      </c>
      <c r="E364" s="36">
        <v>3451.15</v>
      </c>
      <c r="F364" s="36">
        <v>3423.65</v>
      </c>
      <c r="G364" s="36">
        <v>3377.3</v>
      </c>
      <c r="H364" s="36">
        <v>3525</v>
      </c>
      <c r="I364" s="36">
        <v>3571.3500000000004</v>
      </c>
      <c r="J364" s="36">
        <v>3598.85</v>
      </c>
      <c r="K364" s="31">
        <v>3543.85</v>
      </c>
      <c r="L364" s="31">
        <v>3470</v>
      </c>
      <c r="M364" s="31">
        <v>4.1525699999999999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2697.5</v>
      </c>
      <c r="D365" s="36">
        <v>2709.35</v>
      </c>
      <c r="E365" s="36">
        <v>2681.6</v>
      </c>
      <c r="F365" s="36">
        <v>2665.7</v>
      </c>
      <c r="G365" s="36">
        <v>2637.95</v>
      </c>
      <c r="H365" s="36">
        <v>2725.25</v>
      </c>
      <c r="I365" s="36">
        <v>2753</v>
      </c>
      <c r="J365" s="36">
        <v>2768.9</v>
      </c>
      <c r="K365" s="31">
        <v>2737.1</v>
      </c>
      <c r="L365" s="31">
        <v>2693.45</v>
      </c>
      <c r="M365" s="31">
        <v>1.30958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934.2</v>
      </c>
      <c r="D366" s="36">
        <v>935.43333333333339</v>
      </c>
      <c r="E366" s="36">
        <v>923.76666666666677</v>
      </c>
      <c r="F366" s="36">
        <v>913.33333333333337</v>
      </c>
      <c r="G366" s="36">
        <v>901.66666666666674</v>
      </c>
      <c r="H366" s="36">
        <v>945.86666666666679</v>
      </c>
      <c r="I366" s="36">
        <v>957.5333333333333</v>
      </c>
      <c r="J366" s="36">
        <v>967.96666666666681</v>
      </c>
      <c r="K366" s="31">
        <v>947.1</v>
      </c>
      <c r="L366" s="31">
        <v>925</v>
      </c>
      <c r="M366" s="31">
        <v>10.44566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138.55000000000001</v>
      </c>
      <c r="D367" s="36">
        <v>138.65</v>
      </c>
      <c r="E367" s="36">
        <v>137.70000000000002</v>
      </c>
      <c r="F367" s="36">
        <v>136.85000000000002</v>
      </c>
      <c r="G367" s="36">
        <v>135.90000000000003</v>
      </c>
      <c r="H367" s="36">
        <v>139.5</v>
      </c>
      <c r="I367" s="36">
        <v>140.44999999999999</v>
      </c>
      <c r="J367" s="36">
        <v>141.29999999999998</v>
      </c>
      <c r="K367" s="31">
        <v>139.6</v>
      </c>
      <c r="L367" s="31">
        <v>137.80000000000001</v>
      </c>
      <c r="M367" s="31">
        <v>32.236690000000003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785.3</v>
      </c>
      <c r="D368" s="36">
        <v>787.0333333333333</v>
      </c>
      <c r="E368" s="36">
        <v>779.16666666666663</v>
      </c>
      <c r="F368" s="36">
        <v>773.0333333333333</v>
      </c>
      <c r="G368" s="36">
        <v>765.16666666666663</v>
      </c>
      <c r="H368" s="36">
        <v>793.16666666666663</v>
      </c>
      <c r="I368" s="36">
        <v>801.03333333333342</v>
      </c>
      <c r="J368" s="36">
        <v>807.16666666666663</v>
      </c>
      <c r="K368" s="31">
        <v>794.9</v>
      </c>
      <c r="L368" s="31">
        <v>780.9</v>
      </c>
      <c r="M368" s="31">
        <v>1.4415100000000001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349.8</v>
      </c>
      <c r="D369" s="36">
        <v>350.86666666666662</v>
      </c>
      <c r="E369" s="36">
        <v>347.03333333333325</v>
      </c>
      <c r="F369" s="36">
        <v>344.26666666666665</v>
      </c>
      <c r="G369" s="36">
        <v>340.43333333333328</v>
      </c>
      <c r="H369" s="36">
        <v>353.63333333333321</v>
      </c>
      <c r="I369" s="36">
        <v>357.46666666666658</v>
      </c>
      <c r="J369" s="36">
        <v>360.23333333333318</v>
      </c>
      <c r="K369" s="31">
        <v>354.7</v>
      </c>
      <c r="L369" s="31">
        <v>348.1</v>
      </c>
      <c r="M369" s="31">
        <v>1.45384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1469.65</v>
      </c>
      <c r="D370" s="36">
        <v>1478.55</v>
      </c>
      <c r="E370" s="36">
        <v>1454.1</v>
      </c>
      <c r="F370" s="36">
        <v>1438.55</v>
      </c>
      <c r="G370" s="36">
        <v>1414.1</v>
      </c>
      <c r="H370" s="36">
        <v>1494.1</v>
      </c>
      <c r="I370" s="36">
        <v>1518.5500000000002</v>
      </c>
      <c r="J370" s="36">
        <v>1534.1</v>
      </c>
      <c r="K370" s="31">
        <v>1503</v>
      </c>
      <c r="L370" s="31">
        <v>1463</v>
      </c>
      <c r="M370" s="31">
        <v>0.34960000000000002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5464.7</v>
      </c>
      <c r="D371" s="36">
        <v>5481.7</v>
      </c>
      <c r="E371" s="36">
        <v>5432.95</v>
      </c>
      <c r="F371" s="36">
        <v>5401.2</v>
      </c>
      <c r="G371" s="36">
        <v>5352.45</v>
      </c>
      <c r="H371" s="36">
        <v>5513.45</v>
      </c>
      <c r="I371" s="36">
        <v>5562.2</v>
      </c>
      <c r="J371" s="36">
        <v>5593.95</v>
      </c>
      <c r="K371" s="31">
        <v>5530.45</v>
      </c>
      <c r="L371" s="31">
        <v>5449.95</v>
      </c>
      <c r="M371" s="31">
        <v>1.4640299999999999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1075.8499999999999</v>
      </c>
      <c r="D372" s="36">
        <v>1074.4666666666665</v>
      </c>
      <c r="E372" s="36">
        <v>1049.9333333333329</v>
      </c>
      <c r="F372" s="36">
        <v>1024.0166666666664</v>
      </c>
      <c r="G372" s="36">
        <v>999.48333333333289</v>
      </c>
      <c r="H372" s="36">
        <v>1100.383333333333</v>
      </c>
      <c r="I372" s="36">
        <v>1124.9166666666663</v>
      </c>
      <c r="J372" s="36">
        <v>1150.833333333333</v>
      </c>
      <c r="K372" s="31">
        <v>1099</v>
      </c>
      <c r="L372" s="31">
        <v>1048.55</v>
      </c>
      <c r="M372" s="31">
        <v>2.9785200000000001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438</v>
      </c>
      <c r="D373" s="36">
        <v>439.2833333333333</v>
      </c>
      <c r="E373" s="36">
        <v>435.71666666666658</v>
      </c>
      <c r="F373" s="36">
        <v>433.43333333333328</v>
      </c>
      <c r="G373" s="36">
        <v>429.86666666666656</v>
      </c>
      <c r="H373" s="36">
        <v>441.56666666666661</v>
      </c>
      <c r="I373" s="36">
        <v>445.13333333333333</v>
      </c>
      <c r="J373" s="36">
        <v>447.41666666666663</v>
      </c>
      <c r="K373" s="31">
        <v>442.85</v>
      </c>
      <c r="L373" s="31">
        <v>437</v>
      </c>
      <c r="M373" s="31">
        <v>6.0710600000000001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395.05</v>
      </c>
      <c r="D374" s="36">
        <v>392.01666666666665</v>
      </c>
      <c r="E374" s="36">
        <v>384.0333333333333</v>
      </c>
      <c r="F374" s="36">
        <v>373.01666666666665</v>
      </c>
      <c r="G374" s="36">
        <v>365.0333333333333</v>
      </c>
      <c r="H374" s="36">
        <v>403.0333333333333</v>
      </c>
      <c r="I374" s="36">
        <v>411.01666666666665</v>
      </c>
      <c r="J374" s="36">
        <v>422.0333333333333</v>
      </c>
      <c r="K374" s="31">
        <v>400</v>
      </c>
      <c r="L374" s="31">
        <v>381</v>
      </c>
      <c r="M374" s="31">
        <v>152.93333999999999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238.25</v>
      </c>
      <c r="D375" s="36">
        <v>238.04999999999998</v>
      </c>
      <c r="E375" s="36">
        <v>236.59999999999997</v>
      </c>
      <c r="F375" s="36">
        <v>234.95</v>
      </c>
      <c r="G375" s="36">
        <v>233.49999999999997</v>
      </c>
      <c r="H375" s="36">
        <v>239.69999999999996</v>
      </c>
      <c r="I375" s="36">
        <v>241.14999999999995</v>
      </c>
      <c r="J375" s="36">
        <v>242.79999999999995</v>
      </c>
      <c r="K375" s="31">
        <v>239.5</v>
      </c>
      <c r="L375" s="31">
        <v>236.4</v>
      </c>
      <c r="M375" s="31">
        <v>59.527760000000001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556.54999999999995</v>
      </c>
      <c r="D376" s="36">
        <v>558.26666666666654</v>
      </c>
      <c r="E376" s="36">
        <v>553.6333333333331</v>
      </c>
      <c r="F376" s="36">
        <v>550.71666666666658</v>
      </c>
      <c r="G376" s="36">
        <v>546.08333333333314</v>
      </c>
      <c r="H376" s="36">
        <v>561.18333333333305</v>
      </c>
      <c r="I376" s="36">
        <v>565.81666666666649</v>
      </c>
      <c r="J376" s="36">
        <v>568.73333333333301</v>
      </c>
      <c r="K376" s="31">
        <v>562.9</v>
      </c>
      <c r="L376" s="31">
        <v>555.35</v>
      </c>
      <c r="M376" s="31">
        <v>3.8536299999999999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1188.7</v>
      </c>
      <c r="D377" s="36">
        <v>1187.2</v>
      </c>
      <c r="E377" s="36">
        <v>1161.5</v>
      </c>
      <c r="F377" s="36">
        <v>1134.3</v>
      </c>
      <c r="G377" s="36">
        <v>1108.5999999999999</v>
      </c>
      <c r="H377" s="36">
        <v>1214.4000000000001</v>
      </c>
      <c r="I377" s="36">
        <v>1240.1000000000004</v>
      </c>
      <c r="J377" s="36">
        <v>1267.3000000000002</v>
      </c>
      <c r="K377" s="31">
        <v>1212.9000000000001</v>
      </c>
      <c r="L377" s="31">
        <v>1160</v>
      </c>
      <c r="M377" s="31">
        <v>8.2655799999999999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751.6</v>
      </c>
      <c r="D378" s="36">
        <v>748.1</v>
      </c>
      <c r="E378" s="36">
        <v>737.55000000000007</v>
      </c>
      <c r="F378" s="36">
        <v>723.5</v>
      </c>
      <c r="G378" s="36">
        <v>712.95</v>
      </c>
      <c r="H378" s="36">
        <v>762.15000000000009</v>
      </c>
      <c r="I378" s="36">
        <v>772.7</v>
      </c>
      <c r="J378" s="36">
        <v>786.75000000000011</v>
      </c>
      <c r="K378" s="31">
        <v>758.65</v>
      </c>
      <c r="L378" s="31">
        <v>734.05</v>
      </c>
      <c r="M378" s="31">
        <v>3.6459800000000002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184.35</v>
      </c>
      <c r="D379" s="36">
        <v>185.96666666666667</v>
      </c>
      <c r="E379" s="36">
        <v>182.03333333333333</v>
      </c>
      <c r="F379" s="36">
        <v>179.71666666666667</v>
      </c>
      <c r="G379" s="36">
        <v>175.78333333333333</v>
      </c>
      <c r="H379" s="36">
        <v>188.28333333333333</v>
      </c>
      <c r="I379" s="36">
        <v>192.21666666666667</v>
      </c>
      <c r="J379" s="36">
        <v>194.53333333333333</v>
      </c>
      <c r="K379" s="31">
        <v>189.9</v>
      </c>
      <c r="L379" s="31">
        <v>183.65</v>
      </c>
      <c r="M379" s="31">
        <v>8.0114599999999996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17356.900000000001</v>
      </c>
      <c r="D380" s="36">
        <v>17387.466666666671</v>
      </c>
      <c r="E380" s="36">
        <v>17222.483333333341</v>
      </c>
      <c r="F380" s="36">
        <v>17088.066666666669</v>
      </c>
      <c r="G380" s="36">
        <v>16923.083333333339</v>
      </c>
      <c r="H380" s="36">
        <v>17521.883333333342</v>
      </c>
      <c r="I380" s="36">
        <v>17686.866666666672</v>
      </c>
      <c r="J380" s="36">
        <v>17821.283333333344</v>
      </c>
      <c r="K380" s="31">
        <v>17552.45</v>
      </c>
      <c r="L380" s="31">
        <v>17253.05</v>
      </c>
      <c r="M380" s="31">
        <v>4.8599999999999997E-2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97.8</v>
      </c>
      <c r="D381" s="36">
        <v>97.600000000000009</v>
      </c>
      <c r="E381" s="36">
        <v>95.950000000000017</v>
      </c>
      <c r="F381" s="36">
        <v>94.100000000000009</v>
      </c>
      <c r="G381" s="36">
        <v>92.450000000000017</v>
      </c>
      <c r="H381" s="36">
        <v>99.450000000000017</v>
      </c>
      <c r="I381" s="36">
        <v>101.10000000000002</v>
      </c>
      <c r="J381" s="36">
        <v>102.95000000000002</v>
      </c>
      <c r="K381" s="31">
        <v>99.25</v>
      </c>
      <c r="L381" s="31">
        <v>95.75</v>
      </c>
      <c r="M381" s="31">
        <v>553.29197999999997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1660.4</v>
      </c>
      <c r="D382" s="36">
        <v>1663.7333333333333</v>
      </c>
      <c r="E382" s="36">
        <v>1652.9666666666667</v>
      </c>
      <c r="F382" s="36">
        <v>1645.5333333333333</v>
      </c>
      <c r="G382" s="36">
        <v>1634.7666666666667</v>
      </c>
      <c r="H382" s="36">
        <v>1671.1666666666667</v>
      </c>
      <c r="I382" s="36">
        <v>1681.9333333333336</v>
      </c>
      <c r="J382" s="36">
        <v>1689.3666666666668</v>
      </c>
      <c r="K382" s="31">
        <v>1674.5</v>
      </c>
      <c r="L382" s="31">
        <v>1656.3</v>
      </c>
      <c r="M382" s="31">
        <v>3.2711700000000001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518.35</v>
      </c>
      <c r="D383" s="36">
        <v>519.85</v>
      </c>
      <c r="E383" s="36">
        <v>510.70000000000005</v>
      </c>
      <c r="F383" s="36">
        <v>503.05000000000007</v>
      </c>
      <c r="G383" s="36">
        <v>493.90000000000009</v>
      </c>
      <c r="H383" s="36">
        <v>527.5</v>
      </c>
      <c r="I383" s="36">
        <v>536.64999999999986</v>
      </c>
      <c r="J383" s="36">
        <v>544.29999999999995</v>
      </c>
      <c r="K383" s="31">
        <v>529</v>
      </c>
      <c r="L383" s="31">
        <v>512.20000000000005</v>
      </c>
      <c r="M383" s="31">
        <v>2.88707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1686.05</v>
      </c>
      <c r="D384" s="36">
        <v>1679.55</v>
      </c>
      <c r="E384" s="36">
        <v>1666.55</v>
      </c>
      <c r="F384" s="36">
        <v>1647.05</v>
      </c>
      <c r="G384" s="36">
        <v>1634.05</v>
      </c>
      <c r="H384" s="36">
        <v>1699.05</v>
      </c>
      <c r="I384" s="36">
        <v>1712.05</v>
      </c>
      <c r="J384" s="36">
        <v>1731.55</v>
      </c>
      <c r="K384" s="31">
        <v>1692.55</v>
      </c>
      <c r="L384" s="31">
        <v>1660.05</v>
      </c>
      <c r="M384" s="31">
        <v>4.32273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182</v>
      </c>
      <c r="D385" s="36">
        <v>182.9</v>
      </c>
      <c r="E385" s="36">
        <v>180.20000000000002</v>
      </c>
      <c r="F385" s="36">
        <v>178.4</v>
      </c>
      <c r="G385" s="36">
        <v>175.70000000000002</v>
      </c>
      <c r="H385" s="36">
        <v>184.70000000000002</v>
      </c>
      <c r="I385" s="36">
        <v>187.4</v>
      </c>
      <c r="J385" s="36">
        <v>189.20000000000002</v>
      </c>
      <c r="K385" s="31">
        <v>185.6</v>
      </c>
      <c r="L385" s="31">
        <v>181.1</v>
      </c>
      <c r="M385" s="31">
        <v>138.33700999999999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154.44999999999999</v>
      </c>
      <c r="D386" s="36">
        <v>154.26666666666665</v>
      </c>
      <c r="E386" s="36">
        <v>153.5333333333333</v>
      </c>
      <c r="F386" s="36">
        <v>152.61666666666665</v>
      </c>
      <c r="G386" s="36">
        <v>151.8833333333333</v>
      </c>
      <c r="H386" s="36">
        <v>155.18333333333331</v>
      </c>
      <c r="I386" s="36">
        <v>155.91666666666666</v>
      </c>
      <c r="J386" s="36">
        <v>156.83333333333331</v>
      </c>
      <c r="K386" s="31">
        <v>155</v>
      </c>
      <c r="L386" s="31">
        <v>153.35</v>
      </c>
      <c r="M386" s="31">
        <v>25.402349999999998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1220.3</v>
      </c>
      <c r="D387" s="36">
        <v>1209.1000000000001</v>
      </c>
      <c r="E387" s="36">
        <v>1194.2000000000003</v>
      </c>
      <c r="F387" s="36">
        <v>1168.1000000000001</v>
      </c>
      <c r="G387" s="36">
        <v>1153.2000000000003</v>
      </c>
      <c r="H387" s="36">
        <v>1235.2000000000003</v>
      </c>
      <c r="I387" s="36">
        <v>1250.1000000000004</v>
      </c>
      <c r="J387" s="36">
        <v>1276.2000000000003</v>
      </c>
      <c r="K387" s="31">
        <v>1224</v>
      </c>
      <c r="L387" s="31">
        <v>1183</v>
      </c>
      <c r="M387" s="31">
        <v>2.3446500000000001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377.5</v>
      </c>
      <c r="D388" s="36">
        <v>374.59999999999997</v>
      </c>
      <c r="E388" s="36">
        <v>369.54999999999995</v>
      </c>
      <c r="F388" s="36">
        <v>361.59999999999997</v>
      </c>
      <c r="G388" s="36">
        <v>356.54999999999995</v>
      </c>
      <c r="H388" s="36">
        <v>382.54999999999995</v>
      </c>
      <c r="I388" s="36">
        <v>387.6</v>
      </c>
      <c r="J388" s="36">
        <v>395.54999999999995</v>
      </c>
      <c r="K388" s="31">
        <v>379.65</v>
      </c>
      <c r="L388" s="31">
        <v>366.65</v>
      </c>
      <c r="M388" s="31">
        <v>11.600059999999999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252.75</v>
      </c>
      <c r="D389" s="36">
        <v>252.56666666666669</v>
      </c>
      <c r="E389" s="36">
        <v>250.88333333333338</v>
      </c>
      <c r="F389" s="36">
        <v>249.01666666666668</v>
      </c>
      <c r="G389" s="36">
        <v>247.33333333333337</v>
      </c>
      <c r="H389" s="36">
        <v>254.43333333333339</v>
      </c>
      <c r="I389" s="36">
        <v>256.11666666666673</v>
      </c>
      <c r="J389" s="36">
        <v>257.98333333333341</v>
      </c>
      <c r="K389" s="31">
        <v>254.25</v>
      </c>
      <c r="L389" s="31">
        <v>250.7</v>
      </c>
      <c r="M389" s="31">
        <v>3.9507300000000001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167.35</v>
      </c>
      <c r="D390" s="36">
        <v>166.29999999999998</v>
      </c>
      <c r="E390" s="36">
        <v>161.19999999999996</v>
      </c>
      <c r="F390" s="36">
        <v>155.04999999999998</v>
      </c>
      <c r="G390" s="36">
        <v>149.94999999999996</v>
      </c>
      <c r="H390" s="36">
        <v>172.44999999999996</v>
      </c>
      <c r="I390" s="36">
        <v>177.54999999999998</v>
      </c>
      <c r="J390" s="36">
        <v>183.69999999999996</v>
      </c>
      <c r="K390" s="31">
        <v>171.4</v>
      </c>
      <c r="L390" s="31">
        <v>160.15</v>
      </c>
      <c r="M390" s="31">
        <v>303.15307000000001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3322.5</v>
      </c>
      <c r="D391" s="36">
        <v>3340.8333333333335</v>
      </c>
      <c r="E391" s="36">
        <v>3291.666666666667</v>
      </c>
      <c r="F391" s="36">
        <v>3260.8333333333335</v>
      </c>
      <c r="G391" s="36">
        <v>3211.666666666667</v>
      </c>
      <c r="H391" s="36">
        <v>3371.666666666667</v>
      </c>
      <c r="I391" s="36">
        <v>3420.8333333333339</v>
      </c>
      <c r="J391" s="36">
        <v>3451.666666666667</v>
      </c>
      <c r="K391" s="31">
        <v>3390</v>
      </c>
      <c r="L391" s="31">
        <v>3310</v>
      </c>
      <c r="M391" s="31">
        <v>0.37969999999999998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76.45</v>
      </c>
      <c r="D392" s="36">
        <v>76.75</v>
      </c>
      <c r="E392" s="36">
        <v>75.7</v>
      </c>
      <c r="F392" s="36">
        <v>74.95</v>
      </c>
      <c r="G392" s="36">
        <v>73.900000000000006</v>
      </c>
      <c r="H392" s="36">
        <v>77.5</v>
      </c>
      <c r="I392" s="36">
        <v>78.550000000000011</v>
      </c>
      <c r="J392" s="36">
        <v>79.3</v>
      </c>
      <c r="K392" s="31">
        <v>77.8</v>
      </c>
      <c r="L392" s="31">
        <v>76</v>
      </c>
      <c r="M392" s="31">
        <v>38.278359999999999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1739.05</v>
      </c>
      <c r="D393" s="36">
        <v>1736</v>
      </c>
      <c r="E393" s="36">
        <v>1728.05</v>
      </c>
      <c r="F393" s="36">
        <v>1717.05</v>
      </c>
      <c r="G393" s="36">
        <v>1709.1</v>
      </c>
      <c r="H393" s="36">
        <v>1747</v>
      </c>
      <c r="I393" s="36">
        <v>1754.9499999999998</v>
      </c>
      <c r="J393" s="36">
        <v>1765.95</v>
      </c>
      <c r="K393" s="31">
        <v>1743.95</v>
      </c>
      <c r="L393" s="31">
        <v>1725</v>
      </c>
      <c r="M393" s="31">
        <v>0.94040999999999997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284.60000000000002</v>
      </c>
      <c r="D394" s="36">
        <v>283.68333333333334</v>
      </c>
      <c r="E394" s="36">
        <v>279.66666666666669</v>
      </c>
      <c r="F394" s="36">
        <v>274.73333333333335</v>
      </c>
      <c r="G394" s="36">
        <v>270.7166666666667</v>
      </c>
      <c r="H394" s="36">
        <v>288.61666666666667</v>
      </c>
      <c r="I394" s="36">
        <v>292.63333333333333</v>
      </c>
      <c r="J394" s="36">
        <v>297.56666666666666</v>
      </c>
      <c r="K394" s="31">
        <v>287.7</v>
      </c>
      <c r="L394" s="31">
        <v>278.75</v>
      </c>
      <c r="M394" s="31">
        <v>85.409930000000003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424.85</v>
      </c>
      <c r="D395" s="36">
        <v>422.73333333333335</v>
      </c>
      <c r="E395" s="36">
        <v>412.81666666666672</v>
      </c>
      <c r="F395" s="36">
        <v>400.78333333333336</v>
      </c>
      <c r="G395" s="36">
        <v>390.86666666666673</v>
      </c>
      <c r="H395" s="36">
        <v>434.76666666666671</v>
      </c>
      <c r="I395" s="36">
        <v>444.68333333333334</v>
      </c>
      <c r="J395" s="36">
        <v>456.7166666666667</v>
      </c>
      <c r="K395" s="31">
        <v>432.65</v>
      </c>
      <c r="L395" s="31">
        <v>410.7</v>
      </c>
      <c r="M395" s="31">
        <v>126.60166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</v>
      </c>
      <c r="D396" s="36">
        <v>175.73333333333335</v>
      </c>
      <c r="E396" s="36">
        <v>173.76666666666671</v>
      </c>
      <c r="F396" s="36">
        <v>172.53333333333336</v>
      </c>
      <c r="G396" s="36">
        <v>170.56666666666672</v>
      </c>
      <c r="H396" s="36">
        <v>176.9666666666667</v>
      </c>
      <c r="I396" s="36">
        <v>178.93333333333334</v>
      </c>
      <c r="J396" s="36">
        <v>180.16666666666669</v>
      </c>
      <c r="K396" s="31">
        <v>177.7</v>
      </c>
      <c r="L396" s="31">
        <v>174.5</v>
      </c>
      <c r="M396" s="31">
        <v>7.47804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903.4</v>
      </c>
      <c r="D397" s="36">
        <v>904.58333333333337</v>
      </c>
      <c r="E397" s="36">
        <v>899.2166666666667</v>
      </c>
      <c r="F397" s="36">
        <v>895.0333333333333</v>
      </c>
      <c r="G397" s="36">
        <v>889.66666666666663</v>
      </c>
      <c r="H397" s="36">
        <v>908.76666666666677</v>
      </c>
      <c r="I397" s="36">
        <v>914.13333333333333</v>
      </c>
      <c r="J397" s="36">
        <v>918.31666666666683</v>
      </c>
      <c r="K397" s="31">
        <v>909.95</v>
      </c>
      <c r="L397" s="31">
        <v>900.4</v>
      </c>
      <c r="M397" s="31">
        <v>0.73355999999999999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2590.25</v>
      </c>
      <c r="D398" s="36">
        <v>2590.0833333333335</v>
      </c>
      <c r="E398" s="36">
        <v>2573.3166666666671</v>
      </c>
      <c r="F398" s="36">
        <v>2556.3833333333337</v>
      </c>
      <c r="G398" s="36">
        <v>2539.6166666666672</v>
      </c>
      <c r="H398" s="36">
        <v>2607.0166666666669</v>
      </c>
      <c r="I398" s="36">
        <v>2623.7833333333333</v>
      </c>
      <c r="J398" s="36">
        <v>2640.7166666666667</v>
      </c>
      <c r="K398" s="31">
        <v>2606.85</v>
      </c>
      <c r="L398" s="31">
        <v>2573.15</v>
      </c>
      <c r="M398" s="31">
        <v>20.152699999999999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115.05</v>
      </c>
      <c r="D399" s="36">
        <v>114.21666666666665</v>
      </c>
      <c r="E399" s="36">
        <v>112.5333333333333</v>
      </c>
      <c r="F399" s="36">
        <v>110.01666666666665</v>
      </c>
      <c r="G399" s="36">
        <v>108.3333333333333</v>
      </c>
      <c r="H399" s="36">
        <v>116.73333333333331</v>
      </c>
      <c r="I399" s="36">
        <v>118.41666666666667</v>
      </c>
      <c r="J399" s="36">
        <v>120.93333333333331</v>
      </c>
      <c r="K399" s="31">
        <v>115.9</v>
      </c>
      <c r="L399" s="31">
        <v>111.7</v>
      </c>
      <c r="M399" s="31">
        <v>43.043469999999999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802.45</v>
      </c>
      <c r="D400" s="36">
        <v>804.51666666666677</v>
      </c>
      <c r="E400" s="36">
        <v>793.98333333333358</v>
      </c>
      <c r="F400" s="36">
        <v>785.51666666666677</v>
      </c>
      <c r="G400" s="36">
        <v>774.98333333333358</v>
      </c>
      <c r="H400" s="36">
        <v>812.98333333333358</v>
      </c>
      <c r="I400" s="36">
        <v>823.51666666666665</v>
      </c>
      <c r="J400" s="36">
        <v>831.98333333333358</v>
      </c>
      <c r="K400" s="31">
        <v>815.05</v>
      </c>
      <c r="L400" s="31">
        <v>796.05</v>
      </c>
      <c r="M400" s="31">
        <v>1.1652100000000001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503.25</v>
      </c>
      <c r="D401" s="36">
        <v>504.88333333333338</v>
      </c>
      <c r="E401" s="36">
        <v>497.36666666666679</v>
      </c>
      <c r="F401" s="36">
        <v>491.48333333333341</v>
      </c>
      <c r="G401" s="36">
        <v>483.96666666666681</v>
      </c>
      <c r="H401" s="36">
        <v>510.76666666666677</v>
      </c>
      <c r="I401" s="36">
        <v>518.2833333333333</v>
      </c>
      <c r="J401" s="36">
        <v>524.16666666666674</v>
      </c>
      <c r="K401" s="31">
        <v>512.4</v>
      </c>
      <c r="L401" s="31">
        <v>499</v>
      </c>
      <c r="M401" s="31">
        <v>7.4595599999999997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799.25</v>
      </c>
      <c r="D402" s="36">
        <v>800.0333333333333</v>
      </c>
      <c r="E402" s="36">
        <v>792.56666666666661</v>
      </c>
      <c r="F402" s="36">
        <v>785.88333333333333</v>
      </c>
      <c r="G402" s="36">
        <v>778.41666666666663</v>
      </c>
      <c r="H402" s="36">
        <v>806.71666666666658</v>
      </c>
      <c r="I402" s="36">
        <v>814.18333333333328</v>
      </c>
      <c r="J402" s="36">
        <v>820.86666666666656</v>
      </c>
      <c r="K402" s="31">
        <v>807.5</v>
      </c>
      <c r="L402" s="31">
        <v>793.35</v>
      </c>
      <c r="M402" s="31">
        <v>0.38225999999999999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1668.75</v>
      </c>
      <c r="D403" s="36">
        <v>1647.8166666666666</v>
      </c>
      <c r="E403" s="36">
        <v>1611.6333333333332</v>
      </c>
      <c r="F403" s="36">
        <v>1554.5166666666667</v>
      </c>
      <c r="G403" s="36">
        <v>1518.3333333333333</v>
      </c>
      <c r="H403" s="36">
        <v>1704.9333333333332</v>
      </c>
      <c r="I403" s="36">
        <v>1741.1166666666666</v>
      </c>
      <c r="J403" s="36">
        <v>1798.2333333333331</v>
      </c>
      <c r="K403" s="31">
        <v>1684</v>
      </c>
      <c r="L403" s="31">
        <v>1590.7</v>
      </c>
      <c r="M403" s="31">
        <v>6.8584899999999998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105.85</v>
      </c>
      <c r="D404" s="36">
        <v>105.58333333333333</v>
      </c>
      <c r="E404" s="36">
        <v>102.76666666666665</v>
      </c>
      <c r="F404" s="36">
        <v>99.683333333333323</v>
      </c>
      <c r="G404" s="36">
        <v>96.866666666666646</v>
      </c>
      <c r="H404" s="36">
        <v>108.66666666666666</v>
      </c>
      <c r="I404" s="36">
        <v>111.48333333333335</v>
      </c>
      <c r="J404" s="36">
        <v>114.56666666666666</v>
      </c>
      <c r="K404" s="31">
        <v>108.4</v>
      </c>
      <c r="L404" s="31">
        <v>102.5</v>
      </c>
      <c r="M404" s="31">
        <v>527.1241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8124.05</v>
      </c>
      <c r="D405" s="36">
        <v>8106.166666666667</v>
      </c>
      <c r="E405" s="36">
        <v>8043.4833333333336</v>
      </c>
      <c r="F405" s="36">
        <v>7962.916666666667</v>
      </c>
      <c r="G405" s="36">
        <v>7900.2333333333336</v>
      </c>
      <c r="H405" s="36">
        <v>8186.7333333333336</v>
      </c>
      <c r="I405" s="36">
        <v>8249.4166666666661</v>
      </c>
      <c r="J405" s="36">
        <v>8329.9833333333336</v>
      </c>
      <c r="K405" s="31">
        <v>8168.85</v>
      </c>
      <c r="L405" s="31">
        <v>8025.6</v>
      </c>
      <c r="M405" s="31">
        <v>7.3840000000000003E-2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1409.25</v>
      </c>
      <c r="D406" s="36">
        <v>1412.5666666666666</v>
      </c>
      <c r="E406" s="36">
        <v>1396.7833333333333</v>
      </c>
      <c r="F406" s="36">
        <v>1384.3166666666666</v>
      </c>
      <c r="G406" s="36">
        <v>1368.5333333333333</v>
      </c>
      <c r="H406" s="36">
        <v>1425.0333333333333</v>
      </c>
      <c r="I406" s="36">
        <v>1440.8166666666666</v>
      </c>
      <c r="J406" s="36">
        <v>1453.2833333333333</v>
      </c>
      <c r="K406" s="31">
        <v>1428.35</v>
      </c>
      <c r="L406" s="31">
        <v>1400.1</v>
      </c>
      <c r="M406" s="31">
        <v>0.19605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766.35</v>
      </c>
      <c r="D407" s="36">
        <v>766.44999999999993</v>
      </c>
      <c r="E407" s="36">
        <v>761.14999999999986</v>
      </c>
      <c r="F407" s="36">
        <v>755.94999999999993</v>
      </c>
      <c r="G407" s="36">
        <v>750.64999999999986</v>
      </c>
      <c r="H407" s="36">
        <v>771.64999999999986</v>
      </c>
      <c r="I407" s="36">
        <v>776.94999999999982</v>
      </c>
      <c r="J407" s="36">
        <v>782.14999999999986</v>
      </c>
      <c r="K407" s="31">
        <v>771.75</v>
      </c>
      <c r="L407" s="31">
        <v>761.25</v>
      </c>
      <c r="M407" s="31">
        <v>10.91156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1432.1</v>
      </c>
      <c r="D408" s="36">
        <v>1431.8833333333332</v>
      </c>
      <c r="E408" s="36">
        <v>1426.1666666666665</v>
      </c>
      <c r="F408" s="36">
        <v>1420.2333333333333</v>
      </c>
      <c r="G408" s="36">
        <v>1414.5166666666667</v>
      </c>
      <c r="H408" s="36">
        <v>1437.8166666666664</v>
      </c>
      <c r="I408" s="36">
        <v>1443.5333333333331</v>
      </c>
      <c r="J408" s="36">
        <v>1449.4666666666662</v>
      </c>
      <c r="K408" s="31">
        <v>1437.6</v>
      </c>
      <c r="L408" s="31">
        <v>1425.95</v>
      </c>
      <c r="M408" s="31">
        <v>1.5828800000000001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3210.2</v>
      </c>
      <c r="D409" s="36">
        <v>3195.4833333333336</v>
      </c>
      <c r="E409" s="36">
        <v>3166.7166666666672</v>
      </c>
      <c r="F409" s="36">
        <v>3123.2333333333336</v>
      </c>
      <c r="G409" s="36">
        <v>3094.4666666666672</v>
      </c>
      <c r="H409" s="36">
        <v>3238.9666666666672</v>
      </c>
      <c r="I409" s="36">
        <v>3267.7333333333336</v>
      </c>
      <c r="J409" s="36">
        <v>3311.2166666666672</v>
      </c>
      <c r="K409" s="31">
        <v>3224.25</v>
      </c>
      <c r="L409" s="31">
        <v>3152</v>
      </c>
      <c r="M409" s="31">
        <v>0.25957000000000002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451.5</v>
      </c>
      <c r="D410" s="36">
        <v>451.5333333333333</v>
      </c>
      <c r="E410" s="36">
        <v>447.11666666666662</v>
      </c>
      <c r="F410" s="36">
        <v>442.73333333333329</v>
      </c>
      <c r="G410" s="36">
        <v>438.31666666666661</v>
      </c>
      <c r="H410" s="36">
        <v>455.91666666666663</v>
      </c>
      <c r="I410" s="36">
        <v>460.33333333333337</v>
      </c>
      <c r="J410" s="36">
        <v>464.71666666666664</v>
      </c>
      <c r="K410" s="31">
        <v>455.95</v>
      </c>
      <c r="L410" s="31">
        <v>447.15</v>
      </c>
      <c r="M410" s="31">
        <v>1.46963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683.95</v>
      </c>
      <c r="D411" s="36">
        <v>687.7166666666667</v>
      </c>
      <c r="E411" s="36">
        <v>677.48333333333335</v>
      </c>
      <c r="F411" s="36">
        <v>671.01666666666665</v>
      </c>
      <c r="G411" s="36">
        <v>660.7833333333333</v>
      </c>
      <c r="H411" s="36">
        <v>694.18333333333339</v>
      </c>
      <c r="I411" s="36">
        <v>704.41666666666674</v>
      </c>
      <c r="J411" s="36">
        <v>710.88333333333344</v>
      </c>
      <c r="K411" s="31">
        <v>697.95</v>
      </c>
      <c r="L411" s="31">
        <v>681.25</v>
      </c>
      <c r="M411" s="31">
        <v>0.23971000000000001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28461.599999999999</v>
      </c>
      <c r="D412" s="36">
        <v>28520.866666666669</v>
      </c>
      <c r="E412" s="36">
        <v>28291.733333333337</v>
      </c>
      <c r="F412" s="36">
        <v>28121.866666666669</v>
      </c>
      <c r="G412" s="36">
        <v>27892.733333333337</v>
      </c>
      <c r="H412" s="36">
        <v>28690.733333333337</v>
      </c>
      <c r="I412" s="36">
        <v>28919.866666666669</v>
      </c>
      <c r="J412" s="36">
        <v>29089.733333333337</v>
      </c>
      <c r="K412" s="31">
        <v>28750</v>
      </c>
      <c r="L412" s="31">
        <v>28351</v>
      </c>
      <c r="M412" s="31">
        <v>5.7599999999999998E-2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47.4</v>
      </c>
      <c r="D413" s="36">
        <v>47.633333333333326</v>
      </c>
      <c r="E413" s="36">
        <v>46.966666666666654</v>
      </c>
      <c r="F413" s="36">
        <v>46.533333333333331</v>
      </c>
      <c r="G413" s="36">
        <v>45.86666666666666</v>
      </c>
      <c r="H413" s="36">
        <v>48.066666666666649</v>
      </c>
      <c r="I413" s="36">
        <v>48.73333333333332</v>
      </c>
      <c r="J413" s="36">
        <v>49.166666666666643</v>
      </c>
      <c r="K413" s="31">
        <v>48.3</v>
      </c>
      <c r="L413" s="31">
        <v>47.2</v>
      </c>
      <c r="M413" s="31">
        <v>73.32647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2048.85</v>
      </c>
      <c r="D414" s="36">
        <v>2049.9833333333336</v>
      </c>
      <c r="E414" s="36">
        <v>2039.9666666666672</v>
      </c>
      <c r="F414" s="36">
        <v>2031.0833333333335</v>
      </c>
      <c r="G414" s="36">
        <v>2021.0666666666671</v>
      </c>
      <c r="H414" s="36">
        <v>2058.8666666666672</v>
      </c>
      <c r="I414" s="36">
        <v>2068.8833333333337</v>
      </c>
      <c r="J414" s="36">
        <v>2077.7666666666673</v>
      </c>
      <c r="K414" s="31">
        <v>2060</v>
      </c>
      <c r="L414" s="31">
        <v>2041.1</v>
      </c>
      <c r="M414" s="31">
        <v>3.0472199999999998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641.9</v>
      </c>
      <c r="D415" s="36">
        <v>638.94999999999993</v>
      </c>
      <c r="E415" s="36">
        <v>631.29999999999984</v>
      </c>
      <c r="F415" s="36">
        <v>620.69999999999993</v>
      </c>
      <c r="G415" s="36">
        <v>613.04999999999984</v>
      </c>
      <c r="H415" s="36">
        <v>649.54999999999984</v>
      </c>
      <c r="I415" s="36">
        <v>657.19999999999993</v>
      </c>
      <c r="J415" s="36">
        <v>667.79999999999984</v>
      </c>
      <c r="K415" s="31">
        <v>646.6</v>
      </c>
      <c r="L415" s="31">
        <v>628.35</v>
      </c>
      <c r="M415" s="31">
        <v>24.004930000000002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4025.55</v>
      </c>
      <c r="D416" s="36">
        <v>4030.85</v>
      </c>
      <c r="E416" s="36">
        <v>4003.7</v>
      </c>
      <c r="F416" s="36">
        <v>3981.85</v>
      </c>
      <c r="G416" s="36">
        <v>3954.7</v>
      </c>
      <c r="H416" s="36">
        <v>4052.7</v>
      </c>
      <c r="I416" s="36">
        <v>4079.8500000000004</v>
      </c>
      <c r="J416" s="36">
        <v>4101.7</v>
      </c>
      <c r="K416" s="31">
        <v>4058</v>
      </c>
      <c r="L416" s="31">
        <v>4009</v>
      </c>
      <c r="M416" s="31">
        <v>1.2799199999999999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92.9</v>
      </c>
      <c r="D417" s="36">
        <v>92.95</v>
      </c>
      <c r="E417" s="36">
        <v>91.7</v>
      </c>
      <c r="F417" s="36">
        <v>90.5</v>
      </c>
      <c r="G417" s="36">
        <v>89.25</v>
      </c>
      <c r="H417" s="36">
        <v>94.15</v>
      </c>
      <c r="I417" s="36">
        <v>95.4</v>
      </c>
      <c r="J417" s="36">
        <v>96.600000000000009</v>
      </c>
      <c r="K417" s="31">
        <v>94.2</v>
      </c>
      <c r="L417" s="31">
        <v>91.75</v>
      </c>
      <c r="M417" s="31">
        <v>246.07804999999999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4600.8999999999996</v>
      </c>
      <c r="D418" s="36">
        <v>4608.9333333333334</v>
      </c>
      <c r="E418" s="36">
        <v>4574.9666666666672</v>
      </c>
      <c r="F418" s="36">
        <v>4549.0333333333338</v>
      </c>
      <c r="G418" s="36">
        <v>4515.0666666666675</v>
      </c>
      <c r="H418" s="36">
        <v>4634.8666666666668</v>
      </c>
      <c r="I418" s="36">
        <v>4668.8333333333321</v>
      </c>
      <c r="J418" s="36">
        <v>4694.7666666666664</v>
      </c>
      <c r="K418" s="31">
        <v>4642.8999999999996</v>
      </c>
      <c r="L418" s="31">
        <v>4583</v>
      </c>
      <c r="M418" s="31">
        <v>0.32985999999999999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1021.65</v>
      </c>
      <c r="D419" s="36">
        <v>1013.6333333333333</v>
      </c>
      <c r="E419" s="36">
        <v>995.26666666666665</v>
      </c>
      <c r="F419" s="36">
        <v>968.88333333333333</v>
      </c>
      <c r="G419" s="36">
        <v>950.51666666666665</v>
      </c>
      <c r="H419" s="36">
        <v>1040.0166666666667</v>
      </c>
      <c r="I419" s="36">
        <v>1058.3833333333332</v>
      </c>
      <c r="J419" s="36">
        <v>1084.7666666666667</v>
      </c>
      <c r="K419" s="31">
        <v>1032</v>
      </c>
      <c r="L419" s="31">
        <v>987.25</v>
      </c>
      <c r="M419" s="31">
        <v>5.29962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6778.05</v>
      </c>
      <c r="D420" s="36">
        <v>6773.3166666666666</v>
      </c>
      <c r="E420" s="36">
        <v>6733.6833333333334</v>
      </c>
      <c r="F420" s="36">
        <v>6689.3166666666666</v>
      </c>
      <c r="G420" s="36">
        <v>6649.6833333333334</v>
      </c>
      <c r="H420" s="36">
        <v>6817.6833333333334</v>
      </c>
      <c r="I420" s="36">
        <v>6857.3166666666666</v>
      </c>
      <c r="J420" s="36">
        <v>6901.6833333333334</v>
      </c>
      <c r="K420" s="31">
        <v>6812.95</v>
      </c>
      <c r="L420" s="31">
        <v>6728.95</v>
      </c>
      <c r="M420" s="31">
        <v>0.40189000000000002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645.65</v>
      </c>
      <c r="D421" s="36">
        <v>647.7166666666667</v>
      </c>
      <c r="E421" s="36">
        <v>637.53333333333342</v>
      </c>
      <c r="F421" s="36">
        <v>629.41666666666674</v>
      </c>
      <c r="G421" s="36">
        <v>619.23333333333346</v>
      </c>
      <c r="H421" s="36">
        <v>655.83333333333337</v>
      </c>
      <c r="I421" s="36">
        <v>666.01666666666677</v>
      </c>
      <c r="J421" s="36">
        <v>674.13333333333333</v>
      </c>
      <c r="K421" s="31">
        <v>657.9</v>
      </c>
      <c r="L421" s="31">
        <v>639.6</v>
      </c>
      <c r="M421" s="31">
        <v>20.806979999999999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722.9</v>
      </c>
      <c r="D422" s="36">
        <v>727.73333333333323</v>
      </c>
      <c r="E422" s="36">
        <v>715.56666666666649</v>
      </c>
      <c r="F422" s="36">
        <v>708.23333333333323</v>
      </c>
      <c r="G422" s="36">
        <v>696.06666666666649</v>
      </c>
      <c r="H422" s="36">
        <v>735.06666666666649</v>
      </c>
      <c r="I422" s="36">
        <v>747.23333333333323</v>
      </c>
      <c r="J422" s="36">
        <v>754.56666666666649</v>
      </c>
      <c r="K422" s="31">
        <v>739.9</v>
      </c>
      <c r="L422" s="31">
        <v>720.4</v>
      </c>
      <c r="M422" s="31">
        <v>10.664809999999999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2467.6999999999998</v>
      </c>
      <c r="D423" s="36">
        <v>2475.0499999999997</v>
      </c>
      <c r="E423" s="36">
        <v>2452.6499999999996</v>
      </c>
      <c r="F423" s="36">
        <v>2437.6</v>
      </c>
      <c r="G423" s="36">
        <v>2415.1999999999998</v>
      </c>
      <c r="H423" s="36">
        <v>2490.0999999999995</v>
      </c>
      <c r="I423" s="36">
        <v>2512.5</v>
      </c>
      <c r="J423" s="36">
        <v>2527.5499999999993</v>
      </c>
      <c r="K423" s="31">
        <v>2497.4499999999998</v>
      </c>
      <c r="L423" s="31">
        <v>2460</v>
      </c>
      <c r="M423" s="31">
        <v>1.5873299999999999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545.29999999999995</v>
      </c>
      <c r="D424" s="36">
        <v>542.35</v>
      </c>
      <c r="E424" s="36">
        <v>535.95000000000005</v>
      </c>
      <c r="F424" s="36">
        <v>526.6</v>
      </c>
      <c r="G424" s="36">
        <v>520.20000000000005</v>
      </c>
      <c r="H424" s="36">
        <v>551.70000000000005</v>
      </c>
      <c r="I424" s="36">
        <v>558.09999999999991</v>
      </c>
      <c r="J424" s="36">
        <v>567.45000000000005</v>
      </c>
      <c r="K424" s="31">
        <v>548.75</v>
      </c>
      <c r="L424" s="31">
        <v>533</v>
      </c>
      <c r="M424" s="31">
        <v>5.3796499999999998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641.35</v>
      </c>
      <c r="D425" s="36">
        <v>642.08333333333337</v>
      </c>
      <c r="E425" s="36">
        <v>637.26666666666677</v>
      </c>
      <c r="F425" s="36">
        <v>633.18333333333339</v>
      </c>
      <c r="G425" s="36">
        <v>628.36666666666679</v>
      </c>
      <c r="H425" s="36">
        <v>646.16666666666674</v>
      </c>
      <c r="I425" s="36">
        <v>650.98333333333335</v>
      </c>
      <c r="J425" s="36">
        <v>655.06666666666672</v>
      </c>
      <c r="K425" s="31">
        <v>646.9</v>
      </c>
      <c r="L425" s="31">
        <v>638</v>
      </c>
      <c r="M425" s="31">
        <v>82.955479999999994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124.7</v>
      </c>
      <c r="D426" s="36">
        <v>124.75</v>
      </c>
      <c r="E426" s="36">
        <v>122.6</v>
      </c>
      <c r="F426" s="36">
        <v>120.5</v>
      </c>
      <c r="G426" s="36">
        <v>118.35</v>
      </c>
      <c r="H426" s="36">
        <v>126.85</v>
      </c>
      <c r="I426" s="36">
        <v>129</v>
      </c>
      <c r="J426" s="36">
        <v>131.1</v>
      </c>
      <c r="K426" s="31">
        <v>126.9</v>
      </c>
      <c r="L426" s="31">
        <v>122.65</v>
      </c>
      <c r="M426" s="31">
        <v>375.25817000000001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445.5</v>
      </c>
      <c r="D427" s="36">
        <v>445.41666666666669</v>
      </c>
      <c r="E427" s="36">
        <v>436.88333333333338</v>
      </c>
      <c r="F427" s="36">
        <v>428.26666666666671</v>
      </c>
      <c r="G427" s="36">
        <v>419.73333333333341</v>
      </c>
      <c r="H427" s="36">
        <v>454.03333333333336</v>
      </c>
      <c r="I427" s="36">
        <v>462.56666666666666</v>
      </c>
      <c r="J427" s="36">
        <v>471.18333333333334</v>
      </c>
      <c r="K427" s="31">
        <v>453.95</v>
      </c>
      <c r="L427" s="31">
        <v>436.8</v>
      </c>
      <c r="M427" s="31">
        <v>28.526720000000001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148.44999999999999</v>
      </c>
      <c r="D428" s="36">
        <v>147.39999999999998</v>
      </c>
      <c r="E428" s="36">
        <v>144.69999999999996</v>
      </c>
      <c r="F428" s="36">
        <v>140.94999999999999</v>
      </c>
      <c r="G428" s="36">
        <v>138.24999999999997</v>
      </c>
      <c r="H428" s="36">
        <v>151.14999999999995</v>
      </c>
      <c r="I428" s="36">
        <v>153.85</v>
      </c>
      <c r="J428" s="36">
        <v>157.59999999999994</v>
      </c>
      <c r="K428" s="31">
        <v>150.1</v>
      </c>
      <c r="L428" s="31">
        <v>143.65</v>
      </c>
      <c r="M428" s="31">
        <v>35.692740000000001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410.15</v>
      </c>
      <c r="D429" s="36">
        <v>408.58333333333331</v>
      </c>
      <c r="E429" s="36">
        <v>405.76666666666665</v>
      </c>
      <c r="F429" s="36">
        <v>401.38333333333333</v>
      </c>
      <c r="G429" s="36">
        <v>398.56666666666666</v>
      </c>
      <c r="H429" s="36">
        <v>412.96666666666664</v>
      </c>
      <c r="I429" s="36">
        <v>415.78333333333336</v>
      </c>
      <c r="J429" s="36">
        <v>420.16666666666663</v>
      </c>
      <c r="K429" s="31">
        <v>411.4</v>
      </c>
      <c r="L429" s="31">
        <v>404.2</v>
      </c>
      <c r="M429" s="31">
        <v>5.0721299999999996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307.5</v>
      </c>
      <c r="D430" s="36">
        <v>301.81666666666666</v>
      </c>
      <c r="E430" s="36">
        <v>293.63333333333333</v>
      </c>
      <c r="F430" s="36">
        <v>279.76666666666665</v>
      </c>
      <c r="G430" s="36">
        <v>271.58333333333331</v>
      </c>
      <c r="H430" s="36">
        <v>315.68333333333334</v>
      </c>
      <c r="I430" s="36">
        <v>323.86666666666662</v>
      </c>
      <c r="J430" s="36">
        <v>337.73333333333335</v>
      </c>
      <c r="K430" s="31">
        <v>310</v>
      </c>
      <c r="L430" s="31">
        <v>287.95</v>
      </c>
      <c r="M430" s="31">
        <v>75.108770000000007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1260.25</v>
      </c>
      <c r="D431" s="36">
        <v>1258.8999999999999</v>
      </c>
      <c r="E431" s="36">
        <v>1253.8499999999997</v>
      </c>
      <c r="F431" s="36">
        <v>1247.4499999999998</v>
      </c>
      <c r="G431" s="36">
        <v>1242.3999999999996</v>
      </c>
      <c r="H431" s="36">
        <v>1265.2999999999997</v>
      </c>
      <c r="I431" s="36">
        <v>1270.3499999999999</v>
      </c>
      <c r="J431" s="36">
        <v>1276.7499999999998</v>
      </c>
      <c r="K431" s="31">
        <v>1263.95</v>
      </c>
      <c r="L431" s="31">
        <v>1252.5</v>
      </c>
      <c r="M431" s="31">
        <v>7.3345200000000004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710.3</v>
      </c>
      <c r="D432" s="36">
        <v>710.79999999999984</v>
      </c>
      <c r="E432" s="36">
        <v>705.6999999999997</v>
      </c>
      <c r="F432" s="36">
        <v>701.09999999999991</v>
      </c>
      <c r="G432" s="36">
        <v>695.99999999999977</v>
      </c>
      <c r="H432" s="36">
        <v>715.39999999999964</v>
      </c>
      <c r="I432" s="36">
        <v>720.49999999999977</v>
      </c>
      <c r="J432" s="36">
        <v>725.09999999999957</v>
      </c>
      <c r="K432" s="31">
        <v>715.9</v>
      </c>
      <c r="L432" s="31">
        <v>706.2</v>
      </c>
      <c r="M432" s="31">
        <v>3.1133899999999999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3496.35</v>
      </c>
      <c r="D433" s="36">
        <v>3518.7833333333333</v>
      </c>
      <c r="E433" s="36">
        <v>3442.5666666666666</v>
      </c>
      <c r="F433" s="36">
        <v>3388.7833333333333</v>
      </c>
      <c r="G433" s="36">
        <v>3312.5666666666666</v>
      </c>
      <c r="H433" s="36">
        <v>3572.5666666666666</v>
      </c>
      <c r="I433" s="36">
        <v>3648.7833333333328</v>
      </c>
      <c r="J433" s="36">
        <v>3702.5666666666666</v>
      </c>
      <c r="K433" s="31">
        <v>3595</v>
      </c>
      <c r="L433" s="31">
        <v>3465</v>
      </c>
      <c r="M433" s="31">
        <v>0.12983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1246.8</v>
      </c>
      <c r="D434" s="36">
        <v>1247.4166666666667</v>
      </c>
      <c r="E434" s="36">
        <v>1240.3833333333334</v>
      </c>
      <c r="F434" s="36">
        <v>1233.9666666666667</v>
      </c>
      <c r="G434" s="36">
        <v>1226.9333333333334</v>
      </c>
      <c r="H434" s="36">
        <v>1253.8333333333335</v>
      </c>
      <c r="I434" s="36">
        <v>1260.8666666666668</v>
      </c>
      <c r="J434" s="36">
        <v>1267.2833333333335</v>
      </c>
      <c r="K434" s="31">
        <v>1254.45</v>
      </c>
      <c r="L434" s="31">
        <v>1241</v>
      </c>
      <c r="M434" s="31">
        <v>0.28369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447.85</v>
      </c>
      <c r="D435" s="36">
        <v>446.5333333333333</v>
      </c>
      <c r="E435" s="36">
        <v>444.06666666666661</v>
      </c>
      <c r="F435" s="36">
        <v>440.2833333333333</v>
      </c>
      <c r="G435" s="36">
        <v>437.81666666666661</v>
      </c>
      <c r="H435" s="36">
        <v>450.31666666666661</v>
      </c>
      <c r="I435" s="36">
        <v>452.7833333333333</v>
      </c>
      <c r="J435" s="36">
        <v>456.56666666666661</v>
      </c>
      <c r="K435" s="31">
        <v>449</v>
      </c>
      <c r="L435" s="31">
        <v>442.75</v>
      </c>
      <c r="M435" s="31">
        <v>3.75299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410.5</v>
      </c>
      <c r="D436" s="36">
        <v>412.91666666666669</v>
      </c>
      <c r="E436" s="36">
        <v>405.58333333333337</v>
      </c>
      <c r="F436" s="36">
        <v>400.66666666666669</v>
      </c>
      <c r="G436" s="36">
        <v>393.33333333333337</v>
      </c>
      <c r="H436" s="36">
        <v>417.83333333333337</v>
      </c>
      <c r="I436" s="36">
        <v>425.16666666666674</v>
      </c>
      <c r="J436" s="36">
        <v>430.08333333333337</v>
      </c>
      <c r="K436" s="31">
        <v>420.25</v>
      </c>
      <c r="L436" s="31">
        <v>408</v>
      </c>
      <c r="M436" s="31">
        <v>4.5555300000000001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4476.1499999999996</v>
      </c>
      <c r="D437" s="36">
        <v>4499.05</v>
      </c>
      <c r="E437" s="36">
        <v>4433.1000000000004</v>
      </c>
      <c r="F437" s="36">
        <v>4390.05</v>
      </c>
      <c r="G437" s="36">
        <v>4324.1000000000004</v>
      </c>
      <c r="H437" s="36">
        <v>4542.1000000000004</v>
      </c>
      <c r="I437" s="36">
        <v>4608.0499999999993</v>
      </c>
      <c r="J437" s="36">
        <v>4651.1000000000004</v>
      </c>
      <c r="K437" s="31">
        <v>4565</v>
      </c>
      <c r="L437" s="31">
        <v>4456</v>
      </c>
      <c r="M437" s="31">
        <v>0.78966999999999998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720.35</v>
      </c>
      <c r="D438" s="36">
        <v>724.11666666666667</v>
      </c>
      <c r="E438" s="36">
        <v>708.23333333333335</v>
      </c>
      <c r="F438" s="36">
        <v>696.11666666666667</v>
      </c>
      <c r="G438" s="36">
        <v>680.23333333333335</v>
      </c>
      <c r="H438" s="36">
        <v>736.23333333333335</v>
      </c>
      <c r="I438" s="36">
        <v>752.11666666666679</v>
      </c>
      <c r="J438" s="36">
        <v>764.23333333333335</v>
      </c>
      <c r="K438" s="31">
        <v>740</v>
      </c>
      <c r="L438" s="31">
        <v>712</v>
      </c>
      <c r="M438" s="31">
        <v>2.07098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38.5</v>
      </c>
      <c r="D439" s="36">
        <v>38.366666666666667</v>
      </c>
      <c r="E439" s="36">
        <v>38.133333333333333</v>
      </c>
      <c r="F439" s="36">
        <v>37.766666666666666</v>
      </c>
      <c r="G439" s="36">
        <v>37.533333333333331</v>
      </c>
      <c r="H439" s="36">
        <v>38.733333333333334</v>
      </c>
      <c r="I439" s="36">
        <v>38.966666666666669</v>
      </c>
      <c r="J439" s="36">
        <v>39.333333333333336</v>
      </c>
      <c r="K439" s="31">
        <v>38.6</v>
      </c>
      <c r="L439" s="31">
        <v>38</v>
      </c>
      <c r="M439" s="31">
        <v>350.78872999999999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509.85</v>
      </c>
      <c r="D440" s="36">
        <v>509.96666666666664</v>
      </c>
      <c r="E440" s="36">
        <v>505.18333333333328</v>
      </c>
      <c r="F440" s="36">
        <v>500.51666666666665</v>
      </c>
      <c r="G440" s="36">
        <v>495.73333333333329</v>
      </c>
      <c r="H440" s="36">
        <v>514.63333333333321</v>
      </c>
      <c r="I440" s="36">
        <v>519.41666666666674</v>
      </c>
      <c r="J440" s="36">
        <v>524.08333333333326</v>
      </c>
      <c r="K440" s="31">
        <v>514.75</v>
      </c>
      <c r="L440" s="31">
        <v>505.3</v>
      </c>
      <c r="M440" s="31">
        <v>30.158519999999999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709.75</v>
      </c>
      <c r="D441" s="36">
        <v>707.65</v>
      </c>
      <c r="E441" s="36">
        <v>703.4</v>
      </c>
      <c r="F441" s="36">
        <v>697.05</v>
      </c>
      <c r="G441" s="36">
        <v>692.8</v>
      </c>
      <c r="H441" s="36">
        <v>714</v>
      </c>
      <c r="I441" s="36">
        <v>718.25</v>
      </c>
      <c r="J441" s="36">
        <v>724.6</v>
      </c>
      <c r="K441" s="31">
        <v>711.9</v>
      </c>
      <c r="L441" s="31">
        <v>701.3</v>
      </c>
      <c r="M441" s="31">
        <v>4.8767500000000004</v>
      </c>
      <c r="N441" s="1"/>
      <c r="O441" s="1"/>
    </row>
    <row r="442" spans="1:15" ht="12.75" customHeight="1">
      <c r="A442" s="33">
        <v>432</v>
      </c>
      <c r="B442" s="53" t="s">
        <v>857</v>
      </c>
      <c r="C442" s="31">
        <v>503.85</v>
      </c>
      <c r="D442" s="36">
        <v>506.23333333333335</v>
      </c>
      <c r="E442" s="36">
        <v>500.4666666666667</v>
      </c>
      <c r="F442" s="36">
        <v>497.08333333333337</v>
      </c>
      <c r="G442" s="36">
        <v>491.31666666666672</v>
      </c>
      <c r="H442" s="36">
        <v>509.61666666666667</v>
      </c>
      <c r="I442" s="36">
        <v>515.38333333333333</v>
      </c>
      <c r="J442" s="36">
        <v>518.76666666666665</v>
      </c>
      <c r="K442" s="31">
        <v>512</v>
      </c>
      <c r="L442" s="31">
        <v>502.85</v>
      </c>
      <c r="M442" s="31">
        <v>1.0123200000000001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1100.3499999999999</v>
      </c>
      <c r="D443" s="36">
        <v>1099.45</v>
      </c>
      <c r="E443" s="36">
        <v>1088.9000000000001</v>
      </c>
      <c r="F443" s="36">
        <v>1077.45</v>
      </c>
      <c r="G443" s="36">
        <v>1066.9000000000001</v>
      </c>
      <c r="H443" s="36">
        <v>1110.9000000000001</v>
      </c>
      <c r="I443" s="36">
        <v>1121.4499999999998</v>
      </c>
      <c r="J443" s="36">
        <v>1132.9000000000001</v>
      </c>
      <c r="K443" s="31">
        <v>1110</v>
      </c>
      <c r="L443" s="31">
        <v>1088</v>
      </c>
      <c r="M443" s="31">
        <v>5.0733699999999997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1117.8499999999999</v>
      </c>
      <c r="D444" s="36">
        <v>1119.6666666666667</v>
      </c>
      <c r="E444" s="36">
        <v>1104.4333333333334</v>
      </c>
      <c r="F444" s="36">
        <v>1091.0166666666667</v>
      </c>
      <c r="G444" s="36">
        <v>1075.7833333333333</v>
      </c>
      <c r="H444" s="36">
        <v>1133.0833333333335</v>
      </c>
      <c r="I444" s="36">
        <v>1148.3166666666666</v>
      </c>
      <c r="J444" s="36">
        <v>1161.7333333333336</v>
      </c>
      <c r="K444" s="31">
        <v>1134.9000000000001</v>
      </c>
      <c r="L444" s="31">
        <v>1106.25</v>
      </c>
      <c r="M444" s="31">
        <v>18.516110000000001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1766.85</v>
      </c>
      <c r="D445" s="36">
        <v>1768.95</v>
      </c>
      <c r="E445" s="36">
        <v>1753.9</v>
      </c>
      <c r="F445" s="36">
        <v>1740.95</v>
      </c>
      <c r="G445" s="36">
        <v>1725.9</v>
      </c>
      <c r="H445" s="36">
        <v>1781.9</v>
      </c>
      <c r="I445" s="36">
        <v>1796.9499999999998</v>
      </c>
      <c r="J445" s="36">
        <v>1809.9</v>
      </c>
      <c r="K445" s="31">
        <v>1784</v>
      </c>
      <c r="L445" s="31">
        <v>1756</v>
      </c>
      <c r="M445" s="31">
        <v>3.8183400000000001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3811.1</v>
      </c>
      <c r="D446" s="36">
        <v>3805.3666666666668</v>
      </c>
      <c r="E446" s="36">
        <v>3778.7333333333336</v>
      </c>
      <c r="F446" s="36">
        <v>3746.3666666666668</v>
      </c>
      <c r="G446" s="36">
        <v>3719.7333333333336</v>
      </c>
      <c r="H446" s="36">
        <v>3837.7333333333336</v>
      </c>
      <c r="I446" s="36">
        <v>3864.3666666666668</v>
      </c>
      <c r="J446" s="36">
        <v>3896.7333333333336</v>
      </c>
      <c r="K446" s="31">
        <v>3832</v>
      </c>
      <c r="L446" s="31">
        <v>3773</v>
      </c>
      <c r="M446" s="31">
        <v>8.2590699999999995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1080.0999999999999</v>
      </c>
      <c r="D447" s="36">
        <v>1083.3166666666666</v>
      </c>
      <c r="E447" s="36">
        <v>1072.7833333333333</v>
      </c>
      <c r="F447" s="36">
        <v>1065.4666666666667</v>
      </c>
      <c r="G447" s="36">
        <v>1054.9333333333334</v>
      </c>
      <c r="H447" s="36">
        <v>1090.6333333333332</v>
      </c>
      <c r="I447" s="36">
        <v>1101.1666666666665</v>
      </c>
      <c r="J447" s="36">
        <v>1108.4833333333331</v>
      </c>
      <c r="K447" s="31">
        <v>1093.8499999999999</v>
      </c>
      <c r="L447" s="31">
        <v>1076</v>
      </c>
      <c r="M447" s="31">
        <v>9.3654399999999995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8744.2000000000007</v>
      </c>
      <c r="D448" s="36">
        <v>8749.0666666666675</v>
      </c>
      <c r="E448" s="36">
        <v>8705.133333333335</v>
      </c>
      <c r="F448" s="36">
        <v>8666.0666666666675</v>
      </c>
      <c r="G448" s="36">
        <v>8622.133333333335</v>
      </c>
      <c r="H448" s="36">
        <v>8788.133333333335</v>
      </c>
      <c r="I448" s="36">
        <v>8832.0666666666657</v>
      </c>
      <c r="J448" s="36">
        <v>8871.133333333335</v>
      </c>
      <c r="K448" s="31">
        <v>8793</v>
      </c>
      <c r="L448" s="31">
        <v>8710</v>
      </c>
      <c r="M448" s="31">
        <v>0.34849000000000002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4258.7</v>
      </c>
      <c r="D449" s="36">
        <v>4273.5333333333338</v>
      </c>
      <c r="E449" s="36">
        <v>4226.5666666666675</v>
      </c>
      <c r="F449" s="36">
        <v>4194.4333333333334</v>
      </c>
      <c r="G449" s="36">
        <v>4147.4666666666672</v>
      </c>
      <c r="H449" s="36">
        <v>4305.6666666666679</v>
      </c>
      <c r="I449" s="36">
        <v>4352.6333333333332</v>
      </c>
      <c r="J449" s="36">
        <v>4384.7666666666682</v>
      </c>
      <c r="K449" s="31">
        <v>4320.5</v>
      </c>
      <c r="L449" s="31">
        <v>4241.3999999999996</v>
      </c>
      <c r="M449" s="31">
        <v>0.42603000000000002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525.95000000000005</v>
      </c>
      <c r="D450" s="36">
        <v>525.85</v>
      </c>
      <c r="E450" s="36">
        <v>519.80000000000007</v>
      </c>
      <c r="F450" s="36">
        <v>513.65000000000009</v>
      </c>
      <c r="G450" s="36">
        <v>507.60000000000014</v>
      </c>
      <c r="H450" s="36">
        <v>532</v>
      </c>
      <c r="I450" s="36">
        <v>538.04999999999995</v>
      </c>
      <c r="J450" s="36">
        <v>544.19999999999993</v>
      </c>
      <c r="K450" s="31">
        <v>531.9</v>
      </c>
      <c r="L450" s="31">
        <v>519.70000000000005</v>
      </c>
      <c r="M450" s="31">
        <v>10.878500000000001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790.6</v>
      </c>
      <c r="D451" s="36">
        <v>790.11666666666679</v>
      </c>
      <c r="E451" s="36">
        <v>781.53333333333353</v>
      </c>
      <c r="F451" s="36">
        <v>772.4666666666667</v>
      </c>
      <c r="G451" s="36">
        <v>763.88333333333344</v>
      </c>
      <c r="H451" s="36">
        <v>799.18333333333362</v>
      </c>
      <c r="I451" s="36">
        <v>807.76666666666688</v>
      </c>
      <c r="J451" s="36">
        <v>816.83333333333371</v>
      </c>
      <c r="K451" s="31">
        <v>798.7</v>
      </c>
      <c r="L451" s="31">
        <v>781.05</v>
      </c>
      <c r="M451" s="31">
        <v>125.70717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330.3</v>
      </c>
      <c r="D452" s="36">
        <v>331.43333333333334</v>
      </c>
      <c r="E452" s="36">
        <v>327.01666666666665</v>
      </c>
      <c r="F452" s="36">
        <v>323.73333333333329</v>
      </c>
      <c r="G452" s="36">
        <v>319.31666666666661</v>
      </c>
      <c r="H452" s="36">
        <v>334.7166666666667</v>
      </c>
      <c r="I452" s="36">
        <v>339.13333333333333</v>
      </c>
      <c r="J452" s="36">
        <v>342.41666666666674</v>
      </c>
      <c r="K452" s="31">
        <v>335.85</v>
      </c>
      <c r="L452" s="31">
        <v>328.15</v>
      </c>
      <c r="M452" s="31">
        <v>100.96386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139.85</v>
      </c>
      <c r="D453" s="36">
        <v>139.94999999999999</v>
      </c>
      <c r="E453" s="36">
        <v>138.94999999999999</v>
      </c>
      <c r="F453" s="36">
        <v>138.05000000000001</v>
      </c>
      <c r="G453" s="36">
        <v>137.05000000000001</v>
      </c>
      <c r="H453" s="36">
        <v>140.84999999999997</v>
      </c>
      <c r="I453" s="36">
        <v>141.84999999999997</v>
      </c>
      <c r="J453" s="36">
        <v>142.74999999999994</v>
      </c>
      <c r="K453" s="31">
        <v>140.94999999999999</v>
      </c>
      <c r="L453" s="31">
        <v>139.05000000000001</v>
      </c>
      <c r="M453" s="31">
        <v>211.86105000000001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91.4</v>
      </c>
      <c r="D454" s="36">
        <v>91.75</v>
      </c>
      <c r="E454" s="36">
        <v>90.75</v>
      </c>
      <c r="F454" s="36">
        <v>90.1</v>
      </c>
      <c r="G454" s="36">
        <v>89.1</v>
      </c>
      <c r="H454" s="36">
        <v>92.4</v>
      </c>
      <c r="I454" s="36">
        <v>93.4</v>
      </c>
      <c r="J454" s="36">
        <v>94.050000000000011</v>
      </c>
      <c r="K454" s="31">
        <v>92.75</v>
      </c>
      <c r="L454" s="31">
        <v>91.1</v>
      </c>
      <c r="M454" s="31">
        <v>26.241389999999999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1380.2</v>
      </c>
      <c r="D455" s="36">
        <v>1378.95</v>
      </c>
      <c r="E455" s="36">
        <v>1372.9</v>
      </c>
      <c r="F455" s="36">
        <v>1365.6000000000001</v>
      </c>
      <c r="G455" s="36">
        <v>1359.5500000000002</v>
      </c>
      <c r="H455" s="36">
        <v>1386.25</v>
      </c>
      <c r="I455" s="36">
        <v>1392.2999999999997</v>
      </c>
      <c r="J455" s="36">
        <v>1399.6</v>
      </c>
      <c r="K455" s="31">
        <v>1385</v>
      </c>
      <c r="L455" s="31">
        <v>1371.65</v>
      </c>
      <c r="M455" s="31">
        <v>0.18225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377</v>
      </c>
      <c r="D456" s="36">
        <v>375.73333333333335</v>
      </c>
      <c r="E456" s="36">
        <v>372.86666666666667</v>
      </c>
      <c r="F456" s="36">
        <v>368.73333333333335</v>
      </c>
      <c r="G456" s="36">
        <v>365.86666666666667</v>
      </c>
      <c r="H456" s="36">
        <v>379.86666666666667</v>
      </c>
      <c r="I456" s="36">
        <v>382.73333333333335</v>
      </c>
      <c r="J456" s="36">
        <v>386.86666666666667</v>
      </c>
      <c r="K456" s="31">
        <v>378.6</v>
      </c>
      <c r="L456" s="31">
        <v>371.6</v>
      </c>
      <c r="M456" s="31">
        <v>1.57131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3258.55</v>
      </c>
      <c r="D457" s="36">
        <v>3233.0833333333335</v>
      </c>
      <c r="E457" s="36">
        <v>3165.666666666667</v>
      </c>
      <c r="F457" s="36">
        <v>3072.7833333333333</v>
      </c>
      <c r="G457" s="36">
        <v>3005.3666666666668</v>
      </c>
      <c r="H457" s="36">
        <v>3325.9666666666672</v>
      </c>
      <c r="I457" s="36">
        <v>3393.3833333333341</v>
      </c>
      <c r="J457" s="36">
        <v>3486.2666666666673</v>
      </c>
      <c r="K457" s="31">
        <v>3300.5</v>
      </c>
      <c r="L457" s="31">
        <v>3140.2</v>
      </c>
      <c r="M457" s="31">
        <v>0.32085000000000002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1297.1500000000001</v>
      </c>
      <c r="D458" s="36">
        <v>1288.7333333333333</v>
      </c>
      <c r="E458" s="36">
        <v>1273.6666666666667</v>
      </c>
      <c r="F458" s="36">
        <v>1250.1833333333334</v>
      </c>
      <c r="G458" s="36">
        <v>1235.1166666666668</v>
      </c>
      <c r="H458" s="36">
        <v>1312.2166666666667</v>
      </c>
      <c r="I458" s="36">
        <v>1327.2833333333333</v>
      </c>
      <c r="J458" s="36">
        <v>1350.7666666666667</v>
      </c>
      <c r="K458" s="31">
        <v>1303.8</v>
      </c>
      <c r="L458" s="31">
        <v>1265.25</v>
      </c>
      <c r="M458" s="31">
        <v>17.768280000000001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872.85</v>
      </c>
      <c r="D459" s="36">
        <v>877.01666666666677</v>
      </c>
      <c r="E459" s="36">
        <v>866.08333333333348</v>
      </c>
      <c r="F459" s="36">
        <v>859.31666666666672</v>
      </c>
      <c r="G459" s="36">
        <v>848.38333333333344</v>
      </c>
      <c r="H459" s="36">
        <v>883.78333333333353</v>
      </c>
      <c r="I459" s="36">
        <v>894.7166666666667</v>
      </c>
      <c r="J459" s="36">
        <v>901.48333333333358</v>
      </c>
      <c r="K459" s="31">
        <v>887.95</v>
      </c>
      <c r="L459" s="31">
        <v>870.25</v>
      </c>
      <c r="M459" s="31">
        <v>3.4473199999999999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216.6</v>
      </c>
      <c r="D460" s="36">
        <v>215.36666666666665</v>
      </c>
      <c r="E460" s="36">
        <v>211.93333333333328</v>
      </c>
      <c r="F460" s="36">
        <v>207.26666666666662</v>
      </c>
      <c r="G460" s="36">
        <v>203.83333333333326</v>
      </c>
      <c r="H460" s="36">
        <v>220.0333333333333</v>
      </c>
      <c r="I460" s="36">
        <v>223.46666666666664</v>
      </c>
      <c r="J460" s="36">
        <v>228.13333333333333</v>
      </c>
      <c r="K460" s="31">
        <v>218.8</v>
      </c>
      <c r="L460" s="31">
        <v>210.7</v>
      </c>
      <c r="M460" s="31">
        <v>12.22181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1014.35</v>
      </c>
      <c r="D461" s="36">
        <v>1018.4499999999999</v>
      </c>
      <c r="E461" s="36">
        <v>1005.8999999999999</v>
      </c>
      <c r="F461" s="36">
        <v>997.44999999999993</v>
      </c>
      <c r="G461" s="36">
        <v>984.89999999999986</v>
      </c>
      <c r="H461" s="36">
        <v>1026.8999999999999</v>
      </c>
      <c r="I461" s="36">
        <v>1039.4499999999998</v>
      </c>
      <c r="J461" s="36">
        <v>1047.8999999999999</v>
      </c>
      <c r="K461" s="31">
        <v>1031</v>
      </c>
      <c r="L461" s="31">
        <v>1010</v>
      </c>
      <c r="M461" s="31">
        <v>3.7375699999999998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3091.4</v>
      </c>
      <c r="D462" s="36">
        <v>3092.0166666666664</v>
      </c>
      <c r="E462" s="36">
        <v>3069.0333333333328</v>
      </c>
      <c r="F462" s="36">
        <v>3046.6666666666665</v>
      </c>
      <c r="G462" s="36">
        <v>3023.6833333333329</v>
      </c>
      <c r="H462" s="36">
        <v>3114.3833333333328</v>
      </c>
      <c r="I462" s="36">
        <v>3137.3666666666663</v>
      </c>
      <c r="J462" s="36">
        <v>3159.7333333333327</v>
      </c>
      <c r="K462" s="31">
        <v>3115</v>
      </c>
      <c r="L462" s="31">
        <v>3069.65</v>
      </c>
      <c r="M462" s="31">
        <v>0.18894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3232</v>
      </c>
      <c r="D463" s="36">
        <v>3229.3333333333335</v>
      </c>
      <c r="E463" s="36">
        <v>3209.666666666667</v>
      </c>
      <c r="F463" s="36">
        <v>3187.3333333333335</v>
      </c>
      <c r="G463" s="36">
        <v>3167.666666666667</v>
      </c>
      <c r="H463" s="36">
        <v>3251.666666666667</v>
      </c>
      <c r="I463" s="36">
        <v>3271.3333333333339</v>
      </c>
      <c r="J463" s="36">
        <v>3293.666666666667</v>
      </c>
      <c r="K463" s="31">
        <v>3249</v>
      </c>
      <c r="L463" s="31">
        <v>3207</v>
      </c>
      <c r="M463" s="31">
        <v>0.16655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3677.15</v>
      </c>
      <c r="D464" s="36">
        <v>3680.8833333333332</v>
      </c>
      <c r="E464" s="36">
        <v>3663.7666666666664</v>
      </c>
      <c r="F464" s="36">
        <v>3650.3833333333332</v>
      </c>
      <c r="G464" s="36">
        <v>3633.2666666666664</v>
      </c>
      <c r="H464" s="36">
        <v>3694.2666666666664</v>
      </c>
      <c r="I464" s="36">
        <v>3711.3833333333332</v>
      </c>
      <c r="J464" s="36">
        <v>3724.7666666666664</v>
      </c>
      <c r="K464" s="31">
        <v>3698</v>
      </c>
      <c r="L464" s="31">
        <v>3667.5</v>
      </c>
      <c r="M464" s="31">
        <v>2.8668300000000002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2296.3000000000002</v>
      </c>
      <c r="D465" s="36">
        <v>2305.5666666666666</v>
      </c>
      <c r="E465" s="36">
        <v>2279.4333333333334</v>
      </c>
      <c r="F465" s="36">
        <v>2262.5666666666666</v>
      </c>
      <c r="G465" s="36">
        <v>2236.4333333333334</v>
      </c>
      <c r="H465" s="36">
        <v>2322.4333333333334</v>
      </c>
      <c r="I465" s="36">
        <v>2348.5666666666666</v>
      </c>
      <c r="J465" s="36">
        <v>2365.4333333333334</v>
      </c>
      <c r="K465" s="31">
        <v>2331.6999999999998</v>
      </c>
      <c r="L465" s="31">
        <v>2288.6999999999998</v>
      </c>
      <c r="M465" s="31">
        <v>0.99207999999999996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942.45</v>
      </c>
      <c r="D466" s="36">
        <v>942.7166666666667</v>
      </c>
      <c r="E466" s="36">
        <v>935.73333333333335</v>
      </c>
      <c r="F466" s="36">
        <v>929.01666666666665</v>
      </c>
      <c r="G466" s="36">
        <v>922.0333333333333</v>
      </c>
      <c r="H466" s="36">
        <v>949.43333333333339</v>
      </c>
      <c r="I466" s="36">
        <v>956.41666666666674</v>
      </c>
      <c r="J466" s="36">
        <v>963.13333333333344</v>
      </c>
      <c r="K466" s="31">
        <v>949.7</v>
      </c>
      <c r="L466" s="31">
        <v>936</v>
      </c>
      <c r="M466" s="31">
        <v>3.2902499999999999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831.8</v>
      </c>
      <c r="D467" s="36">
        <v>831.01666666666677</v>
      </c>
      <c r="E467" s="36">
        <v>825.98333333333358</v>
      </c>
      <c r="F467" s="36">
        <v>820.16666666666686</v>
      </c>
      <c r="G467" s="36">
        <v>815.13333333333367</v>
      </c>
      <c r="H467" s="36">
        <v>836.83333333333348</v>
      </c>
      <c r="I467" s="36">
        <v>841.86666666666656</v>
      </c>
      <c r="J467" s="36">
        <v>847.68333333333339</v>
      </c>
      <c r="K467" s="31">
        <v>836.05</v>
      </c>
      <c r="L467" s="31">
        <v>825.2</v>
      </c>
      <c r="M467" s="31">
        <v>0.21768000000000001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3002.1</v>
      </c>
      <c r="D468" s="36">
        <v>3021.5333333333333</v>
      </c>
      <c r="E468" s="36">
        <v>2976.0666666666666</v>
      </c>
      <c r="F468" s="36">
        <v>2950.0333333333333</v>
      </c>
      <c r="G468" s="36">
        <v>2904.5666666666666</v>
      </c>
      <c r="H468" s="36">
        <v>3047.5666666666666</v>
      </c>
      <c r="I468" s="36">
        <v>3093.0333333333328</v>
      </c>
      <c r="J468" s="36">
        <v>3119.0666666666666</v>
      </c>
      <c r="K468" s="31">
        <v>3067</v>
      </c>
      <c r="L468" s="31">
        <v>2995.5</v>
      </c>
      <c r="M468" s="31">
        <v>4.2172999999999998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36.549999999999997</v>
      </c>
      <c r="D469" s="36">
        <v>36.516666666666666</v>
      </c>
      <c r="E469" s="36">
        <v>36.083333333333329</v>
      </c>
      <c r="F469" s="36">
        <v>35.61666666666666</v>
      </c>
      <c r="G469" s="36">
        <v>35.183333333333323</v>
      </c>
      <c r="H469" s="36">
        <v>36.983333333333334</v>
      </c>
      <c r="I469" s="36">
        <v>37.416666666666671</v>
      </c>
      <c r="J469" s="36">
        <v>37.88333333333334</v>
      </c>
      <c r="K469" s="31">
        <v>36.950000000000003</v>
      </c>
      <c r="L469" s="31">
        <v>36.049999999999997</v>
      </c>
      <c r="M469" s="31">
        <v>88.659009999999995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345.1</v>
      </c>
      <c r="D470" s="36">
        <v>345.40000000000003</v>
      </c>
      <c r="E470" s="36">
        <v>341.80000000000007</v>
      </c>
      <c r="F470" s="36">
        <v>338.50000000000006</v>
      </c>
      <c r="G470" s="36">
        <v>334.90000000000009</v>
      </c>
      <c r="H470" s="36">
        <v>348.70000000000005</v>
      </c>
      <c r="I470" s="36">
        <v>352.30000000000007</v>
      </c>
      <c r="J470" s="36">
        <v>355.6</v>
      </c>
      <c r="K470" s="31">
        <v>349</v>
      </c>
      <c r="L470" s="31">
        <v>342.1</v>
      </c>
      <c r="M470" s="31">
        <v>5.1809700000000003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420.15</v>
      </c>
      <c r="D471" s="36">
        <v>421.48333333333335</v>
      </c>
      <c r="E471" s="36">
        <v>416.2166666666667</v>
      </c>
      <c r="F471" s="36">
        <v>412.28333333333336</v>
      </c>
      <c r="G471" s="36">
        <v>407.01666666666671</v>
      </c>
      <c r="H471" s="36">
        <v>425.41666666666669</v>
      </c>
      <c r="I471" s="36">
        <v>430.68333333333334</v>
      </c>
      <c r="J471" s="36">
        <v>434.61666666666667</v>
      </c>
      <c r="K471" s="31">
        <v>426.75</v>
      </c>
      <c r="L471" s="31">
        <v>417.55</v>
      </c>
      <c r="M471" s="31">
        <v>1.48288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746.9</v>
      </c>
      <c r="D472" s="36">
        <v>745.51666666666677</v>
      </c>
      <c r="E472" s="36">
        <v>741.43333333333351</v>
      </c>
      <c r="F472" s="36">
        <v>735.9666666666667</v>
      </c>
      <c r="G472" s="36">
        <v>731.88333333333344</v>
      </c>
      <c r="H472" s="36">
        <v>750.98333333333358</v>
      </c>
      <c r="I472" s="36">
        <v>755.06666666666683</v>
      </c>
      <c r="J472" s="36">
        <v>760.53333333333364</v>
      </c>
      <c r="K472" s="31">
        <v>749.6</v>
      </c>
      <c r="L472" s="31">
        <v>740.05</v>
      </c>
      <c r="M472" s="31">
        <v>0.53317999999999999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3588.1</v>
      </c>
      <c r="D473" s="36">
        <v>3581.3833333333332</v>
      </c>
      <c r="E473" s="36">
        <v>3557.8166666666666</v>
      </c>
      <c r="F473" s="36">
        <v>3527.5333333333333</v>
      </c>
      <c r="G473" s="36">
        <v>3503.9666666666667</v>
      </c>
      <c r="H473" s="36">
        <v>3611.6666666666665</v>
      </c>
      <c r="I473" s="36">
        <v>3635.2333333333331</v>
      </c>
      <c r="J473" s="36">
        <v>3665.5166666666664</v>
      </c>
      <c r="K473" s="31">
        <v>3604.95</v>
      </c>
      <c r="L473" s="31">
        <v>3551.1</v>
      </c>
      <c r="M473" s="31">
        <v>0.40529999999999999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52.05</v>
      </c>
      <c r="D474" s="36">
        <v>51.966666666666669</v>
      </c>
      <c r="E474" s="36">
        <v>51.083333333333336</v>
      </c>
      <c r="F474" s="36">
        <v>50.116666666666667</v>
      </c>
      <c r="G474" s="36">
        <v>49.233333333333334</v>
      </c>
      <c r="H474" s="36">
        <v>52.933333333333337</v>
      </c>
      <c r="I474" s="36">
        <v>53.816666666666663</v>
      </c>
      <c r="J474" s="36">
        <v>54.783333333333339</v>
      </c>
      <c r="K474" s="31">
        <v>52.85</v>
      </c>
      <c r="L474" s="31">
        <v>51</v>
      </c>
      <c r="M474" s="31">
        <v>159.07631000000001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2019.05</v>
      </c>
      <c r="D475" s="36">
        <v>2025.8666666666668</v>
      </c>
      <c r="E475" s="36">
        <v>2005.1833333333336</v>
      </c>
      <c r="F475" s="36">
        <v>1991.3166666666668</v>
      </c>
      <c r="G475" s="36">
        <v>1970.6333333333337</v>
      </c>
      <c r="H475" s="36">
        <v>2039.7333333333336</v>
      </c>
      <c r="I475" s="36">
        <v>2060.416666666667</v>
      </c>
      <c r="J475" s="36">
        <v>2074.2833333333338</v>
      </c>
      <c r="K475" s="31">
        <v>2046.55</v>
      </c>
      <c r="L475" s="31">
        <v>2012</v>
      </c>
      <c r="M475" s="31">
        <v>4.74552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40</v>
      </c>
      <c r="D476" s="36">
        <v>39.983333333333327</v>
      </c>
      <c r="E476" s="36">
        <v>39.616666666666653</v>
      </c>
      <c r="F476" s="36">
        <v>39.233333333333327</v>
      </c>
      <c r="G476" s="36">
        <v>38.866666666666653</v>
      </c>
      <c r="H476" s="36">
        <v>40.366666666666653</v>
      </c>
      <c r="I476" s="36">
        <v>40.733333333333327</v>
      </c>
      <c r="J476" s="36">
        <v>41.116666666666653</v>
      </c>
      <c r="K476" s="31">
        <v>40.35</v>
      </c>
      <c r="L476" s="31">
        <v>39.6</v>
      </c>
      <c r="M476" s="31">
        <v>83.500810000000001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485.6</v>
      </c>
      <c r="D477" s="36">
        <v>486.43333333333334</v>
      </c>
      <c r="E477" s="36">
        <v>481.16666666666669</v>
      </c>
      <c r="F477" s="36">
        <v>476.73333333333335</v>
      </c>
      <c r="G477" s="36">
        <v>471.4666666666667</v>
      </c>
      <c r="H477" s="36">
        <v>490.86666666666667</v>
      </c>
      <c r="I477" s="36">
        <v>496.13333333333333</v>
      </c>
      <c r="J477" s="36">
        <v>500.56666666666666</v>
      </c>
      <c r="K477" s="31">
        <v>491.7</v>
      </c>
      <c r="L477" s="31">
        <v>482</v>
      </c>
      <c r="M477" s="31">
        <v>1.5013799999999999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10464</v>
      </c>
      <c r="D478" s="36">
        <v>10466.199999999999</v>
      </c>
      <c r="E478" s="36">
        <v>10412.399999999998</v>
      </c>
      <c r="F478" s="36">
        <v>10360.799999999999</v>
      </c>
      <c r="G478" s="36">
        <v>10306.999999999998</v>
      </c>
      <c r="H478" s="36">
        <v>10517.799999999997</v>
      </c>
      <c r="I478" s="36">
        <v>10571.599999999997</v>
      </c>
      <c r="J478" s="36">
        <v>10623.199999999997</v>
      </c>
      <c r="K478" s="31">
        <v>10520</v>
      </c>
      <c r="L478" s="31">
        <v>10414.6</v>
      </c>
      <c r="M478" s="31">
        <v>0.97677000000000003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120.75</v>
      </c>
      <c r="D479" s="36">
        <v>120.45</v>
      </c>
      <c r="E479" s="36">
        <v>119.4</v>
      </c>
      <c r="F479" s="36">
        <v>118.05</v>
      </c>
      <c r="G479" s="36">
        <v>117</v>
      </c>
      <c r="H479" s="36">
        <v>121.80000000000001</v>
      </c>
      <c r="I479" s="36">
        <v>122.85</v>
      </c>
      <c r="J479" s="36">
        <v>124.20000000000002</v>
      </c>
      <c r="K479" s="31">
        <v>121.5</v>
      </c>
      <c r="L479" s="31">
        <v>119.1</v>
      </c>
      <c r="M479" s="31">
        <v>80.903210000000001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1792.7</v>
      </c>
      <c r="D480" s="36">
        <v>1790.9166666666667</v>
      </c>
      <c r="E480" s="36">
        <v>1773.8833333333334</v>
      </c>
      <c r="F480" s="36">
        <v>1755.0666666666666</v>
      </c>
      <c r="G480" s="36">
        <v>1738.0333333333333</v>
      </c>
      <c r="H480" s="36">
        <v>1809.7333333333336</v>
      </c>
      <c r="I480" s="36">
        <v>1826.7666666666669</v>
      </c>
      <c r="J480" s="36">
        <v>1845.5833333333337</v>
      </c>
      <c r="K480" s="31">
        <v>1807.95</v>
      </c>
      <c r="L480" s="31">
        <v>1772.1</v>
      </c>
      <c r="M480" s="31">
        <v>3.6469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1107.2</v>
      </c>
      <c r="D481" s="36">
        <v>1111.3499999999999</v>
      </c>
      <c r="E481" s="36">
        <v>1097.6999999999998</v>
      </c>
      <c r="F481" s="36">
        <v>1088.1999999999998</v>
      </c>
      <c r="G481" s="36">
        <v>1074.5499999999997</v>
      </c>
      <c r="H481" s="36">
        <v>1120.8499999999999</v>
      </c>
      <c r="I481" s="36">
        <v>1134.5</v>
      </c>
      <c r="J481" s="31">
        <v>1144</v>
      </c>
      <c r="K481" s="31">
        <v>1125</v>
      </c>
      <c r="L481" s="31">
        <v>1101.8499999999999</v>
      </c>
      <c r="M481" s="53">
        <v>5.63368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682.2</v>
      </c>
      <c r="D482" s="36">
        <v>684.93333333333339</v>
      </c>
      <c r="E482" s="36">
        <v>672.26666666666677</v>
      </c>
      <c r="F482" s="36">
        <v>662.33333333333337</v>
      </c>
      <c r="G482" s="36">
        <v>649.66666666666674</v>
      </c>
      <c r="H482" s="36">
        <v>694.86666666666679</v>
      </c>
      <c r="I482" s="36">
        <v>707.5333333333333</v>
      </c>
      <c r="J482" s="31">
        <v>717.46666666666681</v>
      </c>
      <c r="K482" s="31">
        <v>697.6</v>
      </c>
      <c r="L482" s="31">
        <v>675</v>
      </c>
      <c r="M482" s="53">
        <v>3.9895800000000001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592.70000000000005</v>
      </c>
      <c r="D483" s="36">
        <v>593.26666666666665</v>
      </c>
      <c r="E483" s="36">
        <v>586.63333333333333</v>
      </c>
      <c r="F483" s="36">
        <v>580.56666666666672</v>
      </c>
      <c r="G483" s="36">
        <v>573.93333333333339</v>
      </c>
      <c r="H483" s="36">
        <v>599.33333333333326</v>
      </c>
      <c r="I483" s="36">
        <v>605.96666666666647</v>
      </c>
      <c r="J483" s="36">
        <v>612.03333333333319</v>
      </c>
      <c r="K483" s="31">
        <v>599.9</v>
      </c>
      <c r="L483" s="31">
        <v>587.20000000000005</v>
      </c>
      <c r="M483" s="31">
        <v>28.257079999999998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869.7</v>
      </c>
      <c r="D484" s="36">
        <v>867.93333333333339</v>
      </c>
      <c r="E484" s="36">
        <v>861.91666666666674</v>
      </c>
      <c r="F484" s="36">
        <v>854.13333333333333</v>
      </c>
      <c r="G484" s="36">
        <v>848.11666666666667</v>
      </c>
      <c r="H484" s="36">
        <v>875.71666666666681</v>
      </c>
      <c r="I484" s="36">
        <v>881.73333333333346</v>
      </c>
      <c r="J484" s="31">
        <v>889.51666666666688</v>
      </c>
      <c r="K484" s="31">
        <v>873.95</v>
      </c>
      <c r="L484" s="31">
        <v>860.15</v>
      </c>
      <c r="M484" s="53">
        <v>0.86351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609.95000000000005</v>
      </c>
      <c r="D485" s="36">
        <v>606.98333333333335</v>
      </c>
      <c r="E485" s="36">
        <v>600.16666666666674</v>
      </c>
      <c r="F485" s="36">
        <v>590.38333333333344</v>
      </c>
      <c r="G485" s="36">
        <v>583.56666666666683</v>
      </c>
      <c r="H485" s="36">
        <v>616.76666666666665</v>
      </c>
      <c r="I485" s="36">
        <v>623.58333333333326</v>
      </c>
      <c r="J485" s="36">
        <v>633.36666666666656</v>
      </c>
      <c r="K485" s="31">
        <v>613.79999999999995</v>
      </c>
      <c r="L485" s="31">
        <v>597.20000000000005</v>
      </c>
      <c r="M485" s="31">
        <v>8.6808700000000005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394.9</v>
      </c>
      <c r="D486" s="36">
        <v>395.59999999999997</v>
      </c>
      <c r="E486" s="36">
        <v>392.44999999999993</v>
      </c>
      <c r="F486" s="36">
        <v>389.99999999999994</v>
      </c>
      <c r="G486" s="36">
        <v>386.84999999999991</v>
      </c>
      <c r="H486" s="36">
        <v>398.04999999999995</v>
      </c>
      <c r="I486" s="36">
        <v>401.19999999999993</v>
      </c>
      <c r="J486" s="36">
        <v>403.65</v>
      </c>
      <c r="K486" s="31">
        <v>398.75</v>
      </c>
      <c r="L486" s="31">
        <v>393.15</v>
      </c>
      <c r="M486" s="31">
        <v>1.9517100000000001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392.9</v>
      </c>
      <c r="D487" s="36">
        <v>391.29999999999995</v>
      </c>
      <c r="E487" s="36">
        <v>387.64999999999992</v>
      </c>
      <c r="F487" s="36">
        <v>382.4</v>
      </c>
      <c r="G487" s="36">
        <v>378.74999999999994</v>
      </c>
      <c r="H487" s="36">
        <v>396.5499999999999</v>
      </c>
      <c r="I487" s="36">
        <v>400.2</v>
      </c>
      <c r="J487" s="36">
        <v>405.44999999999987</v>
      </c>
      <c r="K487" s="31">
        <v>394.95</v>
      </c>
      <c r="L487" s="31">
        <v>386.05</v>
      </c>
      <c r="M487" s="31">
        <v>1.7875000000000001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559.6</v>
      </c>
      <c r="D488" s="36">
        <v>558.6</v>
      </c>
      <c r="E488" s="36">
        <v>553</v>
      </c>
      <c r="F488" s="36">
        <v>546.4</v>
      </c>
      <c r="G488" s="36">
        <v>540.79999999999995</v>
      </c>
      <c r="H488" s="36">
        <v>565.20000000000005</v>
      </c>
      <c r="I488" s="36">
        <v>570.80000000000018</v>
      </c>
      <c r="J488" s="36">
        <v>577.40000000000009</v>
      </c>
      <c r="K488" s="31">
        <v>564.20000000000005</v>
      </c>
      <c r="L488" s="31">
        <v>552</v>
      </c>
      <c r="M488" s="31">
        <v>3.1656599999999999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1242.5</v>
      </c>
      <c r="D489" s="36">
        <v>1244.5</v>
      </c>
      <c r="E489" s="36">
        <v>1235</v>
      </c>
      <c r="F489" s="36">
        <v>1227.5</v>
      </c>
      <c r="G489" s="36">
        <v>1218</v>
      </c>
      <c r="H489" s="36">
        <v>1252</v>
      </c>
      <c r="I489" s="36">
        <v>1261.5</v>
      </c>
      <c r="J489" s="36">
        <v>1269</v>
      </c>
      <c r="K489" s="31">
        <v>1254</v>
      </c>
      <c r="L489" s="31">
        <v>1237</v>
      </c>
      <c r="M489" s="31">
        <v>7.8948700000000001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1275.45</v>
      </c>
      <c r="D490" s="36">
        <v>1272.8833333333334</v>
      </c>
      <c r="E490" s="36">
        <v>1265.7166666666669</v>
      </c>
      <c r="F490" s="36">
        <v>1255.9833333333336</v>
      </c>
      <c r="G490" s="36">
        <v>1248.8166666666671</v>
      </c>
      <c r="H490" s="36">
        <v>1282.6166666666668</v>
      </c>
      <c r="I490" s="36">
        <v>1289.7833333333333</v>
      </c>
      <c r="J490" s="36">
        <v>1299.5166666666667</v>
      </c>
      <c r="K490" s="31">
        <v>1280.05</v>
      </c>
      <c r="L490" s="31">
        <v>1263.1500000000001</v>
      </c>
      <c r="M490" s="31">
        <v>0.86358999999999997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257.14999999999998</v>
      </c>
      <c r="D491" s="36">
        <v>257.81666666666666</v>
      </c>
      <c r="E491" s="36">
        <v>255.33333333333331</v>
      </c>
      <c r="F491" s="36">
        <v>253.51666666666665</v>
      </c>
      <c r="G491" s="36">
        <v>251.0333333333333</v>
      </c>
      <c r="H491" s="36">
        <v>259.63333333333333</v>
      </c>
      <c r="I491" s="36">
        <v>262.11666666666667</v>
      </c>
      <c r="J491" s="36">
        <v>263.93333333333334</v>
      </c>
      <c r="K491" s="31">
        <v>260.3</v>
      </c>
      <c r="L491" s="31">
        <v>256</v>
      </c>
      <c r="M491" s="31">
        <v>63.527340000000002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291.39999999999998</v>
      </c>
      <c r="D492" s="36">
        <v>291.96666666666664</v>
      </c>
      <c r="E492" s="36">
        <v>289.33333333333326</v>
      </c>
      <c r="F492" s="36">
        <v>287.26666666666659</v>
      </c>
      <c r="G492" s="36">
        <v>284.63333333333321</v>
      </c>
      <c r="H492" s="36">
        <v>294.0333333333333</v>
      </c>
      <c r="I492" s="36">
        <v>296.66666666666663</v>
      </c>
      <c r="J492" s="36">
        <v>298.73333333333335</v>
      </c>
      <c r="K492" s="31">
        <v>294.60000000000002</v>
      </c>
      <c r="L492" s="31">
        <v>289.89999999999998</v>
      </c>
      <c r="M492" s="31">
        <v>2.29908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675.5</v>
      </c>
      <c r="D493" s="36">
        <v>668.33333333333337</v>
      </c>
      <c r="E493" s="36">
        <v>652.51666666666677</v>
      </c>
      <c r="F493" s="36">
        <v>629.53333333333342</v>
      </c>
      <c r="G493" s="36">
        <v>613.71666666666681</v>
      </c>
      <c r="H493" s="36">
        <v>691.31666666666672</v>
      </c>
      <c r="I493" s="36">
        <v>707.13333333333333</v>
      </c>
      <c r="J493" s="36">
        <v>730.11666666666667</v>
      </c>
      <c r="K493" s="31">
        <v>684.15</v>
      </c>
      <c r="L493" s="31">
        <v>645.35</v>
      </c>
      <c r="M493" s="31">
        <v>3.0437400000000001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1755.3</v>
      </c>
      <c r="D494" s="36">
        <v>1754.4166666666667</v>
      </c>
      <c r="E494" s="36">
        <v>1742.9333333333334</v>
      </c>
      <c r="F494" s="36">
        <v>1730.5666666666666</v>
      </c>
      <c r="G494" s="36">
        <v>1719.0833333333333</v>
      </c>
      <c r="H494" s="36">
        <v>1766.7833333333335</v>
      </c>
      <c r="I494" s="36">
        <v>1778.2666666666667</v>
      </c>
      <c r="J494" s="36">
        <v>1790.6333333333337</v>
      </c>
      <c r="K494" s="31">
        <v>1765.9</v>
      </c>
      <c r="L494" s="31">
        <v>1742.05</v>
      </c>
      <c r="M494" s="31">
        <v>0.68271999999999999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2024.35</v>
      </c>
      <c r="D495" s="36">
        <v>2020.1333333333332</v>
      </c>
      <c r="E495" s="36">
        <v>2009.2666666666664</v>
      </c>
      <c r="F495" s="36">
        <v>1994.1833333333332</v>
      </c>
      <c r="G495" s="36">
        <v>1983.3166666666664</v>
      </c>
      <c r="H495" s="36">
        <v>2035.2166666666665</v>
      </c>
      <c r="I495" s="36">
        <v>2046.0833333333333</v>
      </c>
      <c r="J495" s="36">
        <v>2061.1666666666665</v>
      </c>
      <c r="K495" s="31">
        <v>2031</v>
      </c>
      <c r="L495" s="31">
        <v>2005.05</v>
      </c>
      <c r="M495" s="31">
        <v>0.17595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17</v>
      </c>
      <c r="D496" s="36">
        <v>16.983333333333334</v>
      </c>
      <c r="E496" s="36">
        <v>15.56666666666667</v>
      </c>
      <c r="F496" s="36">
        <v>14.133333333333336</v>
      </c>
      <c r="G496" s="36">
        <v>12.716666666666672</v>
      </c>
      <c r="H496" s="36">
        <v>18.416666666666668</v>
      </c>
      <c r="I496" s="36">
        <v>19.833333333333332</v>
      </c>
      <c r="J496" s="36">
        <v>21.266666666666666</v>
      </c>
      <c r="K496" s="31">
        <v>18.399999999999999</v>
      </c>
      <c r="L496" s="31">
        <v>15.55</v>
      </c>
      <c r="M496" s="31">
        <v>17843.922770000001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977.95</v>
      </c>
      <c r="D497" s="36">
        <v>977.6</v>
      </c>
      <c r="E497" s="36">
        <v>972.85</v>
      </c>
      <c r="F497" s="36">
        <v>967.75</v>
      </c>
      <c r="G497" s="36">
        <v>963</v>
      </c>
      <c r="H497" s="36">
        <v>982.7</v>
      </c>
      <c r="I497" s="36">
        <v>987.45</v>
      </c>
      <c r="J497" s="36">
        <v>992.55000000000007</v>
      </c>
      <c r="K497" s="31">
        <v>982.35</v>
      </c>
      <c r="L497" s="31">
        <v>972.5</v>
      </c>
      <c r="M497" s="31">
        <v>7.6475200000000001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570.79999999999995</v>
      </c>
      <c r="D498" s="36">
        <v>564.65</v>
      </c>
      <c r="E498" s="36">
        <v>550</v>
      </c>
      <c r="F498" s="36">
        <v>529.20000000000005</v>
      </c>
      <c r="G498" s="36">
        <v>514.55000000000007</v>
      </c>
      <c r="H498" s="36">
        <v>585.44999999999993</v>
      </c>
      <c r="I498" s="36">
        <v>600.0999999999998</v>
      </c>
      <c r="J498" s="36">
        <v>620.89999999999986</v>
      </c>
      <c r="K498" s="31">
        <v>579.29999999999995</v>
      </c>
      <c r="L498" s="31">
        <v>543.85</v>
      </c>
      <c r="M498" s="31">
        <v>17.902290000000001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819.2</v>
      </c>
      <c r="D499" s="36">
        <v>818.5</v>
      </c>
      <c r="E499" s="36">
        <v>814.4</v>
      </c>
      <c r="F499" s="36">
        <v>809.6</v>
      </c>
      <c r="G499" s="36">
        <v>805.5</v>
      </c>
      <c r="H499" s="36">
        <v>823.3</v>
      </c>
      <c r="I499" s="36">
        <v>827.39999999999986</v>
      </c>
      <c r="J499" s="36">
        <v>832.19999999999993</v>
      </c>
      <c r="K499" s="31">
        <v>822.6</v>
      </c>
      <c r="L499" s="31">
        <v>813.7</v>
      </c>
      <c r="M499" s="31">
        <v>0.44169000000000003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1363.55</v>
      </c>
      <c r="D500" s="36">
        <v>1366.3666666666668</v>
      </c>
      <c r="E500" s="36">
        <v>1357.4333333333336</v>
      </c>
      <c r="F500" s="36">
        <v>1351.3166666666668</v>
      </c>
      <c r="G500" s="36">
        <v>1342.3833333333337</v>
      </c>
      <c r="H500" s="36">
        <v>1372.4833333333336</v>
      </c>
      <c r="I500" s="36">
        <v>1381.416666666667</v>
      </c>
      <c r="J500" s="36">
        <v>1387.5333333333335</v>
      </c>
      <c r="K500" s="31">
        <v>1375.3</v>
      </c>
      <c r="L500" s="31">
        <v>1360.25</v>
      </c>
      <c r="M500" s="31">
        <v>0.44624000000000003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477.15</v>
      </c>
      <c r="D501" s="36">
        <v>476.31666666666666</v>
      </c>
      <c r="E501" s="36">
        <v>469.13333333333333</v>
      </c>
      <c r="F501" s="36">
        <v>461.11666666666667</v>
      </c>
      <c r="G501" s="36">
        <v>453.93333333333334</v>
      </c>
      <c r="H501" s="36">
        <v>484.33333333333331</v>
      </c>
      <c r="I501" s="36">
        <v>491.51666666666659</v>
      </c>
      <c r="J501" s="36">
        <v>499.5333333333333</v>
      </c>
      <c r="K501" s="31">
        <v>483.5</v>
      </c>
      <c r="L501" s="31">
        <v>468.3</v>
      </c>
      <c r="M501" s="31">
        <v>101.73639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22.65</v>
      </c>
      <c r="D502" s="36">
        <v>22.349999999999998</v>
      </c>
      <c r="E502" s="36">
        <v>21.699999999999996</v>
      </c>
      <c r="F502" s="36">
        <v>20.749999999999996</v>
      </c>
      <c r="G502" s="36">
        <v>20.099999999999994</v>
      </c>
      <c r="H502" s="36">
        <v>23.299999999999997</v>
      </c>
      <c r="I502" s="36">
        <v>23.949999999999996</v>
      </c>
      <c r="J502" s="36">
        <v>24.9</v>
      </c>
      <c r="K502" s="31">
        <v>23</v>
      </c>
      <c r="L502" s="31">
        <v>21.4</v>
      </c>
      <c r="M502" s="31">
        <v>5779.7231199999997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285.05</v>
      </c>
      <c r="D503" s="36">
        <v>282.28333333333336</v>
      </c>
      <c r="E503" s="36">
        <v>276.91666666666674</v>
      </c>
      <c r="F503" s="36">
        <v>268.78333333333336</v>
      </c>
      <c r="G503" s="36">
        <v>263.41666666666674</v>
      </c>
      <c r="H503" s="36">
        <v>290.41666666666674</v>
      </c>
      <c r="I503" s="36">
        <v>295.78333333333342</v>
      </c>
      <c r="J503" s="31">
        <v>303.91666666666674</v>
      </c>
      <c r="K503" s="31">
        <v>287.64999999999998</v>
      </c>
      <c r="L503" s="31">
        <v>274.14999999999998</v>
      </c>
      <c r="M503" s="53">
        <v>178.05172999999999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607.20000000000005</v>
      </c>
      <c r="D504" s="36">
        <v>613</v>
      </c>
      <c r="E504" s="36">
        <v>599.35</v>
      </c>
      <c r="F504" s="36">
        <v>591.5</v>
      </c>
      <c r="G504" s="36">
        <v>577.85</v>
      </c>
      <c r="H504" s="36">
        <v>620.85</v>
      </c>
      <c r="I504" s="36">
        <v>634.50000000000011</v>
      </c>
      <c r="J504" s="31">
        <v>642.35</v>
      </c>
      <c r="K504" s="31">
        <v>626.65</v>
      </c>
      <c r="L504" s="31">
        <v>605.15</v>
      </c>
      <c r="M504" s="53">
        <v>12.698729999999999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16307.05</v>
      </c>
      <c r="D505" s="36">
        <v>16148.633333333333</v>
      </c>
      <c r="E505" s="36">
        <v>15958.416666666666</v>
      </c>
      <c r="F505" s="36">
        <v>15609.783333333333</v>
      </c>
      <c r="G505" s="36">
        <v>15419.566666666666</v>
      </c>
      <c r="H505" s="36">
        <v>16497.266666666666</v>
      </c>
      <c r="I505" s="36">
        <v>16687.483333333334</v>
      </c>
      <c r="J505" s="36">
        <v>17036.116666666669</v>
      </c>
      <c r="K505" s="31">
        <v>16338.85</v>
      </c>
      <c r="L505" s="31">
        <v>15800</v>
      </c>
      <c r="M505" s="31">
        <v>7.3270000000000002E-2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124.5</v>
      </c>
      <c r="D506" s="36">
        <v>124.31666666666666</v>
      </c>
      <c r="E506" s="36">
        <v>123.03333333333333</v>
      </c>
      <c r="F506" s="36">
        <v>121.56666666666666</v>
      </c>
      <c r="G506" s="36">
        <v>120.28333333333333</v>
      </c>
      <c r="H506" s="36">
        <v>125.78333333333333</v>
      </c>
      <c r="I506" s="36">
        <v>127.06666666666666</v>
      </c>
      <c r="J506" s="36">
        <v>128.53333333333333</v>
      </c>
      <c r="K506" s="31">
        <v>125.6</v>
      </c>
      <c r="L506" s="31">
        <v>122.85</v>
      </c>
      <c r="M506" s="31">
        <v>242.28684999999999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699.15</v>
      </c>
      <c r="D507" s="36">
        <v>697.11666666666667</v>
      </c>
      <c r="E507" s="36">
        <v>687.0333333333333</v>
      </c>
      <c r="F507" s="36">
        <v>674.91666666666663</v>
      </c>
      <c r="G507" s="36">
        <v>664.83333333333326</v>
      </c>
      <c r="H507" s="36">
        <v>709.23333333333335</v>
      </c>
      <c r="I507" s="36">
        <v>719.31666666666661</v>
      </c>
      <c r="J507" s="31">
        <v>731.43333333333339</v>
      </c>
      <c r="K507" s="31">
        <v>707.2</v>
      </c>
      <c r="L507" s="31">
        <v>685</v>
      </c>
      <c r="M507" s="53">
        <v>23.718419999999998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1681</v>
      </c>
      <c r="D508" s="36">
        <v>1680.3333333333333</v>
      </c>
      <c r="E508" s="36">
        <v>1660.6666666666665</v>
      </c>
      <c r="F508" s="36">
        <v>1640.3333333333333</v>
      </c>
      <c r="G508" s="36">
        <v>1620.6666666666665</v>
      </c>
      <c r="H508" s="36">
        <v>1700.6666666666665</v>
      </c>
      <c r="I508" s="36">
        <v>1720.333333333333</v>
      </c>
      <c r="J508" s="36">
        <v>1740.6666666666665</v>
      </c>
      <c r="K508" s="31">
        <v>1700</v>
      </c>
      <c r="L508" s="31">
        <v>1660</v>
      </c>
      <c r="M508" s="31">
        <v>0.47545999999999999</v>
      </c>
      <c r="N508" s="1"/>
      <c r="O508" s="1"/>
    </row>
    <row r="509" spans="1:15" ht="12.75" customHeight="1">
      <c r="A509" s="243">
        <v>499</v>
      </c>
      <c r="B509" s="244" t="s">
        <v>560</v>
      </c>
      <c r="C509" s="244">
        <v>1681.1</v>
      </c>
      <c r="D509" s="245">
        <v>1683.55</v>
      </c>
      <c r="E509" s="245">
        <v>1660.9499999999998</v>
      </c>
      <c r="F509" s="245">
        <v>1640.8</v>
      </c>
      <c r="G509" s="245">
        <v>1618.1999999999998</v>
      </c>
      <c r="H509" s="245">
        <v>1703.6999999999998</v>
      </c>
      <c r="I509" s="245">
        <v>1726.2999999999997</v>
      </c>
      <c r="J509" s="245">
        <v>1746.4499999999998</v>
      </c>
      <c r="K509" s="246">
        <v>1706.15</v>
      </c>
      <c r="L509" s="246">
        <v>1663.4</v>
      </c>
      <c r="M509" s="246">
        <v>1.43919</v>
      </c>
      <c r="N509" s="1"/>
      <c r="O509" s="1"/>
    </row>
    <row r="510" spans="1:15" ht="12.75" customHeight="1">
      <c r="A510" s="259">
        <v>500</v>
      </c>
      <c r="B510" s="261" t="s">
        <v>560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3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23"/>
      <c r="B5" s="324"/>
      <c r="C5" s="323"/>
      <c r="D5" s="324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25" t="s">
        <v>564</v>
      </c>
      <c r="C7" s="324"/>
      <c r="D7" s="7">
        <f>Main!B10</f>
        <v>45293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45292</v>
      </c>
      <c r="B10" s="32">
        <v>541303</v>
      </c>
      <c r="C10" s="31" t="s">
        <v>904</v>
      </c>
      <c r="D10" s="31" t="s">
        <v>911</v>
      </c>
      <c r="E10" s="31" t="s">
        <v>573</v>
      </c>
      <c r="F10" s="86">
        <v>2312766</v>
      </c>
      <c r="G10" s="32">
        <v>4.1500000000000004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45292</v>
      </c>
      <c r="B11" s="32">
        <v>541303</v>
      </c>
      <c r="C11" s="31" t="s">
        <v>904</v>
      </c>
      <c r="D11" s="31" t="s">
        <v>911</v>
      </c>
      <c r="E11" s="31" t="s">
        <v>574</v>
      </c>
      <c r="F11" s="86">
        <v>734447</v>
      </c>
      <c r="G11" s="32">
        <v>4.16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45292</v>
      </c>
      <c r="B12" s="32">
        <v>541303</v>
      </c>
      <c r="C12" s="31" t="s">
        <v>904</v>
      </c>
      <c r="D12" s="31" t="s">
        <v>961</v>
      </c>
      <c r="E12" s="31" t="s">
        <v>574</v>
      </c>
      <c r="F12" s="86">
        <v>4500000</v>
      </c>
      <c r="G12" s="32">
        <v>4.1500000000000004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45292</v>
      </c>
      <c r="B13" s="32">
        <v>539277</v>
      </c>
      <c r="C13" s="31" t="s">
        <v>963</v>
      </c>
      <c r="D13" s="31" t="s">
        <v>911</v>
      </c>
      <c r="E13" s="31" t="s">
        <v>573</v>
      </c>
      <c r="F13" s="86">
        <v>6400008</v>
      </c>
      <c r="G13" s="32">
        <v>1.1100000000000001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45292</v>
      </c>
      <c r="B14" s="32">
        <v>539277</v>
      </c>
      <c r="C14" s="31" t="s">
        <v>963</v>
      </c>
      <c r="D14" s="31" t="s">
        <v>876</v>
      </c>
      <c r="E14" s="31" t="s">
        <v>573</v>
      </c>
      <c r="F14" s="86">
        <v>7016152</v>
      </c>
      <c r="G14" s="32">
        <v>1.17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45292</v>
      </c>
      <c r="B15" s="32">
        <v>539277</v>
      </c>
      <c r="C15" s="31" t="s">
        <v>963</v>
      </c>
      <c r="D15" s="31" t="s">
        <v>911</v>
      </c>
      <c r="E15" s="31" t="s">
        <v>574</v>
      </c>
      <c r="F15" s="86">
        <v>5500008</v>
      </c>
      <c r="G15" s="32">
        <v>1.1100000000000001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45292</v>
      </c>
      <c r="B16" s="32">
        <v>539277</v>
      </c>
      <c r="C16" s="31" t="s">
        <v>963</v>
      </c>
      <c r="D16" s="31" t="s">
        <v>876</v>
      </c>
      <c r="E16" s="31" t="s">
        <v>574</v>
      </c>
      <c r="F16" s="86">
        <v>8800004</v>
      </c>
      <c r="G16" s="32">
        <v>1.1200000000000001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45292</v>
      </c>
      <c r="B17" s="32">
        <v>539277</v>
      </c>
      <c r="C17" s="31" t="s">
        <v>963</v>
      </c>
      <c r="D17" s="31" t="s">
        <v>964</v>
      </c>
      <c r="E17" s="31" t="s">
        <v>574</v>
      </c>
      <c r="F17" s="86">
        <v>7236771</v>
      </c>
      <c r="G17" s="32">
        <v>1.19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45292</v>
      </c>
      <c r="B18" s="32">
        <v>539277</v>
      </c>
      <c r="C18" s="31" t="s">
        <v>963</v>
      </c>
      <c r="D18" s="31" t="s">
        <v>923</v>
      </c>
      <c r="E18" s="31" t="s">
        <v>574</v>
      </c>
      <c r="F18" s="86">
        <v>11163919</v>
      </c>
      <c r="G18" s="32">
        <v>1.1599999999999999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45292</v>
      </c>
      <c r="B19" s="32">
        <v>539277</v>
      </c>
      <c r="C19" s="31" t="s">
        <v>963</v>
      </c>
      <c r="D19" s="31" t="s">
        <v>923</v>
      </c>
      <c r="E19" s="31" t="s">
        <v>573</v>
      </c>
      <c r="F19" s="86">
        <v>12185828</v>
      </c>
      <c r="G19" s="32">
        <v>1.1200000000000001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45292</v>
      </c>
      <c r="B20" s="32">
        <v>541702</v>
      </c>
      <c r="C20" s="31" t="s">
        <v>935</v>
      </c>
      <c r="D20" s="31" t="s">
        <v>936</v>
      </c>
      <c r="E20" s="31" t="s">
        <v>574</v>
      </c>
      <c r="F20" s="86">
        <v>1100000</v>
      </c>
      <c r="G20" s="32">
        <v>12.43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45292</v>
      </c>
      <c r="B21" s="32">
        <v>541702</v>
      </c>
      <c r="C21" s="31" t="s">
        <v>935</v>
      </c>
      <c r="D21" s="31" t="s">
        <v>937</v>
      </c>
      <c r="E21" s="31" t="s">
        <v>574</v>
      </c>
      <c r="F21" s="86">
        <v>550000</v>
      </c>
      <c r="G21" s="32">
        <v>12.41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45292</v>
      </c>
      <c r="B22" s="32">
        <v>530723</v>
      </c>
      <c r="C22" s="31" t="s">
        <v>1075</v>
      </c>
      <c r="D22" s="31" t="s">
        <v>1076</v>
      </c>
      <c r="E22" s="31" t="s">
        <v>574</v>
      </c>
      <c r="F22" s="86">
        <v>42873</v>
      </c>
      <c r="G22" s="32">
        <v>147.88999999999999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45292</v>
      </c>
      <c r="B23" s="32">
        <v>524828</v>
      </c>
      <c r="C23" s="31" t="s">
        <v>1077</v>
      </c>
      <c r="D23" s="31" t="s">
        <v>1078</v>
      </c>
      <c r="E23" s="31" t="s">
        <v>573</v>
      </c>
      <c r="F23" s="86">
        <v>30000</v>
      </c>
      <c r="G23" s="32">
        <v>262.89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45292</v>
      </c>
      <c r="B24" s="32">
        <v>524828</v>
      </c>
      <c r="C24" s="31" t="s">
        <v>1077</v>
      </c>
      <c r="D24" s="31" t="s">
        <v>1079</v>
      </c>
      <c r="E24" s="31" t="s">
        <v>574</v>
      </c>
      <c r="F24" s="86">
        <v>93242</v>
      </c>
      <c r="G24" s="32">
        <v>262.67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45292</v>
      </c>
      <c r="B25" s="32">
        <v>524828</v>
      </c>
      <c r="C25" s="31" t="s">
        <v>1077</v>
      </c>
      <c r="D25" s="31" t="s">
        <v>1080</v>
      </c>
      <c r="E25" s="31" t="s">
        <v>573</v>
      </c>
      <c r="F25" s="86">
        <v>30000</v>
      </c>
      <c r="G25" s="32">
        <v>244.61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45292</v>
      </c>
      <c r="B26" s="32">
        <v>504340</v>
      </c>
      <c r="C26" s="31" t="s">
        <v>1081</v>
      </c>
      <c r="D26" s="31" t="s">
        <v>1082</v>
      </c>
      <c r="E26" s="31" t="s">
        <v>574</v>
      </c>
      <c r="F26" s="86">
        <v>150000</v>
      </c>
      <c r="G26" s="32">
        <v>10.69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45292</v>
      </c>
      <c r="B27" s="32">
        <v>543594</v>
      </c>
      <c r="C27" s="31" t="s">
        <v>938</v>
      </c>
      <c r="D27" s="31" t="s">
        <v>924</v>
      </c>
      <c r="E27" s="31" t="s">
        <v>574</v>
      </c>
      <c r="F27" s="86">
        <v>84000</v>
      </c>
      <c r="G27" s="32">
        <v>10.73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45292</v>
      </c>
      <c r="B28" s="32">
        <v>543594</v>
      </c>
      <c r="C28" s="31" t="s">
        <v>938</v>
      </c>
      <c r="D28" s="31" t="s">
        <v>924</v>
      </c>
      <c r="E28" s="31" t="s">
        <v>573</v>
      </c>
      <c r="F28" s="86">
        <v>3000</v>
      </c>
      <c r="G28" s="32">
        <v>10.66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45292</v>
      </c>
      <c r="B29" s="32">
        <v>543594</v>
      </c>
      <c r="C29" s="31" t="s">
        <v>938</v>
      </c>
      <c r="D29" s="31" t="s">
        <v>921</v>
      </c>
      <c r="E29" s="31" t="s">
        <v>573</v>
      </c>
      <c r="F29" s="86">
        <v>54000</v>
      </c>
      <c r="G29" s="32">
        <v>10.7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45292</v>
      </c>
      <c r="B30" s="32">
        <v>543594</v>
      </c>
      <c r="C30" s="31" t="s">
        <v>938</v>
      </c>
      <c r="D30" s="31" t="s">
        <v>921</v>
      </c>
      <c r="E30" s="31" t="s">
        <v>574</v>
      </c>
      <c r="F30" s="86">
        <v>159000</v>
      </c>
      <c r="G30" s="32">
        <v>10.88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45292</v>
      </c>
      <c r="B31" s="32">
        <v>512441</v>
      </c>
      <c r="C31" s="31" t="s">
        <v>922</v>
      </c>
      <c r="D31" s="31" t="s">
        <v>966</v>
      </c>
      <c r="E31" s="31" t="s">
        <v>573</v>
      </c>
      <c r="F31" s="86">
        <v>72001</v>
      </c>
      <c r="G31" s="32">
        <v>21.49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45292</v>
      </c>
      <c r="B32" s="32">
        <v>530733</v>
      </c>
      <c r="C32" s="31" t="s">
        <v>968</v>
      </c>
      <c r="D32" s="31" t="s">
        <v>1083</v>
      </c>
      <c r="E32" s="31" t="s">
        <v>574</v>
      </c>
      <c r="F32" s="86">
        <v>25498</v>
      </c>
      <c r="G32" s="32">
        <v>9.66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45292</v>
      </c>
      <c r="B33" s="32">
        <v>530733</v>
      </c>
      <c r="C33" s="31" t="s">
        <v>968</v>
      </c>
      <c r="D33" s="31" t="s">
        <v>1084</v>
      </c>
      <c r="E33" s="31" t="s">
        <v>574</v>
      </c>
      <c r="F33" s="86">
        <v>21810</v>
      </c>
      <c r="G33" s="32">
        <v>9.66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45292</v>
      </c>
      <c r="B34" s="32">
        <v>530733</v>
      </c>
      <c r="C34" s="31" t="s">
        <v>968</v>
      </c>
      <c r="D34" s="31" t="s">
        <v>1085</v>
      </c>
      <c r="E34" s="31" t="s">
        <v>573</v>
      </c>
      <c r="F34" s="86">
        <v>20762</v>
      </c>
      <c r="G34" s="32">
        <v>9.66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45292</v>
      </c>
      <c r="B35" s="32">
        <v>540190</v>
      </c>
      <c r="C35" s="31" t="s">
        <v>1086</v>
      </c>
      <c r="D35" s="31" t="s">
        <v>1087</v>
      </c>
      <c r="E35" s="31" t="s">
        <v>574</v>
      </c>
      <c r="F35" s="86">
        <v>29838</v>
      </c>
      <c r="G35" s="32">
        <v>44.01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45292</v>
      </c>
      <c r="B36" s="32">
        <v>540190</v>
      </c>
      <c r="C36" s="31" t="s">
        <v>1086</v>
      </c>
      <c r="D36" s="31" t="s">
        <v>1088</v>
      </c>
      <c r="E36" s="31" t="s">
        <v>574</v>
      </c>
      <c r="F36" s="86">
        <v>20482</v>
      </c>
      <c r="G36" s="32">
        <v>44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45292</v>
      </c>
      <c r="B37" s="32">
        <v>531913</v>
      </c>
      <c r="C37" s="31" t="s">
        <v>1089</v>
      </c>
      <c r="D37" s="31" t="s">
        <v>1090</v>
      </c>
      <c r="E37" s="31" t="s">
        <v>573</v>
      </c>
      <c r="F37" s="86">
        <v>35511</v>
      </c>
      <c r="G37" s="32">
        <v>7.01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45292</v>
      </c>
      <c r="B38" s="32">
        <v>530663</v>
      </c>
      <c r="C38" s="31" t="s">
        <v>1091</v>
      </c>
      <c r="D38" s="31" t="s">
        <v>1092</v>
      </c>
      <c r="E38" s="31" t="s">
        <v>573</v>
      </c>
      <c r="F38" s="86">
        <v>240487</v>
      </c>
      <c r="G38" s="32">
        <v>1.98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45292</v>
      </c>
      <c r="B39" s="32">
        <v>540377</v>
      </c>
      <c r="C39" s="31" t="s">
        <v>1093</v>
      </c>
      <c r="D39" s="31" t="s">
        <v>1094</v>
      </c>
      <c r="E39" s="31" t="s">
        <v>574</v>
      </c>
      <c r="F39" s="86">
        <v>4292929</v>
      </c>
      <c r="G39" s="32">
        <v>1.8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45292</v>
      </c>
      <c r="B40" s="32">
        <v>540377</v>
      </c>
      <c r="C40" s="31" t="s">
        <v>1093</v>
      </c>
      <c r="D40" s="31" t="s">
        <v>1095</v>
      </c>
      <c r="E40" s="31" t="s">
        <v>574</v>
      </c>
      <c r="F40" s="86">
        <v>4863513</v>
      </c>
      <c r="G40" s="32">
        <v>1.86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45292</v>
      </c>
      <c r="B41" s="32">
        <v>540134</v>
      </c>
      <c r="C41" s="31" t="s">
        <v>1096</v>
      </c>
      <c r="D41" s="31" t="s">
        <v>1097</v>
      </c>
      <c r="E41" s="31" t="s">
        <v>574</v>
      </c>
      <c r="F41" s="86">
        <v>32989</v>
      </c>
      <c r="G41" s="32">
        <v>3.55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45292</v>
      </c>
      <c r="B42" s="32">
        <v>541983</v>
      </c>
      <c r="C42" s="31" t="s">
        <v>1098</v>
      </c>
      <c r="D42" s="31" t="s">
        <v>1099</v>
      </c>
      <c r="E42" s="31" t="s">
        <v>573</v>
      </c>
      <c r="F42" s="86">
        <v>111000</v>
      </c>
      <c r="G42" s="32">
        <v>26.63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45292</v>
      </c>
      <c r="B43" s="32">
        <v>506134</v>
      </c>
      <c r="C43" s="31" t="s">
        <v>1100</v>
      </c>
      <c r="D43" s="31" t="s">
        <v>1101</v>
      </c>
      <c r="E43" s="31" t="s">
        <v>574</v>
      </c>
      <c r="F43" s="86">
        <v>251000</v>
      </c>
      <c r="G43" s="32">
        <v>123.15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45292</v>
      </c>
      <c r="B44" s="32">
        <v>506134</v>
      </c>
      <c r="C44" s="31" t="s">
        <v>1100</v>
      </c>
      <c r="D44" s="31" t="s">
        <v>967</v>
      </c>
      <c r="E44" s="31" t="s">
        <v>573</v>
      </c>
      <c r="F44" s="86">
        <v>250000</v>
      </c>
      <c r="G44" s="32">
        <v>123.15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45292</v>
      </c>
      <c r="B45" s="32">
        <v>539910</v>
      </c>
      <c r="C45" s="31" t="s">
        <v>1102</v>
      </c>
      <c r="D45" s="31" t="s">
        <v>1103</v>
      </c>
      <c r="E45" s="31" t="s">
        <v>573</v>
      </c>
      <c r="F45" s="86">
        <v>82173</v>
      </c>
      <c r="G45" s="32">
        <v>2.16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45292</v>
      </c>
      <c r="B46" s="32">
        <v>539910</v>
      </c>
      <c r="C46" s="31" t="s">
        <v>1102</v>
      </c>
      <c r="D46" s="31" t="s">
        <v>1103</v>
      </c>
      <c r="E46" s="31" t="s">
        <v>574</v>
      </c>
      <c r="F46" s="86">
        <v>13320</v>
      </c>
      <c r="G46" s="32">
        <v>2.19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45292</v>
      </c>
      <c r="B47" s="32">
        <v>539408</v>
      </c>
      <c r="C47" s="31" t="s">
        <v>1104</v>
      </c>
      <c r="D47" s="31" t="s">
        <v>1105</v>
      </c>
      <c r="E47" s="31" t="s">
        <v>573</v>
      </c>
      <c r="F47" s="86">
        <v>37222</v>
      </c>
      <c r="G47" s="32">
        <v>8.7100000000000009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45292</v>
      </c>
      <c r="B48" s="32">
        <v>539408</v>
      </c>
      <c r="C48" s="31" t="s">
        <v>1104</v>
      </c>
      <c r="D48" s="31" t="s">
        <v>1106</v>
      </c>
      <c r="E48" s="31" t="s">
        <v>574</v>
      </c>
      <c r="F48" s="86">
        <v>37221</v>
      </c>
      <c r="G48" s="32">
        <v>8.7100000000000009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45292</v>
      </c>
      <c r="B49" s="32">
        <v>539519</v>
      </c>
      <c r="C49" s="31" t="s">
        <v>1107</v>
      </c>
      <c r="D49" s="31" t="s">
        <v>1108</v>
      </c>
      <c r="E49" s="31" t="s">
        <v>573</v>
      </c>
      <c r="F49" s="86">
        <v>95000</v>
      </c>
      <c r="G49" s="32">
        <v>15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45292</v>
      </c>
      <c r="B50" s="32">
        <v>538895</v>
      </c>
      <c r="C50" s="31" t="s">
        <v>971</v>
      </c>
      <c r="D50" s="31" t="s">
        <v>972</v>
      </c>
      <c r="E50" s="31" t="s">
        <v>573</v>
      </c>
      <c r="F50" s="86">
        <v>51326</v>
      </c>
      <c r="G50" s="32">
        <v>23.5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45292</v>
      </c>
      <c r="B51" s="32">
        <v>530557</v>
      </c>
      <c r="C51" s="31" t="s">
        <v>1109</v>
      </c>
      <c r="D51" s="31" t="s">
        <v>1110</v>
      </c>
      <c r="E51" s="31" t="s">
        <v>573</v>
      </c>
      <c r="F51" s="86">
        <v>6419200</v>
      </c>
      <c r="G51" s="32">
        <v>0.64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45292</v>
      </c>
      <c r="B52" s="32">
        <v>530557</v>
      </c>
      <c r="C52" s="31" t="s">
        <v>1109</v>
      </c>
      <c r="D52" s="31" t="s">
        <v>1110</v>
      </c>
      <c r="E52" s="31" t="s">
        <v>574</v>
      </c>
      <c r="F52" s="86">
        <v>4990483</v>
      </c>
      <c r="G52" s="32">
        <v>0.64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45292</v>
      </c>
      <c r="B53" s="32">
        <v>538537</v>
      </c>
      <c r="C53" s="31" t="s">
        <v>1111</v>
      </c>
      <c r="D53" s="31" t="s">
        <v>1112</v>
      </c>
      <c r="E53" s="31" t="s">
        <v>574</v>
      </c>
      <c r="F53" s="86">
        <v>10892</v>
      </c>
      <c r="G53" s="32">
        <v>0.5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45292</v>
      </c>
      <c r="B54" s="32">
        <v>538537</v>
      </c>
      <c r="C54" s="31" t="s">
        <v>1111</v>
      </c>
      <c r="D54" s="31" t="s">
        <v>1113</v>
      </c>
      <c r="E54" s="31" t="s">
        <v>574</v>
      </c>
      <c r="F54" s="86">
        <v>196048</v>
      </c>
      <c r="G54" s="32">
        <v>0.48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45292</v>
      </c>
      <c r="B55" s="32">
        <v>538537</v>
      </c>
      <c r="C55" s="31" t="s">
        <v>1111</v>
      </c>
      <c r="D55" s="31" t="s">
        <v>1112</v>
      </c>
      <c r="E55" s="31" t="s">
        <v>573</v>
      </c>
      <c r="F55" s="86">
        <v>200000</v>
      </c>
      <c r="G55" s="32">
        <v>0.48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45292</v>
      </c>
      <c r="B56" s="32">
        <v>538452</v>
      </c>
      <c r="C56" s="31" t="s">
        <v>1114</v>
      </c>
      <c r="D56" s="31" t="s">
        <v>972</v>
      </c>
      <c r="E56" s="31" t="s">
        <v>573</v>
      </c>
      <c r="F56" s="86">
        <v>105447</v>
      </c>
      <c r="G56" s="32">
        <v>19.850000000000001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45292</v>
      </c>
      <c r="B57" s="32">
        <v>538452</v>
      </c>
      <c r="C57" s="31" t="s">
        <v>1114</v>
      </c>
      <c r="D57" s="31" t="s">
        <v>1115</v>
      </c>
      <c r="E57" s="31" t="s">
        <v>574</v>
      </c>
      <c r="F57" s="86">
        <v>98000</v>
      </c>
      <c r="G57" s="32">
        <v>19.850000000000001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45292</v>
      </c>
      <c r="B58" s="32">
        <v>541601</v>
      </c>
      <c r="C58" s="31" t="s">
        <v>1116</v>
      </c>
      <c r="D58" s="31" t="s">
        <v>1117</v>
      </c>
      <c r="E58" s="31" t="s">
        <v>574</v>
      </c>
      <c r="F58" s="86">
        <v>5300000</v>
      </c>
      <c r="G58" s="32">
        <v>10.4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45292</v>
      </c>
      <c r="B59" s="32">
        <v>539760</v>
      </c>
      <c r="C59" s="31" t="s">
        <v>1118</v>
      </c>
      <c r="D59" s="31" t="s">
        <v>974</v>
      </c>
      <c r="E59" s="31" t="s">
        <v>574</v>
      </c>
      <c r="F59" s="86">
        <v>264580</v>
      </c>
      <c r="G59" s="32">
        <v>92.53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45292</v>
      </c>
      <c r="B60" s="32">
        <v>539760</v>
      </c>
      <c r="C60" s="31" t="s">
        <v>1118</v>
      </c>
      <c r="D60" s="31" t="s">
        <v>1119</v>
      </c>
      <c r="E60" s="31" t="s">
        <v>573</v>
      </c>
      <c r="F60" s="86">
        <v>100000</v>
      </c>
      <c r="G60" s="32">
        <v>92.25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45292</v>
      </c>
      <c r="B61" s="32">
        <v>539760</v>
      </c>
      <c r="C61" s="31" t="s">
        <v>1118</v>
      </c>
      <c r="D61" s="31" t="s">
        <v>1120</v>
      </c>
      <c r="E61" s="31" t="s">
        <v>573</v>
      </c>
      <c r="F61" s="86">
        <v>139000</v>
      </c>
      <c r="G61" s="32">
        <v>92.79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45292</v>
      </c>
      <c r="B62" s="32">
        <v>539669</v>
      </c>
      <c r="C62" s="31" t="s">
        <v>1121</v>
      </c>
      <c r="D62" s="31" t="s">
        <v>1122</v>
      </c>
      <c r="E62" s="31" t="s">
        <v>573</v>
      </c>
      <c r="F62" s="86">
        <v>1105482</v>
      </c>
      <c r="G62" s="32">
        <v>0.61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45292</v>
      </c>
      <c r="B63" s="32">
        <v>534708</v>
      </c>
      <c r="C63" s="31" t="s">
        <v>1123</v>
      </c>
      <c r="D63" s="31" t="s">
        <v>970</v>
      </c>
      <c r="E63" s="31" t="s">
        <v>573</v>
      </c>
      <c r="F63" s="86">
        <v>63000</v>
      </c>
      <c r="G63" s="32">
        <v>10.62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45292</v>
      </c>
      <c r="B64" s="32">
        <v>539026</v>
      </c>
      <c r="C64" s="31" t="s">
        <v>1124</v>
      </c>
      <c r="D64" s="31" t="s">
        <v>1125</v>
      </c>
      <c r="E64" s="31" t="s">
        <v>573</v>
      </c>
      <c r="F64" s="86">
        <v>44000</v>
      </c>
      <c r="G64" s="32">
        <v>6.72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45292</v>
      </c>
      <c r="B65" s="32">
        <v>542025</v>
      </c>
      <c r="C65" s="31" t="s">
        <v>1126</v>
      </c>
      <c r="D65" s="31" t="s">
        <v>876</v>
      </c>
      <c r="E65" s="31" t="s">
        <v>573</v>
      </c>
      <c r="F65" s="86">
        <v>960000</v>
      </c>
      <c r="G65" s="32">
        <v>1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45292</v>
      </c>
      <c r="B66" s="32">
        <v>521005</v>
      </c>
      <c r="C66" s="31" t="s">
        <v>1127</v>
      </c>
      <c r="D66" s="31" t="s">
        <v>1128</v>
      </c>
      <c r="E66" s="31" t="s">
        <v>574</v>
      </c>
      <c r="F66" s="86">
        <v>4600</v>
      </c>
      <c r="G66" s="32">
        <v>59.88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45292</v>
      </c>
      <c r="B67" s="32">
        <v>521005</v>
      </c>
      <c r="C67" s="31" t="s">
        <v>1127</v>
      </c>
      <c r="D67" s="31" t="s">
        <v>1129</v>
      </c>
      <c r="E67" s="31" t="s">
        <v>574</v>
      </c>
      <c r="F67" s="86">
        <v>88000</v>
      </c>
      <c r="G67" s="32">
        <v>60.28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45292</v>
      </c>
      <c r="B68" s="32">
        <v>521005</v>
      </c>
      <c r="C68" s="31" t="s">
        <v>1127</v>
      </c>
      <c r="D68" s="31" t="s">
        <v>1128</v>
      </c>
      <c r="E68" s="31" t="s">
        <v>573</v>
      </c>
      <c r="F68" s="86">
        <v>70344</v>
      </c>
      <c r="G68" s="32">
        <v>60.26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45292</v>
      </c>
      <c r="B69" s="32">
        <v>538607</v>
      </c>
      <c r="C69" s="31" t="s">
        <v>1130</v>
      </c>
      <c r="D69" s="31" t="s">
        <v>1131</v>
      </c>
      <c r="E69" s="31" t="s">
        <v>574</v>
      </c>
      <c r="F69" s="86">
        <v>3116908</v>
      </c>
      <c r="G69" s="32">
        <v>6.17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45292</v>
      </c>
      <c r="B70" s="32">
        <v>542765</v>
      </c>
      <c r="C70" s="31" t="s">
        <v>906</v>
      </c>
      <c r="D70" s="31" t="s">
        <v>1132</v>
      </c>
      <c r="E70" s="31" t="s">
        <v>573</v>
      </c>
      <c r="F70" s="86">
        <v>2000</v>
      </c>
      <c r="G70" s="32">
        <v>390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45292</v>
      </c>
      <c r="B71" s="32">
        <v>542765</v>
      </c>
      <c r="C71" s="31" t="s">
        <v>906</v>
      </c>
      <c r="D71" s="31" t="s">
        <v>975</v>
      </c>
      <c r="E71" s="31" t="s">
        <v>573</v>
      </c>
      <c r="F71" s="86">
        <v>3000</v>
      </c>
      <c r="G71" s="32">
        <v>400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45292</v>
      </c>
      <c r="B72" s="32">
        <v>542765</v>
      </c>
      <c r="C72" s="31" t="s">
        <v>906</v>
      </c>
      <c r="D72" s="31" t="s">
        <v>1133</v>
      </c>
      <c r="E72" s="31" t="s">
        <v>574</v>
      </c>
      <c r="F72" s="86">
        <v>3000</v>
      </c>
      <c r="G72" s="32">
        <v>393.67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45292</v>
      </c>
      <c r="B73" s="32">
        <v>516098</v>
      </c>
      <c r="C73" s="31" t="s">
        <v>1134</v>
      </c>
      <c r="D73" s="31" t="s">
        <v>1135</v>
      </c>
      <c r="E73" s="31" t="s">
        <v>574</v>
      </c>
      <c r="F73" s="86">
        <v>103095</v>
      </c>
      <c r="G73" s="32">
        <v>20.73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45292</v>
      </c>
      <c r="B74" s="32">
        <v>530057</v>
      </c>
      <c r="C74" s="31" t="s">
        <v>1136</v>
      </c>
      <c r="D74" s="31" t="s">
        <v>1137</v>
      </c>
      <c r="E74" s="31" t="s">
        <v>574</v>
      </c>
      <c r="F74" s="86">
        <v>553123</v>
      </c>
      <c r="G74" s="32">
        <v>11.25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45292</v>
      </c>
      <c r="B75" s="32">
        <v>536128</v>
      </c>
      <c r="C75" s="31" t="s">
        <v>1138</v>
      </c>
      <c r="D75" s="31" t="s">
        <v>1139</v>
      </c>
      <c r="E75" s="31" t="s">
        <v>574</v>
      </c>
      <c r="F75" s="86">
        <v>1278167</v>
      </c>
      <c r="G75" s="32">
        <v>0.5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45292</v>
      </c>
      <c r="B76" s="32">
        <v>536128</v>
      </c>
      <c r="C76" s="31" t="s">
        <v>1138</v>
      </c>
      <c r="D76" s="31" t="s">
        <v>1139</v>
      </c>
      <c r="E76" s="31" t="s">
        <v>573</v>
      </c>
      <c r="F76" s="86">
        <v>520570</v>
      </c>
      <c r="G76" s="32">
        <v>0.49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45292</v>
      </c>
      <c r="B77" s="32">
        <v>511012</v>
      </c>
      <c r="C77" s="31" t="s">
        <v>1140</v>
      </c>
      <c r="D77" s="31" t="s">
        <v>965</v>
      </c>
      <c r="E77" s="31" t="s">
        <v>573</v>
      </c>
      <c r="F77" s="86">
        <v>2963147</v>
      </c>
      <c r="G77" s="32">
        <v>0.96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45292</v>
      </c>
      <c r="B78" s="32">
        <v>523650</v>
      </c>
      <c r="C78" s="31" t="s">
        <v>1141</v>
      </c>
      <c r="D78" s="31" t="s">
        <v>1142</v>
      </c>
      <c r="E78" s="31" t="s">
        <v>574</v>
      </c>
      <c r="F78" s="86">
        <v>35249</v>
      </c>
      <c r="G78" s="32">
        <v>28.66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45292</v>
      </c>
      <c r="B79" s="32" t="s">
        <v>976</v>
      </c>
      <c r="C79" s="31" t="s">
        <v>977</v>
      </c>
      <c r="D79" s="31" t="s">
        <v>575</v>
      </c>
      <c r="E79" s="31" t="s">
        <v>573</v>
      </c>
      <c r="F79" s="86">
        <v>1417288</v>
      </c>
      <c r="G79" s="32">
        <v>51.6</v>
      </c>
      <c r="H79" s="32" t="s">
        <v>861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45292</v>
      </c>
      <c r="B80" s="32" t="s">
        <v>1143</v>
      </c>
      <c r="C80" s="31" t="s">
        <v>1144</v>
      </c>
      <c r="D80" s="31" t="s">
        <v>978</v>
      </c>
      <c r="E80" s="31" t="s">
        <v>573</v>
      </c>
      <c r="F80" s="86">
        <v>134100</v>
      </c>
      <c r="G80" s="32">
        <v>150.1</v>
      </c>
      <c r="H80" s="32" t="s">
        <v>861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45292</v>
      </c>
      <c r="B81" s="32" t="s">
        <v>1145</v>
      </c>
      <c r="C81" s="31" t="s">
        <v>1146</v>
      </c>
      <c r="D81" s="31" t="s">
        <v>1147</v>
      </c>
      <c r="E81" s="31" t="s">
        <v>573</v>
      </c>
      <c r="F81" s="86">
        <v>123693</v>
      </c>
      <c r="G81" s="32">
        <v>39.69</v>
      </c>
      <c r="H81" s="32" t="s">
        <v>861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45292</v>
      </c>
      <c r="B82" s="32" t="s">
        <v>904</v>
      </c>
      <c r="C82" s="31" t="s">
        <v>905</v>
      </c>
      <c r="D82" s="31" t="s">
        <v>1148</v>
      </c>
      <c r="E82" s="31" t="s">
        <v>573</v>
      </c>
      <c r="F82" s="86">
        <v>1600000</v>
      </c>
      <c r="G82" s="32">
        <v>4.2</v>
      </c>
      <c r="H82" s="32" t="s">
        <v>861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45292</v>
      </c>
      <c r="B83" s="32" t="s">
        <v>1149</v>
      </c>
      <c r="C83" s="31" t="s">
        <v>1150</v>
      </c>
      <c r="D83" s="31" t="s">
        <v>907</v>
      </c>
      <c r="E83" s="31" t="s">
        <v>573</v>
      </c>
      <c r="F83" s="86">
        <v>700019</v>
      </c>
      <c r="G83" s="32">
        <v>126.2</v>
      </c>
      <c r="H83" s="32" t="s">
        <v>861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45292</v>
      </c>
      <c r="B84" s="32" t="s">
        <v>926</v>
      </c>
      <c r="C84" s="31" t="s">
        <v>927</v>
      </c>
      <c r="D84" s="31" t="s">
        <v>989</v>
      </c>
      <c r="E84" s="31" t="s">
        <v>573</v>
      </c>
      <c r="F84" s="86">
        <v>122725</v>
      </c>
      <c r="G84" s="32">
        <v>112.84</v>
      </c>
      <c r="H84" s="32" t="s">
        <v>861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45292</v>
      </c>
      <c r="B85" s="32" t="s">
        <v>1151</v>
      </c>
      <c r="C85" s="31" t="s">
        <v>1152</v>
      </c>
      <c r="D85" s="31" t="s">
        <v>1153</v>
      </c>
      <c r="E85" s="31" t="s">
        <v>573</v>
      </c>
      <c r="F85" s="86">
        <v>342437</v>
      </c>
      <c r="G85" s="32">
        <v>116.51</v>
      </c>
      <c r="H85" s="32" t="s">
        <v>861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45292</v>
      </c>
      <c r="B86" s="32" t="s">
        <v>1151</v>
      </c>
      <c r="C86" s="31" t="s">
        <v>1152</v>
      </c>
      <c r="D86" s="31" t="s">
        <v>575</v>
      </c>
      <c r="E86" s="31" t="s">
        <v>573</v>
      </c>
      <c r="F86" s="86">
        <v>792326</v>
      </c>
      <c r="G86" s="32">
        <v>115.61</v>
      </c>
      <c r="H86" s="32" t="s">
        <v>861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45292</v>
      </c>
      <c r="B87" s="32" t="s">
        <v>724</v>
      </c>
      <c r="C87" s="31" t="s">
        <v>1154</v>
      </c>
      <c r="D87" s="31" t="s">
        <v>575</v>
      </c>
      <c r="E87" s="31" t="s">
        <v>573</v>
      </c>
      <c r="F87" s="86">
        <v>1888361</v>
      </c>
      <c r="G87" s="32">
        <v>142.43</v>
      </c>
      <c r="H87" s="32" t="s">
        <v>861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45292</v>
      </c>
      <c r="B88" s="32" t="s">
        <v>105</v>
      </c>
      <c r="C88" s="31" t="s">
        <v>1155</v>
      </c>
      <c r="D88" s="31" t="s">
        <v>879</v>
      </c>
      <c r="E88" s="31" t="s">
        <v>573</v>
      </c>
      <c r="F88" s="86">
        <v>1302607</v>
      </c>
      <c r="G88" s="32">
        <v>151.54</v>
      </c>
      <c r="H88" s="32" t="s">
        <v>861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45292</v>
      </c>
      <c r="B89" s="32" t="s">
        <v>1156</v>
      </c>
      <c r="C89" s="31" t="s">
        <v>1157</v>
      </c>
      <c r="D89" s="31" t="s">
        <v>575</v>
      </c>
      <c r="E89" s="31" t="s">
        <v>573</v>
      </c>
      <c r="F89" s="86">
        <v>162474</v>
      </c>
      <c r="G89" s="32">
        <v>621.35</v>
      </c>
      <c r="H89" s="32" t="s">
        <v>861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45292</v>
      </c>
      <c r="B90" s="32" t="s">
        <v>994</v>
      </c>
      <c r="C90" s="31" t="s">
        <v>995</v>
      </c>
      <c r="D90" s="31" t="s">
        <v>575</v>
      </c>
      <c r="E90" s="31" t="s">
        <v>573</v>
      </c>
      <c r="F90" s="86">
        <v>969276</v>
      </c>
      <c r="G90" s="32">
        <v>60.5</v>
      </c>
      <c r="H90" s="32" t="s">
        <v>861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45292</v>
      </c>
      <c r="B91" s="32" t="s">
        <v>403</v>
      </c>
      <c r="C91" s="31" t="s">
        <v>1158</v>
      </c>
      <c r="D91" s="31" t="s">
        <v>575</v>
      </c>
      <c r="E91" s="31" t="s">
        <v>573</v>
      </c>
      <c r="F91" s="86">
        <v>3644290</v>
      </c>
      <c r="G91" s="32">
        <v>265.76</v>
      </c>
      <c r="H91" s="32" t="s">
        <v>861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45292</v>
      </c>
      <c r="B92" s="32" t="s">
        <v>1159</v>
      </c>
      <c r="C92" s="31" t="s">
        <v>1160</v>
      </c>
      <c r="D92" s="31" t="s">
        <v>928</v>
      </c>
      <c r="E92" s="31" t="s">
        <v>573</v>
      </c>
      <c r="F92" s="86">
        <v>962000</v>
      </c>
      <c r="G92" s="32">
        <v>10.62</v>
      </c>
      <c r="H92" s="32" t="s">
        <v>861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45292</v>
      </c>
      <c r="B93" s="32" t="s">
        <v>1161</v>
      </c>
      <c r="C93" s="31" t="s">
        <v>1162</v>
      </c>
      <c r="D93" s="31" t="s">
        <v>1163</v>
      </c>
      <c r="E93" s="31" t="s">
        <v>573</v>
      </c>
      <c r="F93" s="86">
        <v>1244</v>
      </c>
      <c r="G93" s="32">
        <v>61.89</v>
      </c>
      <c r="H93" s="32" t="s">
        <v>861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45292</v>
      </c>
      <c r="B94" s="32" t="s">
        <v>1161</v>
      </c>
      <c r="C94" s="31" t="s">
        <v>1162</v>
      </c>
      <c r="D94" s="31" t="s">
        <v>1164</v>
      </c>
      <c r="E94" s="31" t="s">
        <v>573</v>
      </c>
      <c r="F94" s="86">
        <v>30630</v>
      </c>
      <c r="G94" s="32">
        <v>63.08</v>
      </c>
      <c r="H94" s="32" t="s">
        <v>861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45292</v>
      </c>
      <c r="B95" s="32" t="s">
        <v>1165</v>
      </c>
      <c r="C95" s="31" t="s">
        <v>1166</v>
      </c>
      <c r="D95" s="31" t="s">
        <v>575</v>
      </c>
      <c r="E95" s="31" t="s">
        <v>573</v>
      </c>
      <c r="F95" s="86">
        <v>251890</v>
      </c>
      <c r="G95" s="32">
        <v>828.05</v>
      </c>
      <c r="H95" s="32" t="s">
        <v>861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45292</v>
      </c>
      <c r="B96" s="32" t="s">
        <v>969</v>
      </c>
      <c r="C96" s="31" t="s">
        <v>1000</v>
      </c>
      <c r="D96" s="31" t="s">
        <v>575</v>
      </c>
      <c r="E96" s="31" t="s">
        <v>573</v>
      </c>
      <c r="F96" s="86">
        <v>477528</v>
      </c>
      <c r="G96" s="32">
        <v>525.67999999999995</v>
      </c>
      <c r="H96" s="32" t="s">
        <v>861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45292</v>
      </c>
      <c r="B97" s="32" t="s">
        <v>944</v>
      </c>
      <c r="C97" s="31" t="s">
        <v>945</v>
      </c>
      <c r="D97" s="31" t="s">
        <v>921</v>
      </c>
      <c r="E97" s="31" t="s">
        <v>573</v>
      </c>
      <c r="F97" s="86">
        <v>1600</v>
      </c>
      <c r="G97" s="32">
        <v>85</v>
      </c>
      <c r="H97" s="32" t="s">
        <v>861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45292</v>
      </c>
      <c r="B98" s="32" t="s">
        <v>919</v>
      </c>
      <c r="C98" s="31" t="s">
        <v>920</v>
      </c>
      <c r="D98" s="31" t="s">
        <v>876</v>
      </c>
      <c r="E98" s="31" t="s">
        <v>573</v>
      </c>
      <c r="F98" s="86">
        <v>4</v>
      </c>
      <c r="G98" s="32">
        <v>24.7</v>
      </c>
      <c r="H98" s="32" t="s">
        <v>861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45292</v>
      </c>
      <c r="B99" s="32" t="s">
        <v>1167</v>
      </c>
      <c r="C99" s="31" t="s">
        <v>1168</v>
      </c>
      <c r="D99" s="31" t="s">
        <v>575</v>
      </c>
      <c r="E99" s="31" t="s">
        <v>573</v>
      </c>
      <c r="F99" s="86">
        <v>903463</v>
      </c>
      <c r="G99" s="32">
        <v>116.26</v>
      </c>
      <c r="H99" s="32" t="s">
        <v>861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45292</v>
      </c>
      <c r="B100" s="32" t="s">
        <v>1169</v>
      </c>
      <c r="C100" s="31" t="s">
        <v>1170</v>
      </c>
      <c r="D100" s="31" t="s">
        <v>929</v>
      </c>
      <c r="E100" s="31" t="s">
        <v>573</v>
      </c>
      <c r="F100" s="86">
        <v>100000</v>
      </c>
      <c r="G100" s="32">
        <v>44</v>
      </c>
      <c r="H100" s="32" t="s">
        <v>861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45292</v>
      </c>
      <c r="B101" s="32" t="s">
        <v>1171</v>
      </c>
      <c r="C101" s="31" t="s">
        <v>1172</v>
      </c>
      <c r="D101" s="31" t="s">
        <v>575</v>
      </c>
      <c r="E101" s="31" t="s">
        <v>573</v>
      </c>
      <c r="F101" s="86">
        <v>311391</v>
      </c>
      <c r="G101" s="32">
        <v>183.01</v>
      </c>
      <c r="H101" s="32" t="s">
        <v>861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45292</v>
      </c>
      <c r="B102" s="32" t="s">
        <v>1173</v>
      </c>
      <c r="C102" s="31" t="s">
        <v>1174</v>
      </c>
      <c r="D102" s="31" t="s">
        <v>910</v>
      </c>
      <c r="E102" s="31" t="s">
        <v>573</v>
      </c>
      <c r="F102" s="86">
        <v>785653</v>
      </c>
      <c r="G102" s="32">
        <v>68.67</v>
      </c>
      <c r="H102" s="32" t="s">
        <v>861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45292</v>
      </c>
      <c r="B103" s="32" t="s">
        <v>1173</v>
      </c>
      <c r="C103" s="31" t="s">
        <v>1174</v>
      </c>
      <c r="D103" s="31" t="s">
        <v>1175</v>
      </c>
      <c r="E103" s="31" t="s">
        <v>573</v>
      </c>
      <c r="F103" s="86">
        <v>4095</v>
      </c>
      <c r="G103" s="32">
        <v>67.25</v>
      </c>
      <c r="H103" s="32" t="s">
        <v>861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45292</v>
      </c>
      <c r="B104" s="32" t="s">
        <v>1008</v>
      </c>
      <c r="C104" s="31" t="s">
        <v>1009</v>
      </c>
      <c r="D104" s="31" t="s">
        <v>879</v>
      </c>
      <c r="E104" s="31" t="s">
        <v>573</v>
      </c>
      <c r="F104" s="86">
        <v>1639794</v>
      </c>
      <c r="G104" s="32">
        <v>33.94</v>
      </c>
      <c r="H104" s="32" t="s">
        <v>861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45292</v>
      </c>
      <c r="B105" s="32" t="s">
        <v>1176</v>
      </c>
      <c r="C105" s="31" t="s">
        <v>1177</v>
      </c>
      <c r="D105" s="31" t="s">
        <v>575</v>
      </c>
      <c r="E105" s="31" t="s">
        <v>573</v>
      </c>
      <c r="F105" s="86">
        <v>4996233</v>
      </c>
      <c r="G105" s="32">
        <v>97.78</v>
      </c>
      <c r="H105" s="32" t="s">
        <v>861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45292</v>
      </c>
      <c r="B106" s="32" t="s">
        <v>1176</v>
      </c>
      <c r="C106" s="31" t="s">
        <v>1177</v>
      </c>
      <c r="D106" s="31" t="s">
        <v>879</v>
      </c>
      <c r="E106" s="31" t="s">
        <v>573</v>
      </c>
      <c r="F106" s="86">
        <v>3661814</v>
      </c>
      <c r="G106" s="32">
        <v>98</v>
      </c>
      <c r="H106" s="32" t="s">
        <v>861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45292</v>
      </c>
      <c r="B107" s="32" t="s">
        <v>473</v>
      </c>
      <c r="C107" s="31" t="s">
        <v>1011</v>
      </c>
      <c r="D107" s="31" t="s">
        <v>575</v>
      </c>
      <c r="E107" s="31" t="s">
        <v>573</v>
      </c>
      <c r="F107" s="86">
        <v>563455</v>
      </c>
      <c r="G107" s="32">
        <v>1400.17</v>
      </c>
      <c r="H107" s="32" t="s">
        <v>861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45292</v>
      </c>
      <c r="B108" s="32" t="s">
        <v>1178</v>
      </c>
      <c r="C108" s="31" t="s">
        <v>1179</v>
      </c>
      <c r="D108" s="31" t="s">
        <v>1060</v>
      </c>
      <c r="E108" s="31" t="s">
        <v>573</v>
      </c>
      <c r="F108" s="86">
        <v>102600</v>
      </c>
      <c r="G108" s="32">
        <v>191.07</v>
      </c>
      <c r="H108" s="32" t="s">
        <v>861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45292</v>
      </c>
      <c r="B109" s="32" t="s">
        <v>1178</v>
      </c>
      <c r="C109" s="31" t="s">
        <v>1179</v>
      </c>
      <c r="D109" s="31" t="s">
        <v>1180</v>
      </c>
      <c r="E109" s="31" t="s">
        <v>573</v>
      </c>
      <c r="F109" s="86">
        <v>54000</v>
      </c>
      <c r="G109" s="32">
        <v>190</v>
      </c>
      <c r="H109" s="32" t="s">
        <v>861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45292</v>
      </c>
      <c r="B110" s="32" t="s">
        <v>1178</v>
      </c>
      <c r="C110" s="31" t="s">
        <v>1179</v>
      </c>
      <c r="D110" s="31" t="s">
        <v>1105</v>
      </c>
      <c r="E110" s="31" t="s">
        <v>573</v>
      </c>
      <c r="F110" s="86">
        <v>54000</v>
      </c>
      <c r="G110" s="32">
        <v>190</v>
      </c>
      <c r="H110" s="32" t="s">
        <v>861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45292</v>
      </c>
      <c r="B111" s="32" t="s">
        <v>1178</v>
      </c>
      <c r="C111" s="31" t="s">
        <v>1179</v>
      </c>
      <c r="D111" s="31" t="s">
        <v>1181</v>
      </c>
      <c r="E111" s="31" t="s">
        <v>573</v>
      </c>
      <c r="F111" s="86">
        <v>33000</v>
      </c>
      <c r="G111" s="32">
        <v>221.73</v>
      </c>
      <c r="H111" s="32" t="s">
        <v>861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45292</v>
      </c>
      <c r="B112" s="32" t="s">
        <v>1178</v>
      </c>
      <c r="C112" s="31" t="s">
        <v>1179</v>
      </c>
      <c r="D112" s="31" t="s">
        <v>928</v>
      </c>
      <c r="E112" s="31" t="s">
        <v>573</v>
      </c>
      <c r="F112" s="86">
        <v>28800</v>
      </c>
      <c r="G112" s="32">
        <v>239.54</v>
      </c>
      <c r="H112" s="32" t="s">
        <v>861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45292</v>
      </c>
      <c r="B113" s="32" t="s">
        <v>1178</v>
      </c>
      <c r="C113" s="31" t="s">
        <v>1179</v>
      </c>
      <c r="D113" s="31" t="s">
        <v>1182</v>
      </c>
      <c r="E113" s="31" t="s">
        <v>573</v>
      </c>
      <c r="F113" s="86">
        <v>102000</v>
      </c>
      <c r="G113" s="32">
        <v>202.53</v>
      </c>
      <c r="H113" s="32" t="s">
        <v>861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45292</v>
      </c>
      <c r="B114" s="32" t="s">
        <v>1178</v>
      </c>
      <c r="C114" s="31" t="s">
        <v>1179</v>
      </c>
      <c r="D114" s="31" t="s">
        <v>1183</v>
      </c>
      <c r="E114" s="31" t="s">
        <v>573</v>
      </c>
      <c r="F114" s="86">
        <v>90000</v>
      </c>
      <c r="G114" s="32">
        <v>190.82</v>
      </c>
      <c r="H114" s="32" t="s">
        <v>861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45292</v>
      </c>
      <c r="B115" s="32" t="s">
        <v>1178</v>
      </c>
      <c r="C115" s="31" t="s">
        <v>1179</v>
      </c>
      <c r="D115" s="31" t="s">
        <v>1002</v>
      </c>
      <c r="E115" s="31" t="s">
        <v>573</v>
      </c>
      <c r="F115" s="86">
        <v>53400</v>
      </c>
      <c r="G115" s="32">
        <v>200.42</v>
      </c>
      <c r="H115" s="32" t="s">
        <v>861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45292</v>
      </c>
      <c r="B116" s="32" t="s">
        <v>1184</v>
      </c>
      <c r="C116" s="31" t="s">
        <v>1185</v>
      </c>
      <c r="D116" s="31" t="s">
        <v>1186</v>
      </c>
      <c r="E116" s="31" t="s">
        <v>573</v>
      </c>
      <c r="F116" s="86">
        <v>48000</v>
      </c>
      <c r="G116" s="32">
        <v>43.03</v>
      </c>
      <c r="H116" s="32" t="s">
        <v>861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45292</v>
      </c>
      <c r="B117" s="32" t="s">
        <v>973</v>
      </c>
      <c r="C117" s="31" t="s">
        <v>1012</v>
      </c>
      <c r="D117" s="31" t="s">
        <v>907</v>
      </c>
      <c r="E117" s="31" t="s">
        <v>573</v>
      </c>
      <c r="F117" s="86">
        <v>21</v>
      </c>
      <c r="G117" s="32">
        <v>10.07</v>
      </c>
      <c r="H117" s="32" t="s">
        <v>861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45292</v>
      </c>
      <c r="B118" s="32" t="s">
        <v>973</v>
      </c>
      <c r="C118" s="31" t="s">
        <v>1012</v>
      </c>
      <c r="D118" s="31" t="s">
        <v>1013</v>
      </c>
      <c r="E118" s="31" t="s">
        <v>573</v>
      </c>
      <c r="F118" s="86">
        <v>1478667</v>
      </c>
      <c r="G118" s="32">
        <v>9.9600000000000009</v>
      </c>
      <c r="H118" s="32" t="s">
        <v>861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45292</v>
      </c>
      <c r="B119" s="32" t="s">
        <v>1014</v>
      </c>
      <c r="C119" s="31" t="s">
        <v>1015</v>
      </c>
      <c r="D119" s="31" t="s">
        <v>575</v>
      </c>
      <c r="E119" s="31" t="s">
        <v>573</v>
      </c>
      <c r="F119" s="86">
        <v>3116733</v>
      </c>
      <c r="G119" s="32">
        <v>360.23</v>
      </c>
      <c r="H119" s="32" t="s">
        <v>861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45292</v>
      </c>
      <c r="B120" s="32" t="s">
        <v>1016</v>
      </c>
      <c r="C120" s="31" t="s">
        <v>1017</v>
      </c>
      <c r="D120" s="31" t="s">
        <v>1187</v>
      </c>
      <c r="E120" s="31" t="s">
        <v>573</v>
      </c>
      <c r="F120" s="86">
        <v>2000000</v>
      </c>
      <c r="G120" s="32">
        <v>12.41</v>
      </c>
      <c r="H120" s="32" t="s">
        <v>861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45292</v>
      </c>
      <c r="B121" s="32" t="s">
        <v>1016</v>
      </c>
      <c r="C121" s="31" t="s">
        <v>1017</v>
      </c>
      <c r="D121" s="31" t="s">
        <v>1188</v>
      </c>
      <c r="E121" s="31" t="s">
        <v>573</v>
      </c>
      <c r="F121" s="86">
        <v>2500000</v>
      </c>
      <c r="G121" s="32">
        <v>12.57</v>
      </c>
      <c r="H121" s="32" t="s">
        <v>861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45292</v>
      </c>
      <c r="B122" s="32" t="s">
        <v>1016</v>
      </c>
      <c r="C122" s="31" t="s">
        <v>1017</v>
      </c>
      <c r="D122" s="31" t="s">
        <v>910</v>
      </c>
      <c r="E122" s="31" t="s">
        <v>573</v>
      </c>
      <c r="F122" s="86">
        <v>2230746</v>
      </c>
      <c r="G122" s="32">
        <v>12.6</v>
      </c>
      <c r="H122" s="32" t="s">
        <v>861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45292</v>
      </c>
      <c r="B123" s="32" t="s">
        <v>1016</v>
      </c>
      <c r="C123" s="31" t="s">
        <v>1017</v>
      </c>
      <c r="D123" s="31" t="s">
        <v>978</v>
      </c>
      <c r="E123" s="31" t="s">
        <v>573</v>
      </c>
      <c r="F123" s="86">
        <v>1583692</v>
      </c>
      <c r="G123" s="32">
        <v>11.33</v>
      </c>
      <c r="H123" s="32" t="s">
        <v>861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45292</v>
      </c>
      <c r="B124" s="32" t="s">
        <v>1016</v>
      </c>
      <c r="C124" s="31" t="s">
        <v>1017</v>
      </c>
      <c r="D124" s="31" t="s">
        <v>962</v>
      </c>
      <c r="E124" s="31" t="s">
        <v>573</v>
      </c>
      <c r="F124" s="86">
        <v>1554114</v>
      </c>
      <c r="G124" s="32">
        <v>12.42</v>
      </c>
      <c r="H124" s="32" t="s">
        <v>861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45292</v>
      </c>
      <c r="B125" s="32" t="s">
        <v>1016</v>
      </c>
      <c r="C125" s="31" t="s">
        <v>1017</v>
      </c>
      <c r="D125" s="31" t="s">
        <v>984</v>
      </c>
      <c r="E125" s="31" t="s">
        <v>573</v>
      </c>
      <c r="F125" s="86">
        <v>1665807</v>
      </c>
      <c r="G125" s="32">
        <v>11.82</v>
      </c>
      <c r="H125" s="32" t="s">
        <v>861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45292</v>
      </c>
      <c r="B126" s="32" t="s">
        <v>1189</v>
      </c>
      <c r="C126" s="31" t="s">
        <v>1190</v>
      </c>
      <c r="D126" s="31" t="s">
        <v>910</v>
      </c>
      <c r="E126" s="31" t="s">
        <v>573</v>
      </c>
      <c r="F126" s="86">
        <v>133515</v>
      </c>
      <c r="G126" s="32">
        <v>67.099999999999994</v>
      </c>
      <c r="H126" s="32" t="s">
        <v>861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45292</v>
      </c>
      <c r="B127" s="32" t="s">
        <v>1189</v>
      </c>
      <c r="C127" s="31" t="s">
        <v>1190</v>
      </c>
      <c r="D127" s="31" t="s">
        <v>1191</v>
      </c>
      <c r="E127" s="31" t="s">
        <v>573</v>
      </c>
      <c r="F127" s="86">
        <v>189449</v>
      </c>
      <c r="G127" s="32">
        <v>65.819999999999993</v>
      </c>
      <c r="H127" s="32" t="s">
        <v>861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45292</v>
      </c>
      <c r="B128" s="32" t="s">
        <v>1192</v>
      </c>
      <c r="C128" s="31" t="s">
        <v>1193</v>
      </c>
      <c r="D128" s="31" t="s">
        <v>1194</v>
      </c>
      <c r="E128" s="31" t="s">
        <v>573</v>
      </c>
      <c r="F128" s="86">
        <v>166506</v>
      </c>
      <c r="G128" s="32">
        <v>113.97</v>
      </c>
      <c r="H128" s="32" t="s">
        <v>861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45292</v>
      </c>
      <c r="B129" s="32" t="s">
        <v>1192</v>
      </c>
      <c r="C129" s="31" t="s">
        <v>1193</v>
      </c>
      <c r="D129" s="31" t="s">
        <v>879</v>
      </c>
      <c r="E129" s="31" t="s">
        <v>573</v>
      </c>
      <c r="F129" s="86">
        <v>245488</v>
      </c>
      <c r="G129" s="32">
        <v>114.32</v>
      </c>
      <c r="H129" s="32" t="s">
        <v>861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45292</v>
      </c>
      <c r="B130" s="32" t="s">
        <v>1192</v>
      </c>
      <c r="C130" s="31" t="s">
        <v>1193</v>
      </c>
      <c r="D130" s="31" t="s">
        <v>949</v>
      </c>
      <c r="E130" s="31" t="s">
        <v>573</v>
      </c>
      <c r="F130" s="86">
        <v>345000</v>
      </c>
      <c r="G130" s="32">
        <v>114.06</v>
      </c>
      <c r="H130" s="32" t="s">
        <v>861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45292</v>
      </c>
      <c r="B131" s="32" t="s">
        <v>494</v>
      </c>
      <c r="C131" s="31" t="s">
        <v>1195</v>
      </c>
      <c r="D131" s="31" t="s">
        <v>575</v>
      </c>
      <c r="E131" s="31" t="s">
        <v>573</v>
      </c>
      <c r="F131" s="86">
        <v>3044135</v>
      </c>
      <c r="G131" s="32">
        <v>166.55</v>
      </c>
      <c r="H131" s="32" t="s">
        <v>861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45292</v>
      </c>
      <c r="B132" s="32" t="s">
        <v>1196</v>
      </c>
      <c r="C132" s="31" t="s">
        <v>1197</v>
      </c>
      <c r="D132" s="31" t="s">
        <v>575</v>
      </c>
      <c r="E132" s="31" t="s">
        <v>573</v>
      </c>
      <c r="F132" s="86">
        <v>248378</v>
      </c>
      <c r="G132" s="32">
        <v>1414.39</v>
      </c>
      <c r="H132" s="32" t="s">
        <v>861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45292</v>
      </c>
      <c r="B133" s="32" t="s">
        <v>1023</v>
      </c>
      <c r="C133" s="31" t="s">
        <v>1024</v>
      </c>
      <c r="D133" s="31" t="s">
        <v>879</v>
      </c>
      <c r="E133" s="31" t="s">
        <v>573</v>
      </c>
      <c r="F133" s="86">
        <v>20365951</v>
      </c>
      <c r="G133" s="32">
        <v>23.85</v>
      </c>
      <c r="H133" s="32" t="s">
        <v>861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45292</v>
      </c>
      <c r="B134" s="32" t="s">
        <v>1198</v>
      </c>
      <c r="C134" s="31" t="s">
        <v>1199</v>
      </c>
      <c r="D134" s="31" t="s">
        <v>1200</v>
      </c>
      <c r="E134" s="31" t="s">
        <v>573</v>
      </c>
      <c r="F134" s="86">
        <v>259651</v>
      </c>
      <c r="G134" s="32">
        <v>28.87</v>
      </c>
      <c r="H134" s="32" t="s">
        <v>861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45292</v>
      </c>
      <c r="B135" s="32" t="s">
        <v>1201</v>
      </c>
      <c r="C135" s="31" t="s">
        <v>1202</v>
      </c>
      <c r="D135" s="31" t="s">
        <v>575</v>
      </c>
      <c r="E135" s="31" t="s">
        <v>573</v>
      </c>
      <c r="F135" s="86">
        <v>1075659</v>
      </c>
      <c r="G135" s="32">
        <v>282.49</v>
      </c>
      <c r="H135" s="32" t="s">
        <v>861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45292</v>
      </c>
      <c r="B136" s="32" t="s">
        <v>1201</v>
      </c>
      <c r="C136" s="31" t="s">
        <v>1202</v>
      </c>
      <c r="D136" s="31" t="s">
        <v>1203</v>
      </c>
      <c r="E136" s="31" t="s">
        <v>573</v>
      </c>
      <c r="F136" s="86">
        <v>1950031</v>
      </c>
      <c r="G136" s="32">
        <v>285.02</v>
      </c>
      <c r="H136" s="32" t="s">
        <v>861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45292</v>
      </c>
      <c r="B137" s="32" t="s">
        <v>1204</v>
      </c>
      <c r="C137" s="31" t="s">
        <v>1205</v>
      </c>
      <c r="D137" s="31" t="s">
        <v>1206</v>
      </c>
      <c r="E137" s="31" t="s">
        <v>573</v>
      </c>
      <c r="F137" s="86">
        <v>282400</v>
      </c>
      <c r="G137" s="32">
        <v>178.57</v>
      </c>
      <c r="H137" s="32" t="s">
        <v>861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45292</v>
      </c>
      <c r="B138" s="32" t="s">
        <v>1207</v>
      </c>
      <c r="C138" s="31" t="s">
        <v>1208</v>
      </c>
      <c r="D138" s="31" t="s">
        <v>928</v>
      </c>
      <c r="E138" s="31" t="s">
        <v>573</v>
      </c>
      <c r="F138" s="86">
        <v>150000</v>
      </c>
      <c r="G138" s="32">
        <v>33.9</v>
      </c>
      <c r="H138" s="32" t="s">
        <v>861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45292</v>
      </c>
      <c r="B139" s="32" t="s">
        <v>1207</v>
      </c>
      <c r="C139" s="31" t="s">
        <v>1208</v>
      </c>
      <c r="D139" s="31" t="s">
        <v>1147</v>
      </c>
      <c r="E139" s="31" t="s">
        <v>573</v>
      </c>
      <c r="F139" s="86">
        <v>578701</v>
      </c>
      <c r="G139" s="32">
        <v>33.14</v>
      </c>
      <c r="H139" s="32" t="s">
        <v>861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45292</v>
      </c>
      <c r="B140" s="32" t="s">
        <v>1207</v>
      </c>
      <c r="C140" s="31" t="s">
        <v>1208</v>
      </c>
      <c r="D140" s="31" t="s">
        <v>896</v>
      </c>
      <c r="E140" s="31" t="s">
        <v>573</v>
      </c>
      <c r="F140" s="86">
        <v>121889</v>
      </c>
      <c r="G140" s="32">
        <v>32.979999999999997</v>
      </c>
      <c r="H140" s="32" t="s">
        <v>861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45292</v>
      </c>
      <c r="B141" s="32" t="s">
        <v>1209</v>
      </c>
      <c r="C141" s="31" t="s">
        <v>1210</v>
      </c>
      <c r="D141" s="31" t="s">
        <v>929</v>
      </c>
      <c r="E141" s="31" t="s">
        <v>573</v>
      </c>
      <c r="F141" s="86">
        <v>1087237</v>
      </c>
      <c r="G141" s="32">
        <v>134.18</v>
      </c>
      <c r="H141" s="32" t="s">
        <v>861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45292</v>
      </c>
      <c r="B142" s="32" t="s">
        <v>1209</v>
      </c>
      <c r="C142" s="31" t="s">
        <v>1210</v>
      </c>
      <c r="D142" s="31" t="s">
        <v>575</v>
      </c>
      <c r="E142" s="31" t="s">
        <v>573</v>
      </c>
      <c r="F142" s="86">
        <v>586743</v>
      </c>
      <c r="G142" s="32">
        <v>132.52000000000001</v>
      </c>
      <c r="H142" s="32" t="s">
        <v>861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45292</v>
      </c>
      <c r="B143" s="32" t="s">
        <v>1211</v>
      </c>
      <c r="C143" s="31" t="s">
        <v>1212</v>
      </c>
      <c r="D143" s="31" t="s">
        <v>575</v>
      </c>
      <c r="E143" s="31" t="s">
        <v>573</v>
      </c>
      <c r="F143" s="86">
        <v>185662</v>
      </c>
      <c r="G143" s="32">
        <v>475.1</v>
      </c>
      <c r="H143" s="32" t="s">
        <v>861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45292</v>
      </c>
      <c r="B144" s="32" t="s">
        <v>1213</v>
      </c>
      <c r="C144" s="31" t="s">
        <v>1214</v>
      </c>
      <c r="D144" s="31" t="s">
        <v>575</v>
      </c>
      <c r="E144" s="31" t="s">
        <v>573</v>
      </c>
      <c r="F144" s="86">
        <v>844583</v>
      </c>
      <c r="G144" s="32">
        <v>456.76</v>
      </c>
      <c r="H144" s="32" t="s">
        <v>861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45292</v>
      </c>
      <c r="B145" s="32" t="s">
        <v>1215</v>
      </c>
      <c r="C145" s="31" t="s">
        <v>1216</v>
      </c>
      <c r="D145" s="31" t="s">
        <v>575</v>
      </c>
      <c r="E145" s="31" t="s">
        <v>573</v>
      </c>
      <c r="F145" s="86">
        <v>255402</v>
      </c>
      <c r="G145" s="32">
        <v>197.6</v>
      </c>
      <c r="H145" s="32" t="s">
        <v>861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45292</v>
      </c>
      <c r="B146" s="32" t="s">
        <v>976</v>
      </c>
      <c r="C146" s="31" t="s">
        <v>977</v>
      </c>
      <c r="D146" s="31" t="s">
        <v>575</v>
      </c>
      <c r="E146" s="31" t="s">
        <v>574</v>
      </c>
      <c r="F146" s="86">
        <v>1417288</v>
      </c>
      <c r="G146" s="32">
        <v>51.63</v>
      </c>
      <c r="H146" s="32" t="s">
        <v>861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45292</v>
      </c>
      <c r="B147" s="32" t="s">
        <v>1143</v>
      </c>
      <c r="C147" s="31" t="s">
        <v>1144</v>
      </c>
      <c r="D147" s="31" t="s">
        <v>978</v>
      </c>
      <c r="E147" s="31" t="s">
        <v>574</v>
      </c>
      <c r="F147" s="86">
        <v>134100</v>
      </c>
      <c r="G147" s="32">
        <v>149.75</v>
      </c>
      <c r="H147" s="32" t="s">
        <v>861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45292</v>
      </c>
      <c r="B148" s="32" t="s">
        <v>904</v>
      </c>
      <c r="C148" s="31" t="s">
        <v>905</v>
      </c>
      <c r="D148" s="31" t="s">
        <v>895</v>
      </c>
      <c r="E148" s="31" t="s">
        <v>574</v>
      </c>
      <c r="F148" s="86">
        <v>2586000</v>
      </c>
      <c r="G148" s="32">
        <v>4.2</v>
      </c>
      <c r="H148" s="32" t="s">
        <v>861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45292</v>
      </c>
      <c r="B149" s="32" t="s">
        <v>1149</v>
      </c>
      <c r="C149" s="31" t="s">
        <v>1150</v>
      </c>
      <c r="D149" s="31" t="s">
        <v>1217</v>
      </c>
      <c r="E149" s="31" t="s">
        <v>574</v>
      </c>
      <c r="F149" s="86">
        <v>721714</v>
      </c>
      <c r="G149" s="32">
        <v>126.32</v>
      </c>
      <c r="H149" s="32" t="s">
        <v>861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45292</v>
      </c>
      <c r="B150" s="32" t="s">
        <v>1149</v>
      </c>
      <c r="C150" s="31" t="s">
        <v>1150</v>
      </c>
      <c r="D150" s="31" t="s">
        <v>907</v>
      </c>
      <c r="E150" s="31" t="s">
        <v>574</v>
      </c>
      <c r="F150" s="86">
        <v>10</v>
      </c>
      <c r="G150" s="32">
        <v>126.2</v>
      </c>
      <c r="H150" s="32" t="s">
        <v>861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45292</v>
      </c>
      <c r="B151" s="32" t="s">
        <v>926</v>
      </c>
      <c r="C151" s="31" t="s">
        <v>927</v>
      </c>
      <c r="D151" s="31" t="s">
        <v>989</v>
      </c>
      <c r="E151" s="31" t="s">
        <v>574</v>
      </c>
      <c r="F151" s="86">
        <v>122725</v>
      </c>
      <c r="G151" s="32">
        <v>110.91</v>
      </c>
      <c r="H151" s="32" t="s">
        <v>861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45292</v>
      </c>
      <c r="B152" s="32" t="s">
        <v>1151</v>
      </c>
      <c r="C152" s="31" t="s">
        <v>1152</v>
      </c>
      <c r="D152" s="31" t="s">
        <v>1153</v>
      </c>
      <c r="E152" s="31" t="s">
        <v>574</v>
      </c>
      <c r="F152" s="86">
        <v>351118</v>
      </c>
      <c r="G152" s="32">
        <v>116.65</v>
      </c>
      <c r="H152" s="32" t="s">
        <v>861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45292</v>
      </c>
      <c r="B153" s="32" t="s">
        <v>1151</v>
      </c>
      <c r="C153" s="31" t="s">
        <v>1152</v>
      </c>
      <c r="D153" s="31" t="s">
        <v>575</v>
      </c>
      <c r="E153" s="31" t="s">
        <v>574</v>
      </c>
      <c r="F153" s="86">
        <v>792326</v>
      </c>
      <c r="G153" s="32">
        <v>115.56</v>
      </c>
      <c r="H153" s="32" t="s">
        <v>861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45292</v>
      </c>
      <c r="B154" s="32" t="s">
        <v>724</v>
      </c>
      <c r="C154" s="31" t="s">
        <v>1154</v>
      </c>
      <c r="D154" s="31" t="s">
        <v>575</v>
      </c>
      <c r="E154" s="31" t="s">
        <v>574</v>
      </c>
      <c r="F154" s="86">
        <v>1888361</v>
      </c>
      <c r="G154" s="32">
        <v>142.72999999999999</v>
      </c>
      <c r="H154" s="32" t="s">
        <v>861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45292</v>
      </c>
      <c r="B155" s="32" t="s">
        <v>105</v>
      </c>
      <c r="C155" s="31" t="s">
        <v>1155</v>
      </c>
      <c r="D155" s="31" t="s">
        <v>879</v>
      </c>
      <c r="E155" s="31" t="s">
        <v>574</v>
      </c>
      <c r="F155" s="86">
        <v>1346258</v>
      </c>
      <c r="G155" s="32">
        <v>151.55000000000001</v>
      </c>
      <c r="H155" s="32" t="s">
        <v>861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45292</v>
      </c>
      <c r="B156" s="32" t="s">
        <v>1156</v>
      </c>
      <c r="C156" s="31" t="s">
        <v>1157</v>
      </c>
      <c r="D156" s="31" t="s">
        <v>575</v>
      </c>
      <c r="E156" s="31" t="s">
        <v>574</v>
      </c>
      <c r="F156" s="86">
        <v>162474</v>
      </c>
      <c r="G156" s="32">
        <v>622.03</v>
      </c>
      <c r="H156" s="32" t="s">
        <v>861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45292</v>
      </c>
      <c r="B157" s="32" t="s">
        <v>1218</v>
      </c>
      <c r="C157" s="31" t="s">
        <v>1219</v>
      </c>
      <c r="D157" s="31" t="s">
        <v>907</v>
      </c>
      <c r="E157" s="31" t="s">
        <v>574</v>
      </c>
      <c r="F157" s="86">
        <v>138000</v>
      </c>
      <c r="G157" s="32">
        <v>121.5</v>
      </c>
      <c r="H157" s="32" t="s">
        <v>861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45292</v>
      </c>
      <c r="B158" s="32" t="s">
        <v>913</v>
      </c>
      <c r="C158" s="31" t="s">
        <v>914</v>
      </c>
      <c r="D158" s="31" t="s">
        <v>918</v>
      </c>
      <c r="E158" s="31" t="s">
        <v>574</v>
      </c>
      <c r="F158" s="86">
        <v>744968</v>
      </c>
      <c r="G158" s="32">
        <v>6.38</v>
      </c>
      <c r="H158" s="32" t="s">
        <v>861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45292</v>
      </c>
      <c r="B159" s="32" t="s">
        <v>915</v>
      </c>
      <c r="C159" s="31" t="s">
        <v>916</v>
      </c>
      <c r="D159" s="31" t="s">
        <v>1220</v>
      </c>
      <c r="E159" s="31" t="s">
        <v>574</v>
      </c>
      <c r="F159" s="86">
        <v>5000000</v>
      </c>
      <c r="G159" s="32">
        <v>0.6</v>
      </c>
      <c r="H159" s="32" t="s">
        <v>861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45292</v>
      </c>
      <c r="B160" s="32" t="s">
        <v>915</v>
      </c>
      <c r="C160" s="31" t="s">
        <v>916</v>
      </c>
      <c r="D160" s="31" t="s">
        <v>876</v>
      </c>
      <c r="E160" s="31" t="s">
        <v>574</v>
      </c>
      <c r="F160" s="86">
        <v>5000000</v>
      </c>
      <c r="G160" s="32">
        <v>0.6</v>
      </c>
      <c r="H160" s="32" t="s">
        <v>861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45292</v>
      </c>
      <c r="B161" s="32" t="s">
        <v>994</v>
      </c>
      <c r="C161" s="31" t="s">
        <v>995</v>
      </c>
      <c r="D161" s="31" t="s">
        <v>575</v>
      </c>
      <c r="E161" s="31" t="s">
        <v>574</v>
      </c>
      <c r="F161" s="86">
        <v>969276</v>
      </c>
      <c r="G161" s="32">
        <v>60.68</v>
      </c>
      <c r="H161" s="32" t="s">
        <v>861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45292</v>
      </c>
      <c r="B162" s="32" t="s">
        <v>403</v>
      </c>
      <c r="C162" s="31" t="s">
        <v>1158</v>
      </c>
      <c r="D162" s="31" t="s">
        <v>575</v>
      </c>
      <c r="E162" s="31" t="s">
        <v>574</v>
      </c>
      <c r="F162" s="86">
        <v>3644290</v>
      </c>
      <c r="G162" s="32">
        <v>265.88</v>
      </c>
      <c r="H162" s="32" t="s">
        <v>861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45292</v>
      </c>
      <c r="B163" s="32" t="s">
        <v>1159</v>
      </c>
      <c r="C163" s="31" t="s">
        <v>1160</v>
      </c>
      <c r="D163" s="31" t="s">
        <v>928</v>
      </c>
      <c r="E163" s="31" t="s">
        <v>574</v>
      </c>
      <c r="F163" s="86">
        <v>612000</v>
      </c>
      <c r="G163" s="32">
        <v>10.62</v>
      </c>
      <c r="H163" s="32" t="s">
        <v>861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45292</v>
      </c>
      <c r="B164" s="32" t="s">
        <v>1161</v>
      </c>
      <c r="C164" s="31" t="s">
        <v>1162</v>
      </c>
      <c r="D164" s="31" t="s">
        <v>1163</v>
      </c>
      <c r="E164" s="31" t="s">
        <v>574</v>
      </c>
      <c r="F164" s="86">
        <v>45271</v>
      </c>
      <c r="G164" s="32">
        <v>63.1</v>
      </c>
      <c r="H164" s="32" t="s">
        <v>861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45292</v>
      </c>
      <c r="B165" s="32" t="s">
        <v>1165</v>
      </c>
      <c r="C165" s="31" t="s">
        <v>1166</v>
      </c>
      <c r="D165" s="31" t="s">
        <v>575</v>
      </c>
      <c r="E165" s="31" t="s">
        <v>574</v>
      </c>
      <c r="F165" s="86">
        <v>251890</v>
      </c>
      <c r="G165" s="32">
        <v>826.87</v>
      </c>
      <c r="H165" s="32" t="s">
        <v>861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45292</v>
      </c>
      <c r="B166" s="32" t="s">
        <v>998</v>
      </c>
      <c r="C166" s="31" t="s">
        <v>999</v>
      </c>
      <c r="D166" s="31" t="s">
        <v>876</v>
      </c>
      <c r="E166" s="31" t="s">
        <v>574</v>
      </c>
      <c r="F166" s="86">
        <v>40000</v>
      </c>
      <c r="G166" s="32">
        <v>65</v>
      </c>
      <c r="H166" s="32" t="s">
        <v>861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45292</v>
      </c>
      <c r="B167" s="32" t="s">
        <v>969</v>
      </c>
      <c r="C167" s="31" t="s">
        <v>1000</v>
      </c>
      <c r="D167" s="31" t="s">
        <v>575</v>
      </c>
      <c r="E167" s="31" t="s">
        <v>574</v>
      </c>
      <c r="F167" s="86">
        <v>477528</v>
      </c>
      <c r="G167" s="32">
        <v>525.70000000000005</v>
      </c>
      <c r="H167" s="32" t="s">
        <v>861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45292</v>
      </c>
      <c r="B168" s="32" t="s">
        <v>944</v>
      </c>
      <c r="C168" s="31" t="s">
        <v>945</v>
      </c>
      <c r="D168" s="31" t="s">
        <v>921</v>
      </c>
      <c r="E168" s="31" t="s">
        <v>574</v>
      </c>
      <c r="F168" s="86">
        <v>36800</v>
      </c>
      <c r="G168" s="32">
        <v>84.15</v>
      </c>
      <c r="H168" s="32" t="s">
        <v>861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45292</v>
      </c>
      <c r="B169" s="32" t="s">
        <v>1221</v>
      </c>
      <c r="C169" s="31" t="s">
        <v>1222</v>
      </c>
      <c r="D169" s="31" t="s">
        <v>1223</v>
      </c>
      <c r="E169" s="31" t="s">
        <v>574</v>
      </c>
      <c r="F169" s="86">
        <v>80000</v>
      </c>
      <c r="G169" s="32">
        <v>122.64</v>
      </c>
      <c r="H169" s="32" t="s">
        <v>861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45292</v>
      </c>
      <c r="B170" s="32" t="s">
        <v>1224</v>
      </c>
      <c r="C170" s="31" t="s">
        <v>1225</v>
      </c>
      <c r="D170" s="31" t="s">
        <v>1226</v>
      </c>
      <c r="E170" s="31" t="s">
        <v>574</v>
      </c>
      <c r="F170" s="86">
        <v>280000</v>
      </c>
      <c r="G170" s="32">
        <v>28.38</v>
      </c>
      <c r="H170" s="32" t="s">
        <v>861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45292</v>
      </c>
      <c r="B171" s="32" t="s">
        <v>919</v>
      </c>
      <c r="C171" s="31" t="s">
        <v>920</v>
      </c>
      <c r="D171" s="31" t="s">
        <v>876</v>
      </c>
      <c r="E171" s="31" t="s">
        <v>574</v>
      </c>
      <c r="F171" s="86">
        <v>580637</v>
      </c>
      <c r="G171" s="32">
        <v>24.96</v>
      </c>
      <c r="H171" s="32" t="s">
        <v>861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45292</v>
      </c>
      <c r="B172" s="32" t="s">
        <v>1167</v>
      </c>
      <c r="C172" s="31" t="s">
        <v>1168</v>
      </c>
      <c r="D172" s="31" t="s">
        <v>575</v>
      </c>
      <c r="E172" s="31" t="s">
        <v>574</v>
      </c>
      <c r="F172" s="86">
        <v>903463</v>
      </c>
      <c r="G172" s="32">
        <v>116.46</v>
      </c>
      <c r="H172" s="32" t="s">
        <v>861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45292</v>
      </c>
      <c r="B173" s="32" t="s">
        <v>1171</v>
      </c>
      <c r="C173" s="31" t="s">
        <v>1172</v>
      </c>
      <c r="D173" s="31" t="s">
        <v>575</v>
      </c>
      <c r="E173" s="31" t="s">
        <v>574</v>
      </c>
      <c r="F173" s="86">
        <v>311391</v>
      </c>
      <c r="G173" s="32">
        <v>183.72</v>
      </c>
      <c r="H173" s="32" t="s">
        <v>861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45292</v>
      </c>
      <c r="B174" s="32" t="s">
        <v>1173</v>
      </c>
      <c r="C174" s="31" t="s">
        <v>1174</v>
      </c>
      <c r="D174" s="31" t="s">
        <v>1175</v>
      </c>
      <c r="E174" s="31" t="s">
        <v>574</v>
      </c>
      <c r="F174" s="86">
        <v>708420</v>
      </c>
      <c r="G174" s="32">
        <v>71.180000000000007</v>
      </c>
      <c r="H174" s="32" t="s">
        <v>861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45292</v>
      </c>
      <c r="B175" s="32" t="s">
        <v>1173</v>
      </c>
      <c r="C175" s="31" t="s">
        <v>1174</v>
      </c>
      <c r="D175" s="31" t="s">
        <v>910</v>
      </c>
      <c r="E175" s="31" t="s">
        <v>574</v>
      </c>
      <c r="F175" s="86">
        <v>716654</v>
      </c>
      <c r="G175" s="32">
        <v>68.53</v>
      </c>
      <c r="H175" s="32" t="s">
        <v>861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45292</v>
      </c>
      <c r="B176" s="32" t="s">
        <v>1008</v>
      </c>
      <c r="C176" s="31" t="s">
        <v>1009</v>
      </c>
      <c r="D176" s="31" t="s">
        <v>879</v>
      </c>
      <c r="E176" s="31" t="s">
        <v>574</v>
      </c>
      <c r="F176" s="86">
        <v>1563219</v>
      </c>
      <c r="G176" s="32">
        <v>34</v>
      </c>
      <c r="H176" s="32" t="s">
        <v>861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45292</v>
      </c>
      <c r="B177" s="32" t="s">
        <v>1176</v>
      </c>
      <c r="C177" s="31" t="s">
        <v>1177</v>
      </c>
      <c r="D177" s="31" t="s">
        <v>879</v>
      </c>
      <c r="E177" s="31" t="s">
        <v>574</v>
      </c>
      <c r="F177" s="86">
        <v>3563341</v>
      </c>
      <c r="G177" s="32">
        <v>98.1</v>
      </c>
      <c r="H177" s="32" t="s">
        <v>861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45292</v>
      </c>
      <c r="B178" s="32" t="s">
        <v>1176</v>
      </c>
      <c r="C178" s="31" t="s">
        <v>1177</v>
      </c>
      <c r="D178" s="31" t="s">
        <v>575</v>
      </c>
      <c r="E178" s="31" t="s">
        <v>574</v>
      </c>
      <c r="F178" s="86">
        <v>4996233</v>
      </c>
      <c r="G178" s="32">
        <v>97.86</v>
      </c>
      <c r="H178" s="32" t="s">
        <v>861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45292</v>
      </c>
      <c r="B179" s="32" t="s">
        <v>473</v>
      </c>
      <c r="C179" s="31" t="s">
        <v>1011</v>
      </c>
      <c r="D179" s="31" t="s">
        <v>575</v>
      </c>
      <c r="E179" s="31" t="s">
        <v>574</v>
      </c>
      <c r="F179" s="86">
        <v>563455</v>
      </c>
      <c r="G179" s="32">
        <v>1401.35</v>
      </c>
      <c r="H179" s="32" t="s">
        <v>861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45292</v>
      </c>
      <c r="B180" s="32" t="s">
        <v>1178</v>
      </c>
      <c r="C180" s="31" t="s">
        <v>1179</v>
      </c>
      <c r="D180" s="31" t="s">
        <v>1002</v>
      </c>
      <c r="E180" s="31" t="s">
        <v>574</v>
      </c>
      <c r="F180" s="86">
        <v>5400</v>
      </c>
      <c r="G180" s="32">
        <v>209.83</v>
      </c>
      <c r="H180" s="32" t="s">
        <v>861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45292</v>
      </c>
      <c r="B181" s="32" t="s">
        <v>1178</v>
      </c>
      <c r="C181" s="31" t="s">
        <v>1179</v>
      </c>
      <c r="D181" s="31" t="s">
        <v>1227</v>
      </c>
      <c r="E181" s="31" t="s">
        <v>574</v>
      </c>
      <c r="F181" s="86">
        <v>500400</v>
      </c>
      <c r="G181" s="32">
        <v>191.94</v>
      </c>
      <c r="H181" s="32" t="s">
        <v>861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45292</v>
      </c>
      <c r="B182" s="32" t="s">
        <v>1178</v>
      </c>
      <c r="C182" s="31" t="s">
        <v>1179</v>
      </c>
      <c r="D182" s="31" t="s">
        <v>1181</v>
      </c>
      <c r="E182" s="31" t="s">
        <v>574</v>
      </c>
      <c r="F182" s="86">
        <v>24000</v>
      </c>
      <c r="G182" s="32">
        <v>200.79</v>
      </c>
      <c r="H182" s="32" t="s">
        <v>861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45292</v>
      </c>
      <c r="B183" s="32" t="s">
        <v>1178</v>
      </c>
      <c r="C183" s="31" t="s">
        <v>1179</v>
      </c>
      <c r="D183" s="31" t="s">
        <v>1060</v>
      </c>
      <c r="E183" s="31" t="s">
        <v>574</v>
      </c>
      <c r="F183" s="86">
        <v>600</v>
      </c>
      <c r="G183" s="32">
        <v>200</v>
      </c>
      <c r="H183" s="32" t="s">
        <v>861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45292</v>
      </c>
      <c r="B184" s="32" t="s">
        <v>1184</v>
      </c>
      <c r="C184" s="31" t="s">
        <v>1185</v>
      </c>
      <c r="D184" s="31" t="s">
        <v>1186</v>
      </c>
      <c r="E184" s="31" t="s">
        <v>574</v>
      </c>
      <c r="F184" s="86">
        <v>27000</v>
      </c>
      <c r="G184" s="32">
        <v>42.97</v>
      </c>
      <c r="H184" s="32" t="s">
        <v>861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45292</v>
      </c>
      <c r="B185" s="32" t="s">
        <v>973</v>
      </c>
      <c r="C185" s="31" t="s">
        <v>1012</v>
      </c>
      <c r="D185" s="31" t="s">
        <v>1013</v>
      </c>
      <c r="E185" s="31" t="s">
        <v>574</v>
      </c>
      <c r="F185" s="86">
        <v>1347376</v>
      </c>
      <c r="G185" s="32">
        <v>9.84</v>
      </c>
      <c r="H185" s="32" t="s">
        <v>861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45292</v>
      </c>
      <c r="B186" s="32" t="s">
        <v>973</v>
      </c>
      <c r="C186" s="31" t="s">
        <v>1012</v>
      </c>
      <c r="D186" s="31" t="s">
        <v>907</v>
      </c>
      <c r="E186" s="31" t="s">
        <v>574</v>
      </c>
      <c r="F186" s="86">
        <v>1300060</v>
      </c>
      <c r="G186" s="32">
        <v>10.029999999999999</v>
      </c>
      <c r="H186" s="32" t="s">
        <v>861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45292</v>
      </c>
      <c r="B187" s="32" t="s">
        <v>1014</v>
      </c>
      <c r="C187" s="31" t="s">
        <v>1015</v>
      </c>
      <c r="D187" s="31" t="s">
        <v>575</v>
      </c>
      <c r="E187" s="31" t="s">
        <v>574</v>
      </c>
      <c r="F187" s="86">
        <v>3116733</v>
      </c>
      <c r="G187" s="32">
        <v>360.27</v>
      </c>
      <c r="H187" s="32" t="s">
        <v>861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45292</v>
      </c>
      <c r="B188" s="32" t="s">
        <v>1016</v>
      </c>
      <c r="C188" s="31" t="s">
        <v>1017</v>
      </c>
      <c r="D188" s="31" t="s">
        <v>910</v>
      </c>
      <c r="E188" s="31" t="s">
        <v>574</v>
      </c>
      <c r="F188" s="86">
        <v>2230746</v>
      </c>
      <c r="G188" s="32">
        <v>12.63</v>
      </c>
      <c r="H188" s="32" t="s">
        <v>861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45292</v>
      </c>
      <c r="B189" s="32" t="s">
        <v>1016</v>
      </c>
      <c r="C189" s="31" t="s">
        <v>1017</v>
      </c>
      <c r="D189" s="31" t="s">
        <v>978</v>
      </c>
      <c r="E189" s="31" t="s">
        <v>574</v>
      </c>
      <c r="F189" s="86">
        <v>1583692</v>
      </c>
      <c r="G189" s="32">
        <v>11.47</v>
      </c>
      <c r="H189" s="32" t="s">
        <v>861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45292</v>
      </c>
      <c r="B190" s="32" t="s">
        <v>1016</v>
      </c>
      <c r="C190" s="31" t="s">
        <v>1017</v>
      </c>
      <c r="D190" s="31" t="s">
        <v>984</v>
      </c>
      <c r="E190" s="31" t="s">
        <v>574</v>
      </c>
      <c r="F190" s="86">
        <v>1682707</v>
      </c>
      <c r="G190" s="32">
        <v>12.03</v>
      </c>
      <c r="H190" s="32" t="s">
        <v>861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45292</v>
      </c>
      <c r="B191" s="32" t="s">
        <v>1016</v>
      </c>
      <c r="C191" s="31" t="s">
        <v>1017</v>
      </c>
      <c r="D191" s="31" t="s">
        <v>962</v>
      </c>
      <c r="E191" s="31" t="s">
        <v>574</v>
      </c>
      <c r="F191" s="86">
        <v>1554114</v>
      </c>
      <c r="G191" s="32">
        <v>12.42</v>
      </c>
      <c r="H191" s="32" t="s">
        <v>861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45292</v>
      </c>
      <c r="B192" s="32" t="s">
        <v>1016</v>
      </c>
      <c r="C192" s="31" t="s">
        <v>1017</v>
      </c>
      <c r="D192" s="31" t="s">
        <v>1018</v>
      </c>
      <c r="E192" s="31" t="s">
        <v>574</v>
      </c>
      <c r="F192" s="86">
        <v>4971000</v>
      </c>
      <c r="G192" s="32">
        <v>12.19</v>
      </c>
      <c r="H192" s="32" t="s">
        <v>861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45292</v>
      </c>
      <c r="B193" s="32" t="s">
        <v>1016</v>
      </c>
      <c r="C193" s="31" t="s">
        <v>1017</v>
      </c>
      <c r="D193" s="31" t="s">
        <v>1019</v>
      </c>
      <c r="E193" s="31" t="s">
        <v>574</v>
      </c>
      <c r="F193" s="86">
        <v>1737000</v>
      </c>
      <c r="G193" s="32">
        <v>12.24</v>
      </c>
      <c r="H193" s="32" t="s">
        <v>861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45292</v>
      </c>
      <c r="B194" s="32" t="s">
        <v>1189</v>
      </c>
      <c r="C194" s="31" t="s">
        <v>1190</v>
      </c>
      <c r="D194" s="31" t="s">
        <v>910</v>
      </c>
      <c r="E194" s="31" t="s">
        <v>574</v>
      </c>
      <c r="F194" s="86">
        <v>234276</v>
      </c>
      <c r="G194" s="32">
        <v>67.23</v>
      </c>
      <c r="H194" s="32" t="s">
        <v>861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45292</v>
      </c>
      <c r="B195" s="32" t="s">
        <v>1192</v>
      </c>
      <c r="C195" s="31" t="s">
        <v>1193</v>
      </c>
      <c r="D195" s="31" t="s">
        <v>949</v>
      </c>
      <c r="E195" s="31" t="s">
        <v>574</v>
      </c>
      <c r="F195" s="86">
        <v>345000</v>
      </c>
      <c r="G195" s="32">
        <v>114.06</v>
      </c>
      <c r="H195" s="32" t="s">
        <v>861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45292</v>
      </c>
      <c r="B196" s="32" t="s">
        <v>1192</v>
      </c>
      <c r="C196" s="31" t="s">
        <v>1193</v>
      </c>
      <c r="D196" s="31" t="s">
        <v>1194</v>
      </c>
      <c r="E196" s="31" t="s">
        <v>574</v>
      </c>
      <c r="F196" s="86">
        <v>277243</v>
      </c>
      <c r="G196" s="32">
        <v>113.98</v>
      </c>
      <c r="H196" s="32" t="s">
        <v>861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45292</v>
      </c>
      <c r="B197" s="32" t="s">
        <v>1192</v>
      </c>
      <c r="C197" s="31" t="s">
        <v>1193</v>
      </c>
      <c r="D197" s="31" t="s">
        <v>879</v>
      </c>
      <c r="E197" s="31" t="s">
        <v>574</v>
      </c>
      <c r="F197" s="86">
        <v>225532</v>
      </c>
      <c r="G197" s="32">
        <v>114.08</v>
      </c>
      <c r="H197" s="32" t="s">
        <v>861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45292</v>
      </c>
      <c r="B198" s="32" t="s">
        <v>494</v>
      </c>
      <c r="C198" s="31" t="s">
        <v>1195</v>
      </c>
      <c r="D198" s="31" t="s">
        <v>575</v>
      </c>
      <c r="E198" s="31" t="s">
        <v>574</v>
      </c>
      <c r="F198" s="86">
        <v>3044135</v>
      </c>
      <c r="G198" s="32">
        <v>166.61</v>
      </c>
      <c r="H198" s="32" t="s">
        <v>861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45292</v>
      </c>
      <c r="B199" s="32" t="s">
        <v>1196</v>
      </c>
      <c r="C199" s="31" t="s">
        <v>1197</v>
      </c>
      <c r="D199" s="31" t="s">
        <v>575</v>
      </c>
      <c r="E199" s="31" t="s">
        <v>574</v>
      </c>
      <c r="F199" s="86">
        <v>248378</v>
      </c>
      <c r="G199" s="32">
        <v>1414.46</v>
      </c>
      <c r="H199" s="32" t="s">
        <v>861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45292</v>
      </c>
      <c r="B200" s="32" t="s">
        <v>1023</v>
      </c>
      <c r="C200" s="31" t="s">
        <v>1024</v>
      </c>
      <c r="D200" s="31" t="s">
        <v>879</v>
      </c>
      <c r="E200" s="31" t="s">
        <v>574</v>
      </c>
      <c r="F200" s="86">
        <v>19755348</v>
      </c>
      <c r="G200" s="32">
        <v>23.83</v>
      </c>
      <c r="H200" s="32" t="s">
        <v>861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45292</v>
      </c>
      <c r="B201" s="32" t="s">
        <v>1198</v>
      </c>
      <c r="C201" s="31" t="s">
        <v>1199</v>
      </c>
      <c r="D201" s="31" t="s">
        <v>1200</v>
      </c>
      <c r="E201" s="31" t="s">
        <v>574</v>
      </c>
      <c r="F201" s="86">
        <v>259651</v>
      </c>
      <c r="G201" s="32">
        <v>29.32</v>
      </c>
      <c r="H201" s="32" t="s">
        <v>861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45292</v>
      </c>
      <c r="B202" s="32" t="s">
        <v>1201</v>
      </c>
      <c r="C202" s="31" t="s">
        <v>1202</v>
      </c>
      <c r="D202" s="31" t="s">
        <v>1203</v>
      </c>
      <c r="E202" s="31" t="s">
        <v>574</v>
      </c>
      <c r="F202" s="86">
        <v>1891792</v>
      </c>
      <c r="G202" s="32">
        <v>285.2</v>
      </c>
      <c r="H202" s="32" t="s">
        <v>861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45292</v>
      </c>
      <c r="B203" s="32" t="s">
        <v>1201</v>
      </c>
      <c r="C203" s="31" t="s">
        <v>1202</v>
      </c>
      <c r="D203" s="31" t="s">
        <v>575</v>
      </c>
      <c r="E203" s="31" t="s">
        <v>574</v>
      </c>
      <c r="F203" s="86">
        <v>1075659</v>
      </c>
      <c r="G203" s="32">
        <v>282.35000000000002</v>
      </c>
      <c r="H203" s="32" t="s">
        <v>861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5" customHeight="1">
      <c r="A204" s="85">
        <v>45292</v>
      </c>
      <c r="B204" s="32" t="s">
        <v>1204</v>
      </c>
      <c r="C204" s="31" t="s">
        <v>1205</v>
      </c>
      <c r="D204" s="31" t="s">
        <v>1228</v>
      </c>
      <c r="E204" s="31" t="s">
        <v>574</v>
      </c>
      <c r="F204" s="86">
        <v>88800</v>
      </c>
      <c r="G204" s="32">
        <v>171</v>
      </c>
      <c r="H204" s="32" t="s">
        <v>861</v>
      </c>
    </row>
    <row r="205" spans="1:28" ht="15" customHeight="1">
      <c r="A205" s="85">
        <v>45292</v>
      </c>
      <c r="B205" s="32" t="s">
        <v>1207</v>
      </c>
      <c r="C205" s="31" t="s">
        <v>1208</v>
      </c>
      <c r="D205" s="31" t="s">
        <v>1147</v>
      </c>
      <c r="E205" s="31" t="s">
        <v>574</v>
      </c>
      <c r="F205" s="86">
        <v>611883</v>
      </c>
      <c r="G205" s="32">
        <v>33.4</v>
      </c>
      <c r="H205" s="32" t="s">
        <v>861</v>
      </c>
    </row>
    <row r="206" spans="1:28" ht="15" customHeight="1">
      <c r="A206" s="85">
        <v>45292</v>
      </c>
      <c r="B206" s="32" t="s">
        <v>1207</v>
      </c>
      <c r="C206" s="31" t="s">
        <v>1208</v>
      </c>
      <c r="D206" s="31" t="s">
        <v>896</v>
      </c>
      <c r="E206" s="31" t="s">
        <v>574</v>
      </c>
      <c r="F206" s="86">
        <v>124713</v>
      </c>
      <c r="G206" s="32">
        <v>33.11</v>
      </c>
      <c r="H206" s="32" t="s">
        <v>861</v>
      </c>
    </row>
    <row r="207" spans="1:28" ht="15" customHeight="1">
      <c r="A207" s="85">
        <v>45292</v>
      </c>
      <c r="B207" s="32" t="s">
        <v>1207</v>
      </c>
      <c r="C207" s="31" t="s">
        <v>1208</v>
      </c>
      <c r="D207" s="31" t="s">
        <v>928</v>
      </c>
      <c r="E207" s="31" t="s">
        <v>574</v>
      </c>
      <c r="F207" s="86">
        <v>100000</v>
      </c>
      <c r="G207" s="32">
        <v>33.200000000000003</v>
      </c>
      <c r="H207" s="32" t="s">
        <v>861</v>
      </c>
    </row>
    <row r="208" spans="1:28" ht="15" customHeight="1">
      <c r="A208" s="85">
        <v>45292</v>
      </c>
      <c r="B208" s="32" t="s">
        <v>1229</v>
      </c>
      <c r="C208" s="31" t="s">
        <v>1230</v>
      </c>
      <c r="D208" s="31" t="s">
        <v>1231</v>
      </c>
      <c r="E208" s="31" t="s">
        <v>574</v>
      </c>
      <c r="F208" s="86">
        <v>5500000</v>
      </c>
      <c r="G208" s="32">
        <v>5.94</v>
      </c>
      <c r="H208" s="32" t="s">
        <v>861</v>
      </c>
    </row>
    <row r="209" spans="1:8" ht="15" customHeight="1">
      <c r="A209" s="85">
        <v>45292</v>
      </c>
      <c r="B209" s="32" t="s">
        <v>1232</v>
      </c>
      <c r="C209" s="31" t="s">
        <v>1233</v>
      </c>
      <c r="D209" s="31" t="s">
        <v>1234</v>
      </c>
      <c r="E209" s="31" t="s">
        <v>574</v>
      </c>
      <c r="F209" s="86">
        <v>48000</v>
      </c>
      <c r="G209" s="32">
        <v>62.5</v>
      </c>
      <c r="H209" s="32" t="s">
        <v>861</v>
      </c>
    </row>
    <row r="210" spans="1:8" ht="15" customHeight="1">
      <c r="A210" s="85">
        <v>45292</v>
      </c>
      <c r="B210" s="32" t="s">
        <v>1031</v>
      </c>
      <c r="C210" s="31" t="s">
        <v>1032</v>
      </c>
      <c r="D210" s="31" t="s">
        <v>876</v>
      </c>
      <c r="E210" s="31" t="s">
        <v>574</v>
      </c>
      <c r="F210" s="86">
        <v>152000</v>
      </c>
      <c r="G210" s="32">
        <v>103.28</v>
      </c>
      <c r="H210" s="32" t="s">
        <v>861</v>
      </c>
    </row>
    <row r="211" spans="1:8" ht="15" customHeight="1">
      <c r="A211" s="85">
        <v>45292</v>
      </c>
      <c r="B211" s="32" t="s">
        <v>1209</v>
      </c>
      <c r="C211" s="31" t="s">
        <v>1210</v>
      </c>
      <c r="D211" s="31" t="s">
        <v>575</v>
      </c>
      <c r="E211" s="31" t="s">
        <v>574</v>
      </c>
      <c r="F211" s="86">
        <v>586743</v>
      </c>
      <c r="G211" s="32">
        <v>132.41</v>
      </c>
      <c r="H211" s="32" t="s">
        <v>861</v>
      </c>
    </row>
    <row r="212" spans="1:8" ht="15" customHeight="1">
      <c r="A212" s="85">
        <v>45292</v>
      </c>
      <c r="B212" s="32" t="s">
        <v>1209</v>
      </c>
      <c r="C212" s="31" t="s">
        <v>1210</v>
      </c>
      <c r="D212" s="31" t="s">
        <v>929</v>
      </c>
      <c r="E212" s="31" t="s">
        <v>574</v>
      </c>
      <c r="F212" s="86">
        <v>74959</v>
      </c>
      <c r="G212" s="32">
        <v>134.08000000000001</v>
      </c>
      <c r="H212" s="32" t="s">
        <v>861</v>
      </c>
    </row>
    <row r="213" spans="1:8" ht="15" customHeight="1">
      <c r="A213" s="85">
        <v>45292</v>
      </c>
      <c r="B213" s="32" t="s">
        <v>1211</v>
      </c>
      <c r="C213" s="31" t="s">
        <v>1212</v>
      </c>
      <c r="D213" s="31" t="s">
        <v>575</v>
      </c>
      <c r="E213" s="31" t="s">
        <v>574</v>
      </c>
      <c r="F213" s="86">
        <v>185662</v>
      </c>
      <c r="G213" s="32">
        <v>475.65</v>
      </c>
      <c r="H213" s="32" t="s">
        <v>861</v>
      </c>
    </row>
    <row r="214" spans="1:8" ht="15" customHeight="1">
      <c r="A214" s="85">
        <v>45292</v>
      </c>
      <c r="B214" s="32" t="s">
        <v>1213</v>
      </c>
      <c r="C214" s="31" t="s">
        <v>1214</v>
      </c>
      <c r="D214" s="31" t="s">
        <v>575</v>
      </c>
      <c r="E214" s="31" t="s">
        <v>574</v>
      </c>
      <c r="F214" s="86">
        <v>844583</v>
      </c>
      <c r="G214" s="32">
        <v>456.72</v>
      </c>
      <c r="H214" s="32" t="s">
        <v>861</v>
      </c>
    </row>
    <row r="215" spans="1:8" ht="15" customHeight="1">
      <c r="A215" s="85">
        <v>45292</v>
      </c>
      <c r="B215" s="32" t="s">
        <v>1215</v>
      </c>
      <c r="C215" s="31" t="s">
        <v>1216</v>
      </c>
      <c r="D215" s="31" t="s">
        <v>575</v>
      </c>
      <c r="E215" s="31" t="s">
        <v>574</v>
      </c>
      <c r="F215" s="86">
        <v>255402</v>
      </c>
      <c r="G215" s="32">
        <v>197.95</v>
      </c>
      <c r="H215" s="32" t="s">
        <v>861</v>
      </c>
    </row>
    <row r="216" spans="1:8" ht="15" customHeight="1">
      <c r="A216" s="85">
        <v>45289</v>
      </c>
      <c r="B216" s="32" t="s">
        <v>979</v>
      </c>
      <c r="C216" s="31" t="s">
        <v>980</v>
      </c>
      <c r="D216" s="31" t="s">
        <v>981</v>
      </c>
      <c r="E216" s="31" t="s">
        <v>574</v>
      </c>
      <c r="F216" s="86">
        <v>188912</v>
      </c>
      <c r="G216" s="32">
        <v>24.93</v>
      </c>
      <c r="H216" s="32" t="s">
        <v>861</v>
      </c>
    </row>
    <row r="217" spans="1:8" ht="15" customHeight="1">
      <c r="A217" s="85">
        <v>45289</v>
      </c>
      <c r="B217" s="32" t="s">
        <v>904</v>
      </c>
      <c r="C217" s="31" t="s">
        <v>905</v>
      </c>
      <c r="D217" s="31" t="s">
        <v>912</v>
      </c>
      <c r="E217" s="31" t="s">
        <v>574</v>
      </c>
      <c r="F217" s="86">
        <v>2989173</v>
      </c>
      <c r="G217" s="32">
        <v>4.41</v>
      </c>
      <c r="H217" s="32" t="s">
        <v>861</v>
      </c>
    </row>
    <row r="218" spans="1:8" ht="15" customHeight="1">
      <c r="A218" s="85">
        <v>45289</v>
      </c>
      <c r="B218" s="32" t="s">
        <v>904</v>
      </c>
      <c r="C218" s="31" t="s">
        <v>905</v>
      </c>
      <c r="D218" s="31" t="s">
        <v>962</v>
      </c>
      <c r="E218" s="31" t="s">
        <v>574</v>
      </c>
      <c r="F218" s="86">
        <v>2226088</v>
      </c>
      <c r="G218" s="32">
        <v>4.49</v>
      </c>
      <c r="H218" s="32" t="s">
        <v>861</v>
      </c>
    </row>
    <row r="219" spans="1:8" ht="15" customHeight="1">
      <c r="A219" s="85">
        <v>45289</v>
      </c>
      <c r="B219" s="32" t="s">
        <v>904</v>
      </c>
      <c r="C219" s="31" t="s">
        <v>905</v>
      </c>
      <c r="D219" s="31" t="s">
        <v>1037</v>
      </c>
      <c r="E219" s="31" t="s">
        <v>574</v>
      </c>
      <c r="F219" s="86">
        <v>1844419</v>
      </c>
      <c r="G219" s="32">
        <v>4.43</v>
      </c>
      <c r="H219" s="32" t="s">
        <v>861</v>
      </c>
    </row>
    <row r="220" spans="1:8" ht="15" customHeight="1">
      <c r="A220" s="85">
        <v>45289</v>
      </c>
      <c r="B220" s="32" t="s">
        <v>904</v>
      </c>
      <c r="C220" s="31" t="s">
        <v>905</v>
      </c>
      <c r="D220" s="31" t="s">
        <v>1038</v>
      </c>
      <c r="E220" s="31" t="s">
        <v>574</v>
      </c>
      <c r="F220" s="86">
        <v>1500000</v>
      </c>
      <c r="G220" s="32">
        <v>4.45</v>
      </c>
      <c r="H220" s="32" t="s">
        <v>861</v>
      </c>
    </row>
    <row r="221" spans="1:8" ht="15" customHeight="1">
      <c r="A221" s="85">
        <v>45289</v>
      </c>
      <c r="B221" s="32" t="s">
        <v>904</v>
      </c>
      <c r="C221" s="31" t="s">
        <v>905</v>
      </c>
      <c r="D221" s="31" t="s">
        <v>1039</v>
      </c>
      <c r="E221" s="31" t="s">
        <v>574</v>
      </c>
      <c r="F221" s="86">
        <v>2500000</v>
      </c>
      <c r="G221" s="32">
        <v>4.43</v>
      </c>
      <c r="H221" s="32" t="s">
        <v>861</v>
      </c>
    </row>
    <row r="222" spans="1:8" ht="15" customHeight="1">
      <c r="A222" s="85">
        <v>45289</v>
      </c>
      <c r="B222" s="32" t="s">
        <v>904</v>
      </c>
      <c r="C222" s="31" t="s">
        <v>905</v>
      </c>
      <c r="D222" s="31" t="s">
        <v>925</v>
      </c>
      <c r="E222" s="31" t="s">
        <v>574</v>
      </c>
      <c r="F222" s="86">
        <v>2059412</v>
      </c>
      <c r="G222" s="32">
        <v>4.57</v>
      </c>
      <c r="H222" s="32" t="s">
        <v>861</v>
      </c>
    </row>
    <row r="223" spans="1:8" ht="15" customHeight="1">
      <c r="A223" s="85">
        <v>45289</v>
      </c>
      <c r="B223" s="32" t="s">
        <v>904</v>
      </c>
      <c r="C223" s="31" t="s">
        <v>905</v>
      </c>
      <c r="D223" s="31" t="s">
        <v>959</v>
      </c>
      <c r="E223" s="31" t="s">
        <v>574</v>
      </c>
      <c r="F223" s="86">
        <v>3024905</v>
      </c>
      <c r="G223" s="32">
        <v>4.45</v>
      </c>
      <c r="H223" s="32" t="s">
        <v>861</v>
      </c>
    </row>
    <row r="224" spans="1:8" ht="15" customHeight="1">
      <c r="A224" s="85">
        <v>45289</v>
      </c>
      <c r="B224" s="32" t="s">
        <v>904</v>
      </c>
      <c r="C224" s="31" t="s">
        <v>905</v>
      </c>
      <c r="D224" s="31" t="s">
        <v>960</v>
      </c>
      <c r="E224" s="31" t="s">
        <v>574</v>
      </c>
      <c r="F224" s="86">
        <v>2979000</v>
      </c>
      <c r="G224" s="32">
        <v>4.45</v>
      </c>
      <c r="H224" s="32" t="s">
        <v>861</v>
      </c>
    </row>
    <row r="225" spans="1:8" ht="15" customHeight="1">
      <c r="A225" s="85">
        <v>45289</v>
      </c>
      <c r="B225" s="32" t="s">
        <v>904</v>
      </c>
      <c r="C225" s="31" t="s">
        <v>905</v>
      </c>
      <c r="D225" s="31" t="s">
        <v>1040</v>
      </c>
      <c r="E225" s="31" t="s">
        <v>574</v>
      </c>
      <c r="F225" s="86">
        <v>2115000</v>
      </c>
      <c r="G225" s="32">
        <v>4.43</v>
      </c>
      <c r="H225" s="32" t="s">
        <v>861</v>
      </c>
    </row>
    <row r="226" spans="1:8" ht="15" customHeight="1">
      <c r="A226" s="85">
        <v>45289</v>
      </c>
      <c r="B226" s="32" t="s">
        <v>904</v>
      </c>
      <c r="C226" s="31" t="s">
        <v>905</v>
      </c>
      <c r="D226" s="31" t="s">
        <v>959</v>
      </c>
      <c r="E226" s="31" t="s">
        <v>574</v>
      </c>
      <c r="F226" s="86">
        <v>2000000</v>
      </c>
      <c r="G226" s="32">
        <v>4.45</v>
      </c>
      <c r="H226" s="32" t="s">
        <v>861</v>
      </c>
    </row>
    <row r="227" spans="1:8" ht="15" customHeight="1">
      <c r="A227" s="85">
        <v>45289</v>
      </c>
      <c r="B227" s="32" t="s">
        <v>904</v>
      </c>
      <c r="C227" s="31" t="s">
        <v>905</v>
      </c>
      <c r="D227" s="31" t="s">
        <v>907</v>
      </c>
      <c r="E227" s="31" t="s">
        <v>574</v>
      </c>
      <c r="F227" s="86">
        <v>1124303</v>
      </c>
      <c r="G227" s="32">
        <v>4.4000000000000004</v>
      </c>
      <c r="H227" s="32" t="s">
        <v>861</v>
      </c>
    </row>
    <row r="228" spans="1:8" ht="15" customHeight="1">
      <c r="A228" s="85">
        <v>45289</v>
      </c>
      <c r="B228" s="32" t="s">
        <v>904</v>
      </c>
      <c r="C228" s="31" t="s">
        <v>905</v>
      </c>
      <c r="D228" s="31" t="s">
        <v>895</v>
      </c>
      <c r="E228" s="31" t="s">
        <v>574</v>
      </c>
      <c r="F228" s="86">
        <v>15890470</v>
      </c>
      <c r="G228" s="32">
        <v>4.47</v>
      </c>
      <c r="H228" s="32" t="s">
        <v>861</v>
      </c>
    </row>
    <row r="229" spans="1:8" ht="15" customHeight="1">
      <c r="A229" s="85">
        <v>45289</v>
      </c>
      <c r="B229" s="32" t="s">
        <v>904</v>
      </c>
      <c r="C229" s="31" t="s">
        <v>905</v>
      </c>
      <c r="D229" s="31" t="s">
        <v>921</v>
      </c>
      <c r="E229" s="31" t="s">
        <v>574</v>
      </c>
      <c r="F229" s="86">
        <v>1900000</v>
      </c>
      <c r="G229" s="32">
        <v>4.4000000000000004</v>
      </c>
      <c r="H229" s="32" t="s">
        <v>861</v>
      </c>
    </row>
    <row r="230" spans="1:8" ht="15" customHeight="1">
      <c r="A230" s="85">
        <v>45289</v>
      </c>
      <c r="B230" s="32" t="s">
        <v>982</v>
      </c>
      <c r="C230" s="31" t="s">
        <v>983</v>
      </c>
      <c r="D230" s="31" t="s">
        <v>984</v>
      </c>
      <c r="E230" s="31" t="s">
        <v>574</v>
      </c>
      <c r="F230" s="86">
        <v>1505524</v>
      </c>
      <c r="G230" s="32">
        <v>18.940000000000001</v>
      </c>
      <c r="H230" s="32" t="s">
        <v>861</v>
      </c>
    </row>
    <row r="231" spans="1:8" ht="15" customHeight="1">
      <c r="A231" s="85">
        <v>45289</v>
      </c>
      <c r="B231" s="32" t="s">
        <v>1041</v>
      </c>
      <c r="C231" s="31" t="s">
        <v>1042</v>
      </c>
      <c r="D231" s="31" t="s">
        <v>1043</v>
      </c>
      <c r="E231" s="31" t="s">
        <v>574</v>
      </c>
      <c r="F231" s="86">
        <v>1187119</v>
      </c>
      <c r="G231" s="32">
        <v>1.55</v>
      </c>
      <c r="H231" s="32" t="s">
        <v>861</v>
      </c>
    </row>
    <row r="232" spans="1:8" ht="15" customHeight="1">
      <c r="A232" s="85">
        <v>45289</v>
      </c>
      <c r="B232" s="32" t="s">
        <v>985</v>
      </c>
      <c r="C232" s="31" t="s">
        <v>986</v>
      </c>
      <c r="D232" s="31" t="s">
        <v>1044</v>
      </c>
      <c r="E232" s="31" t="s">
        <v>574</v>
      </c>
      <c r="F232" s="86">
        <v>3400000</v>
      </c>
      <c r="G232" s="32">
        <v>100</v>
      </c>
      <c r="H232" s="32" t="s">
        <v>861</v>
      </c>
    </row>
    <row r="233" spans="1:8" ht="15" customHeight="1">
      <c r="A233" s="85">
        <v>45289</v>
      </c>
      <c r="B233" s="32" t="s">
        <v>939</v>
      </c>
      <c r="C233" s="31" t="s">
        <v>940</v>
      </c>
      <c r="D233" s="31" t="s">
        <v>575</v>
      </c>
      <c r="E233" s="31" t="s">
        <v>574</v>
      </c>
      <c r="F233" s="86">
        <v>296853</v>
      </c>
      <c r="G233" s="32">
        <v>702.34</v>
      </c>
      <c r="H233" s="32" t="s">
        <v>861</v>
      </c>
    </row>
    <row r="234" spans="1:8" ht="15" customHeight="1">
      <c r="A234" s="85">
        <v>45289</v>
      </c>
      <c r="B234" s="32" t="s">
        <v>72</v>
      </c>
      <c r="C234" s="31" t="s">
        <v>987</v>
      </c>
      <c r="D234" s="31" t="s">
        <v>575</v>
      </c>
      <c r="E234" s="31" t="s">
        <v>574</v>
      </c>
      <c r="F234" s="86">
        <v>1040783</v>
      </c>
      <c r="G234" s="32">
        <v>412.33</v>
      </c>
      <c r="H234" s="32" t="s">
        <v>861</v>
      </c>
    </row>
    <row r="235" spans="1:8" ht="15" customHeight="1">
      <c r="A235" s="85">
        <v>45289</v>
      </c>
      <c r="B235" s="32" t="s">
        <v>926</v>
      </c>
      <c r="C235" s="31" t="s">
        <v>927</v>
      </c>
      <c r="D235" s="31" t="s">
        <v>928</v>
      </c>
      <c r="E235" s="31" t="s">
        <v>574</v>
      </c>
      <c r="F235" s="86">
        <v>124298</v>
      </c>
      <c r="G235" s="32">
        <v>99.18</v>
      </c>
      <c r="H235" s="32" t="s">
        <v>861</v>
      </c>
    </row>
    <row r="236" spans="1:8" ht="15" customHeight="1">
      <c r="A236" s="85">
        <v>45289</v>
      </c>
      <c r="B236" s="32" t="s">
        <v>926</v>
      </c>
      <c r="C236" s="31" t="s">
        <v>927</v>
      </c>
      <c r="D236" s="31" t="s">
        <v>988</v>
      </c>
      <c r="E236" s="31" t="s">
        <v>574</v>
      </c>
      <c r="F236" s="86">
        <v>83580</v>
      </c>
      <c r="G236" s="32">
        <v>104.9</v>
      </c>
      <c r="H236" s="32" t="s">
        <v>861</v>
      </c>
    </row>
    <row r="237" spans="1:8" ht="15" customHeight="1">
      <c r="A237" s="85">
        <v>45289</v>
      </c>
      <c r="B237" s="32" t="s">
        <v>926</v>
      </c>
      <c r="C237" s="31" t="s">
        <v>927</v>
      </c>
      <c r="D237" s="31" t="s">
        <v>989</v>
      </c>
      <c r="E237" s="31" t="s">
        <v>574</v>
      </c>
      <c r="F237" s="86">
        <v>240312</v>
      </c>
      <c r="G237" s="32">
        <v>99.2</v>
      </c>
      <c r="H237" s="32" t="s">
        <v>861</v>
      </c>
    </row>
    <row r="238" spans="1:8" ht="15" customHeight="1">
      <c r="A238" s="85">
        <v>45289</v>
      </c>
      <c r="B238" s="32" t="s">
        <v>926</v>
      </c>
      <c r="C238" s="31" t="s">
        <v>927</v>
      </c>
      <c r="D238" s="31" t="s">
        <v>896</v>
      </c>
      <c r="E238" s="31" t="s">
        <v>574</v>
      </c>
      <c r="F238" s="86">
        <v>200520</v>
      </c>
      <c r="G238" s="32">
        <v>99.39</v>
      </c>
      <c r="H238" s="32" t="s">
        <v>861</v>
      </c>
    </row>
    <row r="239" spans="1:8" ht="15" customHeight="1">
      <c r="A239" s="85">
        <v>45289</v>
      </c>
      <c r="B239" s="32" t="s">
        <v>926</v>
      </c>
      <c r="C239" s="31" t="s">
        <v>927</v>
      </c>
      <c r="D239" s="31" t="s">
        <v>1045</v>
      </c>
      <c r="E239" s="31" t="s">
        <v>574</v>
      </c>
      <c r="F239" s="86">
        <v>135000</v>
      </c>
      <c r="G239" s="32">
        <v>101.41</v>
      </c>
      <c r="H239" s="32" t="s">
        <v>861</v>
      </c>
    </row>
    <row r="240" spans="1:8" ht="15" customHeight="1">
      <c r="A240" s="85">
        <v>45289</v>
      </c>
      <c r="B240" s="32" t="s">
        <v>990</v>
      </c>
      <c r="C240" s="31" t="s">
        <v>991</v>
      </c>
      <c r="D240" s="31" t="s">
        <v>575</v>
      </c>
      <c r="E240" s="31" t="s">
        <v>574</v>
      </c>
      <c r="F240" s="86">
        <v>537154</v>
      </c>
      <c r="G240" s="32">
        <v>105.51</v>
      </c>
      <c r="H240" s="32" t="s">
        <v>861</v>
      </c>
    </row>
    <row r="241" spans="1:8" ht="15" customHeight="1">
      <c r="A241" s="85">
        <v>45289</v>
      </c>
      <c r="B241" s="32" t="s">
        <v>941</v>
      </c>
      <c r="C241" s="31" t="s">
        <v>942</v>
      </c>
      <c r="D241" s="31" t="s">
        <v>943</v>
      </c>
      <c r="E241" s="31" t="s">
        <v>574</v>
      </c>
      <c r="F241" s="86">
        <v>53377</v>
      </c>
      <c r="G241" s="32">
        <v>197.13</v>
      </c>
      <c r="H241" s="32" t="s">
        <v>861</v>
      </c>
    </row>
    <row r="242" spans="1:8" ht="15" customHeight="1">
      <c r="A242" s="85">
        <v>45289</v>
      </c>
      <c r="B242" s="32" t="s">
        <v>992</v>
      </c>
      <c r="C242" s="31" t="s">
        <v>993</v>
      </c>
      <c r="D242" s="31" t="s">
        <v>879</v>
      </c>
      <c r="E242" s="31" t="s">
        <v>574</v>
      </c>
      <c r="F242" s="86">
        <v>1143304</v>
      </c>
      <c r="G242" s="32">
        <v>65.11</v>
      </c>
      <c r="H242" s="32" t="s">
        <v>861</v>
      </c>
    </row>
    <row r="243" spans="1:8" ht="15" customHeight="1">
      <c r="A243" s="85">
        <v>45289</v>
      </c>
      <c r="B243" s="32" t="s">
        <v>992</v>
      </c>
      <c r="C243" s="31" t="s">
        <v>993</v>
      </c>
      <c r="D243" s="31" t="s">
        <v>575</v>
      </c>
      <c r="E243" s="31" t="s">
        <v>574</v>
      </c>
      <c r="F243" s="86">
        <v>1546572</v>
      </c>
      <c r="G243" s="32">
        <v>65.27</v>
      </c>
      <c r="H243" s="32" t="s">
        <v>861</v>
      </c>
    </row>
    <row r="244" spans="1:8" ht="15" customHeight="1">
      <c r="A244" s="85">
        <v>45289</v>
      </c>
      <c r="B244" s="32" t="s">
        <v>913</v>
      </c>
      <c r="C244" s="31" t="s">
        <v>914</v>
      </c>
      <c r="D244" s="31" t="s">
        <v>918</v>
      </c>
      <c r="E244" s="31" t="s">
        <v>574</v>
      </c>
      <c r="F244" s="86">
        <v>358395</v>
      </c>
      <c r="G244" s="32">
        <v>6.35</v>
      </c>
      <c r="H244" s="32" t="s">
        <v>861</v>
      </c>
    </row>
    <row r="245" spans="1:8" ht="15" customHeight="1">
      <c r="A245" s="85">
        <v>45289</v>
      </c>
      <c r="B245" s="32" t="s">
        <v>913</v>
      </c>
      <c r="C245" s="31" t="s">
        <v>914</v>
      </c>
      <c r="D245" s="31" t="s">
        <v>929</v>
      </c>
      <c r="E245" s="31" t="s">
        <v>574</v>
      </c>
      <c r="F245" s="86">
        <v>800000</v>
      </c>
      <c r="G245" s="32">
        <v>6.3</v>
      </c>
      <c r="H245" s="32" t="s">
        <v>861</v>
      </c>
    </row>
    <row r="246" spans="1:8" ht="15" customHeight="1">
      <c r="A246" s="85">
        <v>45289</v>
      </c>
      <c r="B246" s="32" t="s">
        <v>915</v>
      </c>
      <c r="C246" s="31" t="s">
        <v>916</v>
      </c>
      <c r="D246" s="31" t="s">
        <v>1046</v>
      </c>
      <c r="E246" s="31" t="s">
        <v>574</v>
      </c>
      <c r="F246" s="86">
        <v>16404973</v>
      </c>
      <c r="G246" s="32">
        <v>0.65</v>
      </c>
      <c r="H246" s="32" t="s">
        <v>861</v>
      </c>
    </row>
    <row r="247" spans="1:8" ht="15" customHeight="1">
      <c r="A247" s="85">
        <v>45289</v>
      </c>
      <c r="B247" s="32" t="s">
        <v>915</v>
      </c>
      <c r="C247" s="31" t="s">
        <v>916</v>
      </c>
      <c r="D247" s="31" t="s">
        <v>923</v>
      </c>
      <c r="E247" s="31" t="s">
        <v>574</v>
      </c>
      <c r="F247" s="86">
        <v>5637676</v>
      </c>
      <c r="G247" s="32">
        <v>0.66</v>
      </c>
      <c r="H247" s="32" t="s">
        <v>861</v>
      </c>
    </row>
    <row r="248" spans="1:8" ht="15" customHeight="1">
      <c r="A248" s="85">
        <v>45289</v>
      </c>
      <c r="B248" s="32" t="s">
        <v>994</v>
      </c>
      <c r="C248" s="31" t="s">
        <v>995</v>
      </c>
      <c r="D248" s="31" t="s">
        <v>1047</v>
      </c>
      <c r="E248" s="31" t="s">
        <v>574</v>
      </c>
      <c r="F248" s="86">
        <v>750000</v>
      </c>
      <c r="G248" s="32">
        <v>51.88</v>
      </c>
      <c r="H248" s="32" t="s">
        <v>861</v>
      </c>
    </row>
    <row r="249" spans="1:8" ht="15" customHeight="1">
      <c r="A249" s="85">
        <v>45289</v>
      </c>
      <c r="B249" s="32" t="s">
        <v>994</v>
      </c>
      <c r="C249" s="31" t="s">
        <v>995</v>
      </c>
      <c r="D249" s="31" t="s">
        <v>575</v>
      </c>
      <c r="E249" s="31" t="s">
        <v>574</v>
      </c>
      <c r="F249" s="86">
        <v>588590</v>
      </c>
      <c r="G249" s="32">
        <v>51.79</v>
      </c>
      <c r="H249" s="32" t="s">
        <v>861</v>
      </c>
    </row>
    <row r="250" spans="1:8" ht="15" customHeight="1">
      <c r="A250" s="85">
        <v>45289</v>
      </c>
      <c r="B250" s="32" t="s">
        <v>141</v>
      </c>
      <c r="C250" s="31" t="s">
        <v>996</v>
      </c>
      <c r="D250" s="31" t="s">
        <v>879</v>
      </c>
      <c r="E250" s="31" t="s">
        <v>574</v>
      </c>
      <c r="F250" s="86">
        <v>231994997</v>
      </c>
      <c r="G250" s="32">
        <v>14.92</v>
      </c>
      <c r="H250" s="32" t="s">
        <v>861</v>
      </c>
    </row>
    <row r="251" spans="1:8" ht="15" customHeight="1">
      <c r="A251" s="85">
        <v>45289</v>
      </c>
      <c r="B251" s="32" t="s">
        <v>144</v>
      </c>
      <c r="C251" s="31" t="s">
        <v>997</v>
      </c>
      <c r="D251" s="31" t="s">
        <v>575</v>
      </c>
      <c r="E251" s="31" t="s">
        <v>574</v>
      </c>
      <c r="F251" s="86">
        <v>6094148</v>
      </c>
      <c r="G251" s="32">
        <v>168.72</v>
      </c>
      <c r="H251" s="32" t="s">
        <v>861</v>
      </c>
    </row>
    <row r="252" spans="1:8" ht="15" customHeight="1">
      <c r="A252" s="85">
        <v>45289</v>
      </c>
      <c r="B252" s="32" t="s">
        <v>144</v>
      </c>
      <c r="C252" s="31" t="s">
        <v>997</v>
      </c>
      <c r="D252" s="31" t="s">
        <v>879</v>
      </c>
      <c r="E252" s="31" t="s">
        <v>574</v>
      </c>
      <c r="F252" s="86">
        <v>5291943</v>
      </c>
      <c r="G252" s="32">
        <v>169.03</v>
      </c>
      <c r="H252" s="32" t="s">
        <v>861</v>
      </c>
    </row>
    <row r="253" spans="1:8" ht="15" customHeight="1">
      <c r="A253" s="85">
        <v>45289</v>
      </c>
      <c r="B253" s="32" t="s">
        <v>969</v>
      </c>
      <c r="C253" s="31" t="s">
        <v>1000</v>
      </c>
      <c r="D253" s="31" t="s">
        <v>1001</v>
      </c>
      <c r="E253" s="31" t="s">
        <v>574</v>
      </c>
      <c r="F253" s="86">
        <v>359567</v>
      </c>
      <c r="G253" s="32">
        <v>502.89</v>
      </c>
      <c r="H253" s="32" t="s">
        <v>861</v>
      </c>
    </row>
    <row r="254" spans="1:8" ht="15" customHeight="1">
      <c r="A254" s="85">
        <v>45289</v>
      </c>
      <c r="B254" s="32" t="s">
        <v>969</v>
      </c>
      <c r="C254" s="31" t="s">
        <v>1000</v>
      </c>
      <c r="D254" s="31" t="s">
        <v>1002</v>
      </c>
      <c r="E254" s="31" t="s">
        <v>574</v>
      </c>
      <c r="F254" s="86">
        <v>283277</v>
      </c>
      <c r="G254" s="32">
        <v>512.05999999999995</v>
      </c>
      <c r="H254" s="32" t="s">
        <v>861</v>
      </c>
    </row>
    <row r="255" spans="1:8" ht="15" customHeight="1">
      <c r="A255" s="85">
        <v>45289</v>
      </c>
      <c r="B255" s="32" t="s">
        <v>969</v>
      </c>
      <c r="C255" s="31" t="s">
        <v>1000</v>
      </c>
      <c r="D255" s="31" t="s">
        <v>917</v>
      </c>
      <c r="E255" s="31" t="s">
        <v>574</v>
      </c>
      <c r="F255" s="86">
        <v>461621</v>
      </c>
      <c r="G255" s="32">
        <v>508.32</v>
      </c>
      <c r="H255" s="32" t="s">
        <v>861</v>
      </c>
    </row>
    <row r="256" spans="1:8" ht="15" customHeight="1">
      <c r="A256" s="85">
        <v>45289</v>
      </c>
      <c r="B256" s="32" t="s">
        <v>969</v>
      </c>
      <c r="C256" s="31" t="s">
        <v>1000</v>
      </c>
      <c r="D256" s="31" t="s">
        <v>907</v>
      </c>
      <c r="E256" s="31" t="s">
        <v>574</v>
      </c>
      <c r="F256" s="86">
        <v>765523</v>
      </c>
      <c r="G256" s="32">
        <v>535.24</v>
      </c>
      <c r="H256" s="32" t="s">
        <v>861</v>
      </c>
    </row>
    <row r="257" spans="1:8" ht="15" customHeight="1">
      <c r="A257" s="85">
        <v>45289</v>
      </c>
      <c r="B257" s="32" t="s">
        <v>944</v>
      </c>
      <c r="C257" s="31" t="s">
        <v>945</v>
      </c>
      <c r="D257" s="31" t="s">
        <v>946</v>
      </c>
      <c r="E257" s="31" t="s">
        <v>574</v>
      </c>
      <c r="F257" s="86">
        <v>41600</v>
      </c>
      <c r="G257" s="32">
        <v>82.5</v>
      </c>
      <c r="H257" s="32" t="s">
        <v>861</v>
      </c>
    </row>
    <row r="258" spans="1:8" ht="15" customHeight="1">
      <c r="A258" s="85">
        <v>45289</v>
      </c>
      <c r="B258" s="32" t="s">
        <v>1048</v>
      </c>
      <c r="C258" s="31" t="s">
        <v>1049</v>
      </c>
      <c r="D258" s="31" t="s">
        <v>1050</v>
      </c>
      <c r="E258" s="31" t="s">
        <v>574</v>
      </c>
      <c r="F258" s="86">
        <v>760044</v>
      </c>
      <c r="G258" s="32">
        <v>486.01</v>
      </c>
      <c r="H258" s="32" t="s">
        <v>861</v>
      </c>
    </row>
    <row r="259" spans="1:8" ht="15" customHeight="1">
      <c r="A259" s="85">
        <v>45289</v>
      </c>
      <c r="B259" s="32" t="s">
        <v>1048</v>
      </c>
      <c r="C259" s="31" t="s">
        <v>1049</v>
      </c>
      <c r="D259" s="31" t="s">
        <v>1051</v>
      </c>
      <c r="E259" s="31" t="s">
        <v>574</v>
      </c>
      <c r="F259" s="86">
        <v>380022</v>
      </c>
      <c r="G259" s="32">
        <v>486</v>
      </c>
      <c r="H259" s="32" t="s">
        <v>861</v>
      </c>
    </row>
    <row r="260" spans="1:8" ht="15" customHeight="1">
      <c r="A260" s="85">
        <v>45289</v>
      </c>
      <c r="B260" s="32" t="s">
        <v>1048</v>
      </c>
      <c r="C260" s="31" t="s">
        <v>1049</v>
      </c>
      <c r="D260" s="31" t="s">
        <v>1052</v>
      </c>
      <c r="E260" s="31" t="s">
        <v>574</v>
      </c>
      <c r="F260" s="86">
        <v>1140066</v>
      </c>
      <c r="G260" s="32">
        <v>486</v>
      </c>
      <c r="H260" s="32" t="s">
        <v>861</v>
      </c>
    </row>
    <row r="261" spans="1:8" ht="15" customHeight="1">
      <c r="A261" s="85">
        <v>45289</v>
      </c>
      <c r="B261" s="32" t="s">
        <v>919</v>
      </c>
      <c r="C261" s="31" t="s">
        <v>920</v>
      </c>
      <c r="D261" s="31" t="s">
        <v>876</v>
      </c>
      <c r="E261" s="31" t="s">
        <v>574</v>
      </c>
      <c r="F261" s="86">
        <v>1500000</v>
      </c>
      <c r="G261" s="32">
        <v>22.95</v>
      </c>
      <c r="H261" s="32" t="s">
        <v>861</v>
      </c>
    </row>
    <row r="262" spans="1:8" ht="15" customHeight="1">
      <c r="A262" s="85">
        <v>45289</v>
      </c>
      <c r="B262" s="32" t="s">
        <v>919</v>
      </c>
      <c r="C262" s="31" t="s">
        <v>920</v>
      </c>
      <c r="D262" s="31" t="s">
        <v>1053</v>
      </c>
      <c r="E262" s="31" t="s">
        <v>574</v>
      </c>
      <c r="F262" s="86">
        <v>551234</v>
      </c>
      <c r="G262" s="32">
        <v>22.32</v>
      </c>
      <c r="H262" s="32" t="s">
        <v>861</v>
      </c>
    </row>
    <row r="263" spans="1:8" ht="15" customHeight="1">
      <c r="A263" s="85">
        <v>45289</v>
      </c>
      <c r="B263" s="32" t="s">
        <v>1003</v>
      </c>
      <c r="C263" s="31" t="s">
        <v>1004</v>
      </c>
      <c r="D263" s="31" t="s">
        <v>1005</v>
      </c>
      <c r="E263" s="31" t="s">
        <v>574</v>
      </c>
      <c r="F263" s="86">
        <v>2331646</v>
      </c>
      <c r="G263" s="32">
        <v>2</v>
      </c>
      <c r="H263" s="32" t="s">
        <v>861</v>
      </c>
    </row>
    <row r="264" spans="1:8" ht="15" customHeight="1">
      <c r="A264" s="85">
        <v>45289</v>
      </c>
      <c r="B264" s="32" t="s">
        <v>1006</v>
      </c>
      <c r="C264" s="31" t="s">
        <v>1007</v>
      </c>
      <c r="D264" s="31" t="s">
        <v>907</v>
      </c>
      <c r="E264" s="31" t="s">
        <v>574</v>
      </c>
      <c r="F264" s="86">
        <v>17</v>
      </c>
      <c r="G264" s="32">
        <v>97.71</v>
      </c>
      <c r="H264" s="32" t="s">
        <v>861</v>
      </c>
    </row>
    <row r="265" spans="1:8" ht="15" customHeight="1">
      <c r="A265" s="85">
        <v>45289</v>
      </c>
      <c r="B265" s="32" t="s">
        <v>947</v>
      </c>
      <c r="C265" s="31" t="s">
        <v>948</v>
      </c>
      <c r="D265" s="31" t="s">
        <v>575</v>
      </c>
      <c r="E265" s="31" t="s">
        <v>574</v>
      </c>
      <c r="F265" s="86">
        <v>387080</v>
      </c>
      <c r="G265" s="32">
        <v>668.65</v>
      </c>
      <c r="H265" s="32" t="s">
        <v>861</v>
      </c>
    </row>
    <row r="266" spans="1:8" ht="15" customHeight="1">
      <c r="A266" s="85">
        <v>45289</v>
      </c>
      <c r="B266" s="32" t="s">
        <v>1008</v>
      </c>
      <c r="C266" s="31" t="s">
        <v>1009</v>
      </c>
      <c r="D266" s="31" t="s">
        <v>879</v>
      </c>
      <c r="E266" s="31" t="s">
        <v>574</v>
      </c>
      <c r="F266" s="86">
        <v>2293947</v>
      </c>
      <c r="G266" s="32">
        <v>32.549999999999997</v>
      </c>
      <c r="H266" s="32" t="s">
        <v>861</v>
      </c>
    </row>
    <row r="267" spans="1:8" ht="15" customHeight="1">
      <c r="A267" s="85">
        <v>45289</v>
      </c>
      <c r="B267" s="32" t="s">
        <v>1008</v>
      </c>
      <c r="C267" s="31" t="s">
        <v>1009</v>
      </c>
      <c r="D267" s="31" t="s">
        <v>1010</v>
      </c>
      <c r="E267" s="31" t="s">
        <v>574</v>
      </c>
      <c r="F267" s="86">
        <v>1522101</v>
      </c>
      <c r="G267" s="32">
        <v>32.31</v>
      </c>
      <c r="H267" s="32" t="s">
        <v>861</v>
      </c>
    </row>
    <row r="268" spans="1:8" ht="15" customHeight="1">
      <c r="A268" s="85">
        <v>45289</v>
      </c>
      <c r="B268" s="32" t="s">
        <v>473</v>
      </c>
      <c r="C268" s="31" t="s">
        <v>1011</v>
      </c>
      <c r="D268" s="31" t="s">
        <v>984</v>
      </c>
      <c r="E268" s="31" t="s">
        <v>574</v>
      </c>
      <c r="F268" s="86">
        <v>92473</v>
      </c>
      <c r="G268" s="32">
        <v>1355.68</v>
      </c>
      <c r="H268" s="32" t="s">
        <v>861</v>
      </c>
    </row>
    <row r="269" spans="1:8" ht="15" customHeight="1">
      <c r="A269" s="85">
        <v>45289</v>
      </c>
      <c r="B269" s="32" t="s">
        <v>473</v>
      </c>
      <c r="C269" s="31" t="s">
        <v>1011</v>
      </c>
      <c r="D269" s="31" t="s">
        <v>575</v>
      </c>
      <c r="E269" s="31" t="s">
        <v>574</v>
      </c>
      <c r="F269" s="86">
        <v>955884</v>
      </c>
      <c r="G269" s="32">
        <v>1338.84</v>
      </c>
      <c r="H269" s="32" t="s">
        <v>861</v>
      </c>
    </row>
    <row r="270" spans="1:8" ht="15" customHeight="1">
      <c r="A270" s="85">
        <v>45289</v>
      </c>
      <c r="B270" s="32" t="s">
        <v>973</v>
      </c>
      <c r="C270" s="31" t="s">
        <v>1012</v>
      </c>
      <c r="D270" s="31" t="s">
        <v>1013</v>
      </c>
      <c r="E270" s="31" t="s">
        <v>574</v>
      </c>
      <c r="F270" s="86">
        <v>1194292</v>
      </c>
      <c r="G270" s="32">
        <v>9.9499999999999993</v>
      </c>
      <c r="H270" s="32" t="s">
        <v>861</v>
      </c>
    </row>
    <row r="271" spans="1:8" ht="15" customHeight="1">
      <c r="A271" s="85">
        <v>45289</v>
      </c>
      <c r="B271" s="32" t="s">
        <v>973</v>
      </c>
      <c r="C271" s="31" t="s">
        <v>1012</v>
      </c>
      <c r="D271" s="31" t="s">
        <v>910</v>
      </c>
      <c r="E271" s="31" t="s">
        <v>574</v>
      </c>
      <c r="F271" s="86">
        <v>1064597</v>
      </c>
      <c r="G271" s="32">
        <v>9.69</v>
      </c>
      <c r="H271" s="32" t="s">
        <v>861</v>
      </c>
    </row>
    <row r="272" spans="1:8" ht="15" customHeight="1">
      <c r="A272" s="85">
        <v>45289</v>
      </c>
      <c r="B272" s="32" t="s">
        <v>973</v>
      </c>
      <c r="C272" s="31" t="s">
        <v>1012</v>
      </c>
      <c r="D272" s="31" t="s">
        <v>1043</v>
      </c>
      <c r="E272" s="31" t="s">
        <v>574</v>
      </c>
      <c r="F272" s="86">
        <v>1179495</v>
      </c>
      <c r="G272" s="32">
        <v>9.9</v>
      </c>
      <c r="H272" s="32" t="s">
        <v>861</v>
      </c>
    </row>
    <row r="273" spans="1:8" ht="15" customHeight="1">
      <c r="A273" s="85">
        <v>45289</v>
      </c>
      <c r="B273" s="32" t="s">
        <v>973</v>
      </c>
      <c r="C273" s="31" t="s">
        <v>1012</v>
      </c>
      <c r="D273" s="31" t="s">
        <v>876</v>
      </c>
      <c r="E273" s="31" t="s">
        <v>574</v>
      </c>
      <c r="F273" s="86">
        <v>2028299</v>
      </c>
      <c r="G273" s="32">
        <v>9.73</v>
      </c>
      <c r="H273" s="32" t="s">
        <v>861</v>
      </c>
    </row>
    <row r="274" spans="1:8" ht="15" customHeight="1">
      <c r="A274" s="85">
        <v>45289</v>
      </c>
      <c r="B274" s="32" t="s">
        <v>973</v>
      </c>
      <c r="C274" s="31" t="s">
        <v>1012</v>
      </c>
      <c r="D274" s="31" t="s">
        <v>907</v>
      </c>
      <c r="E274" s="31" t="s">
        <v>574</v>
      </c>
      <c r="F274" s="86">
        <v>577172</v>
      </c>
      <c r="G274" s="32">
        <v>10.029999999999999</v>
      </c>
      <c r="H274" s="32" t="s">
        <v>861</v>
      </c>
    </row>
    <row r="275" spans="1:8" ht="15" customHeight="1">
      <c r="A275" s="85">
        <v>45289</v>
      </c>
      <c r="B275" s="32" t="s">
        <v>1014</v>
      </c>
      <c r="C275" s="31" t="s">
        <v>1015</v>
      </c>
      <c r="D275" s="31" t="s">
        <v>930</v>
      </c>
      <c r="E275" s="31" t="s">
        <v>574</v>
      </c>
      <c r="F275" s="86">
        <v>2057210</v>
      </c>
      <c r="G275" s="32">
        <v>323.02999999999997</v>
      </c>
      <c r="H275" s="32" t="s">
        <v>861</v>
      </c>
    </row>
    <row r="276" spans="1:8" ht="15" customHeight="1">
      <c r="A276" s="85">
        <v>45289</v>
      </c>
      <c r="B276" s="32" t="s">
        <v>1014</v>
      </c>
      <c r="C276" s="31" t="s">
        <v>1015</v>
      </c>
      <c r="D276" s="31" t="s">
        <v>984</v>
      </c>
      <c r="E276" s="31" t="s">
        <v>574</v>
      </c>
      <c r="F276" s="86">
        <v>407360</v>
      </c>
      <c r="G276" s="32">
        <v>321.89</v>
      </c>
      <c r="H276" s="32" t="s">
        <v>861</v>
      </c>
    </row>
    <row r="277" spans="1:8" ht="15" customHeight="1">
      <c r="A277" s="85">
        <v>45289</v>
      </c>
      <c r="B277" s="32" t="s">
        <v>1014</v>
      </c>
      <c r="C277" s="31" t="s">
        <v>1015</v>
      </c>
      <c r="D277" s="31" t="s">
        <v>575</v>
      </c>
      <c r="E277" s="31" t="s">
        <v>574</v>
      </c>
      <c r="F277" s="86">
        <v>3563175</v>
      </c>
      <c r="G277" s="32">
        <v>322.81</v>
      </c>
      <c r="H277" s="32" t="s">
        <v>861</v>
      </c>
    </row>
    <row r="278" spans="1:8" ht="15" customHeight="1">
      <c r="A278" s="85">
        <v>45289</v>
      </c>
      <c r="B278" s="32" t="s">
        <v>1016</v>
      </c>
      <c r="C278" s="31" t="s">
        <v>1017</v>
      </c>
      <c r="D278" s="31" t="s">
        <v>1020</v>
      </c>
      <c r="E278" s="31" t="s">
        <v>574</v>
      </c>
      <c r="F278" s="86">
        <v>425000</v>
      </c>
      <c r="G278" s="32">
        <v>11.02</v>
      </c>
      <c r="H278" s="32" t="s">
        <v>861</v>
      </c>
    </row>
    <row r="279" spans="1:8" ht="15" customHeight="1">
      <c r="A279" s="85">
        <v>45289</v>
      </c>
      <c r="B279" s="32" t="s">
        <v>1016</v>
      </c>
      <c r="C279" s="31" t="s">
        <v>1017</v>
      </c>
      <c r="D279" s="31" t="s">
        <v>575</v>
      </c>
      <c r="E279" s="31" t="s">
        <v>574</v>
      </c>
      <c r="F279" s="86">
        <v>1658578</v>
      </c>
      <c r="G279" s="32">
        <v>10.71</v>
      </c>
      <c r="H279" s="32" t="s">
        <v>861</v>
      </c>
    </row>
    <row r="280" spans="1:8" ht="15" customHeight="1">
      <c r="A280" s="85">
        <v>45289</v>
      </c>
      <c r="B280" s="32" t="s">
        <v>1016</v>
      </c>
      <c r="C280" s="31" t="s">
        <v>1017</v>
      </c>
      <c r="D280" s="31" t="s">
        <v>1054</v>
      </c>
      <c r="E280" s="31" t="s">
        <v>574</v>
      </c>
      <c r="F280" s="86">
        <v>17212158</v>
      </c>
      <c r="G280" s="32">
        <v>10.61</v>
      </c>
      <c r="H280" s="32" t="s">
        <v>861</v>
      </c>
    </row>
    <row r="281" spans="1:8" ht="15" customHeight="1">
      <c r="A281" s="85">
        <v>45289</v>
      </c>
      <c r="B281" s="32" t="s">
        <v>1021</v>
      </c>
      <c r="C281" s="31" t="s">
        <v>1022</v>
      </c>
      <c r="D281" s="31" t="s">
        <v>1055</v>
      </c>
      <c r="E281" s="31" t="s">
        <v>574</v>
      </c>
      <c r="F281" s="86">
        <v>720000</v>
      </c>
      <c r="G281" s="32">
        <v>215</v>
      </c>
      <c r="H281" s="32" t="s">
        <v>861</v>
      </c>
    </row>
    <row r="282" spans="1:8" ht="15" customHeight="1">
      <c r="A282" s="85">
        <v>45289</v>
      </c>
      <c r="B282" s="32" t="s">
        <v>1023</v>
      </c>
      <c r="C282" s="31" t="s">
        <v>1024</v>
      </c>
      <c r="D282" s="31" t="s">
        <v>879</v>
      </c>
      <c r="E282" s="31" t="s">
        <v>574</v>
      </c>
      <c r="F282" s="86">
        <v>26202155</v>
      </c>
      <c r="G282" s="32">
        <v>22.9</v>
      </c>
      <c r="H282" s="32" t="s">
        <v>861</v>
      </c>
    </row>
    <row r="283" spans="1:8" ht="15" customHeight="1">
      <c r="A283" s="85">
        <v>45289</v>
      </c>
      <c r="B283" s="32" t="s">
        <v>931</v>
      </c>
      <c r="C283" s="31" t="s">
        <v>932</v>
      </c>
      <c r="D283" s="31" t="s">
        <v>952</v>
      </c>
      <c r="E283" s="31" t="s">
        <v>574</v>
      </c>
      <c r="F283" s="86">
        <v>58023</v>
      </c>
      <c r="G283" s="32">
        <v>207.9</v>
      </c>
      <c r="H283" s="32" t="s">
        <v>861</v>
      </c>
    </row>
    <row r="284" spans="1:8" ht="15" customHeight="1">
      <c r="A284" s="85">
        <v>45289</v>
      </c>
      <c r="B284" s="32" t="s">
        <v>1025</v>
      </c>
      <c r="C284" s="31" t="s">
        <v>1026</v>
      </c>
      <c r="D284" s="31" t="s">
        <v>1056</v>
      </c>
      <c r="E284" s="31" t="s">
        <v>574</v>
      </c>
      <c r="F284" s="86">
        <v>151487</v>
      </c>
      <c r="G284" s="32">
        <v>960.05</v>
      </c>
      <c r="H284" s="32" t="s">
        <v>861</v>
      </c>
    </row>
    <row r="285" spans="1:8" ht="15" customHeight="1">
      <c r="A285" s="85">
        <v>45289</v>
      </c>
      <c r="B285" s="32" t="s">
        <v>1025</v>
      </c>
      <c r="C285" s="31" t="s">
        <v>1026</v>
      </c>
      <c r="D285" s="31" t="s">
        <v>1057</v>
      </c>
      <c r="E285" s="31" t="s">
        <v>574</v>
      </c>
      <c r="F285" s="86">
        <v>148900</v>
      </c>
      <c r="G285" s="32">
        <v>960.01</v>
      </c>
      <c r="H285" s="32" t="s">
        <v>861</v>
      </c>
    </row>
    <row r="286" spans="1:8" ht="15" customHeight="1">
      <c r="A286" s="85">
        <v>45289</v>
      </c>
      <c r="B286" s="32" t="s">
        <v>1025</v>
      </c>
      <c r="C286" s="31" t="s">
        <v>1026</v>
      </c>
      <c r="D286" s="31" t="s">
        <v>1058</v>
      </c>
      <c r="E286" s="31" t="s">
        <v>574</v>
      </c>
      <c r="F286" s="86">
        <v>183855</v>
      </c>
      <c r="G286" s="32">
        <v>960.02</v>
      </c>
      <c r="H286" s="32" t="s">
        <v>861</v>
      </c>
    </row>
    <row r="287" spans="1:8" ht="15" customHeight="1">
      <c r="A287" s="85">
        <v>45289</v>
      </c>
      <c r="B287" s="32" t="s">
        <v>1025</v>
      </c>
      <c r="C287" s="31" t="s">
        <v>1026</v>
      </c>
      <c r="D287" s="31" t="s">
        <v>575</v>
      </c>
      <c r="E287" s="31" t="s">
        <v>574</v>
      </c>
      <c r="F287" s="86">
        <v>242606</v>
      </c>
      <c r="G287" s="32">
        <v>1027.7</v>
      </c>
      <c r="H287" s="32" t="s">
        <v>861</v>
      </c>
    </row>
    <row r="288" spans="1:8" ht="15" customHeight="1">
      <c r="A288" s="85">
        <v>45289</v>
      </c>
      <c r="B288" s="32" t="s">
        <v>1025</v>
      </c>
      <c r="C288" s="31" t="s">
        <v>1026</v>
      </c>
      <c r="D288" s="31" t="s">
        <v>1059</v>
      </c>
      <c r="E288" s="31" t="s">
        <v>574</v>
      </c>
      <c r="F288" s="86">
        <v>159000</v>
      </c>
      <c r="G288" s="32">
        <v>960.06</v>
      </c>
      <c r="H288" s="32" t="s">
        <v>861</v>
      </c>
    </row>
    <row r="289" spans="1:8" ht="15" customHeight="1">
      <c r="A289" s="85">
        <v>45289</v>
      </c>
      <c r="B289" s="32" t="s">
        <v>1027</v>
      </c>
      <c r="C289" s="31" t="s">
        <v>1028</v>
      </c>
      <c r="D289" s="31" t="s">
        <v>930</v>
      </c>
      <c r="E289" s="31" t="s">
        <v>574</v>
      </c>
      <c r="F289" s="86">
        <v>610898</v>
      </c>
      <c r="G289" s="32">
        <v>764.36</v>
      </c>
      <c r="H289" s="32" t="s">
        <v>861</v>
      </c>
    </row>
    <row r="290" spans="1:8" ht="15" customHeight="1">
      <c r="A290" s="85">
        <v>45289</v>
      </c>
      <c r="B290" s="32" t="s">
        <v>1029</v>
      </c>
      <c r="C290" s="31" t="s">
        <v>1030</v>
      </c>
      <c r="D290" s="31" t="s">
        <v>1060</v>
      </c>
      <c r="E290" s="31" t="s">
        <v>574</v>
      </c>
      <c r="F290" s="86">
        <v>655647</v>
      </c>
      <c r="G290" s="32">
        <v>9.9499999999999993</v>
      </c>
      <c r="H290" s="32" t="s">
        <v>861</v>
      </c>
    </row>
    <row r="291" spans="1:8" ht="15" customHeight="1">
      <c r="A291" s="85">
        <v>45289</v>
      </c>
      <c r="B291" s="32" t="s">
        <v>1033</v>
      </c>
      <c r="C291" s="31" t="s">
        <v>1034</v>
      </c>
      <c r="D291" s="31" t="s">
        <v>949</v>
      </c>
      <c r="E291" s="31" t="s">
        <v>574</v>
      </c>
      <c r="F291" s="86">
        <v>927493</v>
      </c>
      <c r="G291" s="32">
        <v>73.510000000000005</v>
      </c>
      <c r="H291" s="32" t="s">
        <v>861</v>
      </c>
    </row>
    <row r="292" spans="1:8" ht="15" customHeight="1">
      <c r="A292" s="85">
        <v>45289</v>
      </c>
      <c r="B292" s="32" t="s">
        <v>1035</v>
      </c>
      <c r="C292" s="31" t="s">
        <v>1036</v>
      </c>
      <c r="D292" s="31" t="s">
        <v>575</v>
      </c>
      <c r="E292" s="31" t="s">
        <v>574</v>
      </c>
      <c r="F292" s="86">
        <v>155296</v>
      </c>
      <c r="G292" s="32">
        <v>1437.22</v>
      </c>
      <c r="H292" s="32" t="s">
        <v>861</v>
      </c>
    </row>
    <row r="293" spans="1:8" ht="15" customHeight="1">
      <c r="A293" s="85">
        <v>45289</v>
      </c>
      <c r="B293" s="32" t="s">
        <v>950</v>
      </c>
      <c r="C293" s="31" t="s">
        <v>951</v>
      </c>
      <c r="D293" s="31" t="s">
        <v>896</v>
      </c>
      <c r="E293" s="31" t="s">
        <v>574</v>
      </c>
      <c r="F293" s="86">
        <v>52908</v>
      </c>
      <c r="G293" s="32">
        <v>85.06</v>
      </c>
      <c r="H293" s="32" t="s">
        <v>861</v>
      </c>
    </row>
    <row r="294" spans="1:8" ht="15" customHeight="1">
      <c r="A294" s="85">
        <v>45289</v>
      </c>
      <c r="B294" s="32" t="s">
        <v>950</v>
      </c>
      <c r="C294" s="31" t="s">
        <v>951</v>
      </c>
      <c r="D294" s="31" t="s">
        <v>989</v>
      </c>
      <c r="E294" s="31" t="s">
        <v>574</v>
      </c>
      <c r="F294" s="86">
        <v>51247</v>
      </c>
      <c r="G294" s="32">
        <v>85.59</v>
      </c>
      <c r="H294" s="32" t="s">
        <v>861</v>
      </c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43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1074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45293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9" t="s">
        <v>588</v>
      </c>
      <c r="P9" s="233" t="s">
        <v>589</v>
      </c>
      <c r="Q9" s="233" t="s">
        <v>873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5">
        <v>1</v>
      </c>
      <c r="B10" s="221">
        <v>45238</v>
      </c>
      <c r="C10" s="226"/>
      <c r="D10" s="230" t="s">
        <v>429</v>
      </c>
      <c r="E10" s="227" t="s">
        <v>888</v>
      </c>
      <c r="F10" s="220" t="s">
        <v>887</v>
      </c>
      <c r="G10" s="222">
        <v>102.9</v>
      </c>
      <c r="H10" s="220"/>
      <c r="I10" s="220" t="s">
        <v>878</v>
      </c>
      <c r="J10" s="222" t="s">
        <v>591</v>
      </c>
      <c r="K10" s="222"/>
      <c r="L10" s="224"/>
      <c r="M10" s="228"/>
      <c r="N10" s="222"/>
      <c r="O10" s="229"/>
      <c r="P10" s="224">
        <f>VLOOKUP(D10,'MidCap Intra'!$B$11:$C$568,2,0)</f>
        <v>111.9</v>
      </c>
      <c r="Q10" s="275">
        <v>45280</v>
      </c>
      <c r="S10" s="37" t="s">
        <v>592</v>
      </c>
    </row>
    <row r="11" spans="1:27" ht="15" customHeight="1">
      <c r="A11" s="225">
        <v>2</v>
      </c>
      <c r="B11" s="221">
        <v>45250</v>
      </c>
      <c r="C11" s="226"/>
      <c r="D11" s="230" t="s">
        <v>300</v>
      </c>
      <c r="E11" s="227" t="s">
        <v>590</v>
      </c>
      <c r="F11" s="220" t="s">
        <v>880</v>
      </c>
      <c r="G11" s="222">
        <v>34.35</v>
      </c>
      <c r="H11" s="220"/>
      <c r="I11" s="220" t="s">
        <v>881</v>
      </c>
      <c r="J11" s="222" t="s">
        <v>591</v>
      </c>
      <c r="K11" s="222"/>
      <c r="L11" s="224"/>
      <c r="M11" s="228"/>
      <c r="N11" s="222"/>
      <c r="O11" s="229"/>
      <c r="P11" s="224">
        <f>VLOOKUP(D11,'MidCap Intra'!$B$11:$C$568,2,0)</f>
        <v>36.549999999999997</v>
      </c>
      <c r="Q11" s="275">
        <v>45280</v>
      </c>
      <c r="S11" s="37" t="s">
        <v>592</v>
      </c>
    </row>
    <row r="12" spans="1:27" ht="15" customHeight="1">
      <c r="A12" s="225">
        <v>3</v>
      </c>
      <c r="B12" s="221">
        <v>45265</v>
      </c>
      <c r="C12" s="226"/>
      <c r="D12" s="230" t="s">
        <v>437</v>
      </c>
      <c r="E12" s="227" t="s">
        <v>590</v>
      </c>
      <c r="F12" s="220" t="s">
        <v>893</v>
      </c>
      <c r="G12" s="222">
        <v>254</v>
      </c>
      <c r="H12" s="220"/>
      <c r="I12" s="220" t="s">
        <v>892</v>
      </c>
      <c r="J12" s="222" t="s">
        <v>591</v>
      </c>
      <c r="K12" s="222"/>
      <c r="L12" s="224"/>
      <c r="M12" s="228"/>
      <c r="N12" s="222"/>
      <c r="O12" s="229"/>
      <c r="P12" s="224">
        <f>VLOOKUP(D12,'MidCap Intra'!$B$11:$C$568,2,0)</f>
        <v>257.89999999999998</v>
      </c>
      <c r="Q12" s="275">
        <v>45280</v>
      </c>
      <c r="S12" s="37" t="s">
        <v>592</v>
      </c>
    </row>
    <row r="13" spans="1:27" ht="15" customHeight="1">
      <c r="A13" s="303">
        <v>4</v>
      </c>
      <c r="B13" s="304">
        <v>45268</v>
      </c>
      <c r="C13" s="305"/>
      <c r="D13" s="306" t="s">
        <v>847</v>
      </c>
      <c r="E13" s="307" t="s">
        <v>590</v>
      </c>
      <c r="F13" s="297">
        <v>1975</v>
      </c>
      <c r="G13" s="298">
        <v>1870</v>
      </c>
      <c r="H13" s="297">
        <v>1860</v>
      </c>
      <c r="I13" s="297" t="s">
        <v>897</v>
      </c>
      <c r="J13" s="308" t="s">
        <v>1061</v>
      </c>
      <c r="K13" s="308">
        <f t="shared" ref="K13" si="0">H13-F13</f>
        <v>-115</v>
      </c>
      <c r="L13" s="309">
        <f>(F13*-0.3)/100</f>
        <v>-5.9249999999999998</v>
      </c>
      <c r="M13" s="310">
        <f t="shared" ref="M13" si="1">(K13+L13)/F13</f>
        <v>-6.1227848101265823E-2</v>
      </c>
      <c r="N13" s="308" t="s">
        <v>603</v>
      </c>
      <c r="O13" s="311">
        <v>45292</v>
      </c>
      <c r="P13" s="312"/>
      <c r="Q13" s="275">
        <v>45280</v>
      </c>
      <c r="S13" s="37" t="s">
        <v>592</v>
      </c>
    </row>
    <row r="14" spans="1:27" ht="15" customHeight="1">
      <c r="A14" s="225">
        <v>5</v>
      </c>
      <c r="B14" s="221">
        <v>45278</v>
      </c>
      <c r="C14" s="226"/>
      <c r="D14" s="230" t="s">
        <v>215</v>
      </c>
      <c r="E14" s="227" t="s">
        <v>590</v>
      </c>
      <c r="F14" s="220" t="s">
        <v>902</v>
      </c>
      <c r="G14" s="222">
        <v>593</v>
      </c>
      <c r="H14" s="220"/>
      <c r="I14" s="220" t="s">
        <v>903</v>
      </c>
      <c r="J14" s="222" t="s">
        <v>591</v>
      </c>
      <c r="K14" s="222"/>
      <c r="L14" s="224"/>
      <c r="M14" s="228"/>
      <c r="N14" s="222"/>
      <c r="O14" s="229"/>
      <c r="P14" s="224">
        <f>VLOOKUP(D14,'MidCap Intra'!$B$11:$C$568,2,0)</f>
        <v>641.35</v>
      </c>
      <c r="Q14" s="275"/>
      <c r="S14" s="37" t="s">
        <v>592</v>
      </c>
    </row>
    <row r="15" spans="1:27" ht="15" customHeight="1">
      <c r="A15" s="225">
        <v>6</v>
      </c>
      <c r="B15" s="221">
        <v>45280</v>
      </c>
      <c r="C15" s="226"/>
      <c r="D15" s="230" t="s">
        <v>353</v>
      </c>
      <c r="E15" s="227" t="s">
        <v>590</v>
      </c>
      <c r="F15" s="220" t="s">
        <v>908</v>
      </c>
      <c r="G15" s="222">
        <v>1035</v>
      </c>
      <c r="H15" s="220"/>
      <c r="I15" s="220" t="s">
        <v>909</v>
      </c>
      <c r="J15" s="222" t="s">
        <v>591</v>
      </c>
      <c r="K15" s="222"/>
      <c r="L15" s="224"/>
      <c r="M15" s="228"/>
      <c r="N15" s="222"/>
      <c r="O15" s="229"/>
      <c r="P15" s="224">
        <f>VLOOKUP(D15,'MidCap Intra'!$B$11:$C$568,2,0)</f>
        <v>1116.8</v>
      </c>
      <c r="Q15" s="275"/>
      <c r="S15" s="37" t="s">
        <v>592</v>
      </c>
    </row>
    <row r="16" spans="1:27" ht="15" customHeight="1">
      <c r="A16" s="225">
        <v>7</v>
      </c>
      <c r="B16" s="221">
        <v>45288</v>
      </c>
      <c r="C16" s="226"/>
      <c r="D16" s="230" t="s">
        <v>555</v>
      </c>
      <c r="E16" s="227" t="s">
        <v>590</v>
      </c>
      <c r="F16" s="220" t="s">
        <v>933</v>
      </c>
      <c r="G16" s="222">
        <v>1645</v>
      </c>
      <c r="H16" s="220"/>
      <c r="I16" s="220" t="s">
        <v>934</v>
      </c>
      <c r="J16" s="222" t="s">
        <v>591</v>
      </c>
      <c r="K16" s="222"/>
      <c r="L16" s="224"/>
      <c r="M16" s="228"/>
      <c r="N16" s="222"/>
      <c r="O16" s="229"/>
      <c r="P16" s="224">
        <f>VLOOKUP(D16,'MidCap Intra'!$B$11:$C$568,2,0)</f>
        <v>1755.3</v>
      </c>
      <c r="Q16" s="275"/>
      <c r="S16" s="37" t="s">
        <v>592</v>
      </c>
    </row>
    <row r="17" spans="1:39" ht="15" customHeight="1">
      <c r="A17" s="225">
        <v>8</v>
      </c>
      <c r="B17" s="221">
        <v>45289</v>
      </c>
      <c r="C17" s="226"/>
      <c r="D17" s="230" t="s">
        <v>956</v>
      </c>
      <c r="E17" s="227" t="s">
        <v>590</v>
      </c>
      <c r="F17" s="220" t="s">
        <v>957</v>
      </c>
      <c r="G17" s="222">
        <v>229</v>
      </c>
      <c r="H17" s="220"/>
      <c r="I17" s="220" t="s">
        <v>958</v>
      </c>
      <c r="J17" s="222" t="s">
        <v>591</v>
      </c>
      <c r="K17" s="222"/>
      <c r="L17" s="224"/>
      <c r="M17" s="228"/>
      <c r="N17" s="222"/>
      <c r="O17" s="229"/>
      <c r="P17" s="224"/>
      <c r="Q17" s="275"/>
      <c r="S17" s="37" t="s">
        <v>592</v>
      </c>
    </row>
    <row r="18" spans="1:39" ht="15" customHeight="1">
      <c r="A18" s="225">
        <v>9</v>
      </c>
      <c r="B18" s="221">
        <v>45292</v>
      </c>
      <c r="C18" s="226"/>
      <c r="D18" s="230" t="s">
        <v>194</v>
      </c>
      <c r="E18" s="227" t="s">
        <v>590</v>
      </c>
      <c r="F18" s="220" t="s">
        <v>1072</v>
      </c>
      <c r="G18" s="222">
        <v>192</v>
      </c>
      <c r="H18" s="220"/>
      <c r="I18" s="220" t="s">
        <v>1073</v>
      </c>
      <c r="J18" s="222" t="s">
        <v>591</v>
      </c>
      <c r="K18" s="222"/>
      <c r="L18" s="224"/>
      <c r="M18" s="228"/>
      <c r="N18" s="222"/>
      <c r="O18" s="229"/>
      <c r="P18" s="224">
        <f>VLOOKUP(D18,'MidCap Intra'!$B$11:$C$568,2,0)</f>
        <v>205.35</v>
      </c>
      <c r="Q18" s="275"/>
      <c r="S18" s="37"/>
    </row>
    <row r="19" spans="1:39" ht="15" customHeight="1">
      <c r="A19" s="225"/>
      <c r="B19" s="221"/>
      <c r="C19" s="226"/>
      <c r="D19" s="230"/>
      <c r="E19" s="227"/>
      <c r="F19" s="220"/>
      <c r="G19" s="222"/>
      <c r="H19" s="220"/>
      <c r="I19" s="220"/>
      <c r="J19" s="222"/>
      <c r="K19" s="222"/>
      <c r="L19" s="224"/>
      <c r="M19" s="228"/>
      <c r="N19" s="222"/>
      <c r="O19" s="229"/>
      <c r="P19" s="224"/>
      <c r="Q19" s="275"/>
      <c r="S19" s="37"/>
    </row>
    <row r="20" spans="1:39" ht="15" customHeight="1">
      <c r="A20" s="225"/>
      <c r="B20" s="221"/>
      <c r="C20" s="226"/>
      <c r="D20" s="230"/>
      <c r="E20" s="227"/>
      <c r="F20" s="220"/>
      <c r="G20" s="222"/>
      <c r="H20" s="220"/>
      <c r="I20" s="220"/>
      <c r="J20" s="222"/>
      <c r="K20" s="222"/>
      <c r="L20" s="224"/>
      <c r="M20" s="228"/>
      <c r="N20" s="222"/>
      <c r="O20" s="229"/>
      <c r="P20" s="224"/>
      <c r="Q20" s="275"/>
      <c r="S20" s="37"/>
    </row>
    <row r="22" spans="1:39" ht="14.25" customHeight="1">
      <c r="A22" s="103"/>
      <c r="B22" s="104"/>
      <c r="C22" s="105"/>
      <c r="D22" s="106"/>
      <c r="E22" s="107"/>
      <c r="F22" s="107"/>
      <c r="G22" s="103"/>
      <c r="H22" s="107"/>
      <c r="I22" s="108"/>
      <c r="J22" s="109"/>
      <c r="K22" s="109"/>
      <c r="L22" s="110"/>
      <c r="M22" s="111"/>
      <c r="N22" s="112"/>
      <c r="O22" s="113"/>
      <c r="P22" s="114"/>
      <c r="Q22" s="114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</row>
    <row r="23" spans="1:39" ht="12" customHeight="1">
      <c r="A23" s="115" t="s">
        <v>594</v>
      </c>
      <c r="B23" s="116"/>
      <c r="C23" s="117"/>
      <c r="E23" s="118"/>
      <c r="F23" s="118"/>
      <c r="G23" s="118"/>
      <c r="H23" s="118"/>
      <c r="I23" s="118"/>
      <c r="J23" s="119"/>
      <c r="K23" s="118"/>
      <c r="L23" s="120"/>
      <c r="M23" s="55"/>
      <c r="N23" s="119"/>
      <c r="O23" s="11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2" customHeight="1">
      <c r="A24" s="121" t="s">
        <v>595</v>
      </c>
      <c r="B24" s="115"/>
      <c r="C24" s="115"/>
      <c r="D24" s="115"/>
      <c r="E24" s="37"/>
      <c r="F24" s="122" t="s">
        <v>596</v>
      </c>
      <c r="G24" s="6"/>
      <c r="H24" s="6"/>
      <c r="I24" s="6"/>
      <c r="J24" s="123"/>
      <c r="K24" s="124"/>
      <c r="L24" s="124"/>
      <c r="M24" s="125"/>
      <c r="N24" s="1"/>
      <c r="O24" s="126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15" t="s">
        <v>597</v>
      </c>
      <c r="B25" s="115"/>
      <c r="C25" s="115"/>
      <c r="D25" s="115" t="s">
        <v>598</v>
      </c>
      <c r="E25" s="6"/>
      <c r="F25" s="122" t="s">
        <v>599</v>
      </c>
      <c r="G25" s="6"/>
      <c r="H25" s="6"/>
      <c r="I25" s="6"/>
      <c r="J25" s="123"/>
      <c r="K25" s="124"/>
      <c r="L25" s="124"/>
      <c r="M25" s="125"/>
      <c r="N25" s="1"/>
      <c r="O25" s="126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5"/>
      <c r="B26" s="115"/>
      <c r="C26" s="115"/>
      <c r="D26" s="115"/>
      <c r="E26" s="6"/>
      <c r="F26" s="6"/>
      <c r="G26" s="6"/>
      <c r="H26" s="6"/>
      <c r="I26" s="6"/>
      <c r="J26" s="127"/>
      <c r="K26" s="124"/>
      <c r="L26" s="124"/>
      <c r="M26" s="6"/>
      <c r="N26" s="128"/>
      <c r="O26" s="1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237"/>
      <c r="B27" s="237"/>
      <c r="C27" s="237"/>
      <c r="D27" s="237"/>
      <c r="E27" s="238"/>
      <c r="F27" s="238"/>
      <c r="G27" s="238"/>
      <c r="H27" s="238"/>
      <c r="I27" s="238"/>
      <c r="J27" s="239"/>
      <c r="K27" s="240"/>
      <c r="L27" s="240"/>
      <c r="M27" s="238"/>
      <c r="N27" s="241"/>
      <c r="O27" s="242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4.25" customHeight="1">
      <c r="A28" s="115"/>
      <c r="B28" s="115"/>
      <c r="C28" s="115"/>
      <c r="D28" s="115"/>
      <c r="E28" s="6"/>
      <c r="F28" s="6"/>
      <c r="G28" s="6"/>
      <c r="H28" s="6"/>
      <c r="I28" s="6"/>
      <c r="J28" s="127"/>
      <c r="K28" s="124"/>
      <c r="L28" s="125"/>
      <c r="M28" s="6"/>
      <c r="N28" s="128"/>
      <c r="O28" s="1"/>
      <c r="P28" s="37"/>
      <c r="Q28" s="37"/>
      <c r="R28" s="37"/>
      <c r="S28" s="6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.75" customHeight="1">
      <c r="A29" s="138" t="s">
        <v>604</v>
      </c>
      <c r="B29" s="138"/>
      <c r="C29" s="138"/>
      <c r="D29" s="138"/>
      <c r="E29" s="6"/>
      <c r="F29" s="6"/>
      <c r="G29" s="6"/>
      <c r="H29" s="6"/>
      <c r="I29" s="6"/>
      <c r="J29" s="6"/>
      <c r="K29" s="6"/>
      <c r="L29" s="6"/>
      <c r="M29" s="6"/>
      <c r="N29" s="6"/>
      <c r="O29" s="24"/>
      <c r="R29" s="37"/>
      <c r="S29" s="6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38.25" customHeight="1">
      <c r="A30" s="95" t="s">
        <v>16</v>
      </c>
      <c r="B30" s="95" t="s">
        <v>565</v>
      </c>
      <c r="C30" s="95"/>
      <c r="D30" s="96" t="s">
        <v>577</v>
      </c>
      <c r="E30" s="95" t="s">
        <v>578</v>
      </c>
      <c r="F30" s="95" t="s">
        <v>579</v>
      </c>
      <c r="G30" s="95" t="s">
        <v>600</v>
      </c>
      <c r="H30" s="95" t="s">
        <v>581</v>
      </c>
      <c r="I30" s="231" t="s">
        <v>582</v>
      </c>
      <c r="J30" s="233" t="s">
        <v>583</v>
      </c>
      <c r="K30" s="232" t="s">
        <v>605</v>
      </c>
      <c r="L30" s="97" t="s">
        <v>585</v>
      </c>
      <c r="M30" s="139" t="s">
        <v>606</v>
      </c>
      <c r="N30" s="95" t="s">
        <v>607</v>
      </c>
      <c r="O30" s="94" t="s">
        <v>587</v>
      </c>
      <c r="P30" s="96" t="s">
        <v>588</v>
      </c>
      <c r="Q30" s="279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.75" customHeight="1">
      <c r="A31" s="223">
        <v>1</v>
      </c>
      <c r="B31" s="277">
        <v>45292</v>
      </c>
      <c r="C31" s="251"/>
      <c r="D31" s="251" t="s">
        <v>1062</v>
      </c>
      <c r="E31" s="223" t="s">
        <v>590</v>
      </c>
      <c r="F31" s="223">
        <v>1463</v>
      </c>
      <c r="G31" s="223">
        <v>1448</v>
      </c>
      <c r="H31" s="223">
        <v>1479</v>
      </c>
      <c r="I31" s="218" t="s">
        <v>1065</v>
      </c>
      <c r="J31" s="313" t="s">
        <v>1066</v>
      </c>
      <c r="K31" s="234">
        <f t="shared" ref="K31" si="2">H31-F31</f>
        <v>16</v>
      </c>
      <c r="L31" s="280">
        <f t="shared" ref="L31" si="3">(H31*N31)*0.03%</f>
        <v>310.58999999999997</v>
      </c>
      <c r="M31" s="235">
        <f t="shared" ref="M31" si="4">(K31*N31)-L31</f>
        <v>10889.41</v>
      </c>
      <c r="N31" s="234">
        <v>700</v>
      </c>
      <c r="O31" s="102" t="s">
        <v>593</v>
      </c>
      <c r="P31" s="236">
        <v>45292</v>
      </c>
      <c r="Q31" s="273"/>
      <c r="R31" s="140"/>
      <c r="S31" s="55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141"/>
      <c r="AH31" s="142"/>
      <c r="AI31" s="140"/>
      <c r="AJ31" s="140"/>
      <c r="AK31" s="141"/>
      <c r="AL31" s="141"/>
      <c r="AM31" s="141"/>
    </row>
    <row r="32" spans="1:39" ht="12.75" customHeight="1">
      <c r="A32" s="220">
        <v>2</v>
      </c>
      <c r="B32" s="281">
        <v>45292</v>
      </c>
      <c r="C32" s="274"/>
      <c r="D32" s="274" t="s">
        <v>1063</v>
      </c>
      <c r="E32" s="220" t="s">
        <v>590</v>
      </c>
      <c r="F32" s="220" t="s">
        <v>1067</v>
      </c>
      <c r="G32" s="220">
        <v>2820</v>
      </c>
      <c r="H32" s="220"/>
      <c r="I32" s="222" t="s">
        <v>1068</v>
      </c>
      <c r="J32" s="219" t="s">
        <v>591</v>
      </c>
      <c r="K32" s="98"/>
      <c r="L32" s="282"/>
      <c r="M32" s="276"/>
      <c r="N32" s="98"/>
      <c r="O32" s="100"/>
      <c r="P32" s="283"/>
      <c r="Q32" s="273"/>
      <c r="R32" s="140"/>
      <c r="S32" s="55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141"/>
      <c r="AH32" s="142"/>
      <c r="AI32" s="140"/>
      <c r="AJ32" s="140"/>
      <c r="AK32" s="141"/>
      <c r="AL32" s="141"/>
      <c r="AM32" s="141"/>
    </row>
    <row r="33" spans="1:39" ht="12.75" customHeight="1">
      <c r="A33" s="220">
        <v>3</v>
      </c>
      <c r="B33" s="281">
        <v>45292</v>
      </c>
      <c r="C33" s="274"/>
      <c r="D33" s="274" t="s">
        <v>1064</v>
      </c>
      <c r="E33" s="220" t="s">
        <v>590</v>
      </c>
      <c r="F33" s="220" t="s">
        <v>1069</v>
      </c>
      <c r="G33" s="220">
        <v>860</v>
      </c>
      <c r="H33" s="220"/>
      <c r="I33" s="222" t="s">
        <v>1070</v>
      </c>
      <c r="J33" s="219" t="s">
        <v>591</v>
      </c>
      <c r="K33" s="98"/>
      <c r="L33" s="282"/>
      <c r="M33" s="276"/>
      <c r="N33" s="98"/>
      <c r="O33" s="100"/>
      <c r="P33" s="283"/>
      <c r="Q33" s="273"/>
      <c r="R33" s="140"/>
      <c r="S33" s="55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141"/>
      <c r="AH33" s="142"/>
      <c r="AI33" s="140"/>
      <c r="AJ33" s="140"/>
      <c r="AK33" s="141"/>
      <c r="AL33" s="141"/>
      <c r="AM33" s="141"/>
    </row>
    <row r="34" spans="1:39" ht="12.75" customHeight="1">
      <c r="A34" s="220"/>
      <c r="B34" s="281"/>
      <c r="C34" s="274"/>
      <c r="D34" s="274"/>
      <c r="E34" s="220"/>
      <c r="F34" s="220"/>
      <c r="G34" s="220"/>
      <c r="H34" s="220"/>
      <c r="I34" s="222"/>
      <c r="J34" s="219"/>
      <c r="K34" s="98"/>
      <c r="L34" s="282"/>
      <c r="M34" s="276"/>
      <c r="N34" s="98"/>
      <c r="O34" s="100"/>
      <c r="P34" s="283"/>
      <c r="Q34" s="273"/>
      <c r="R34" s="140"/>
      <c r="S34" s="5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41"/>
      <c r="AH34" s="142"/>
      <c r="AI34" s="140"/>
      <c r="AJ34" s="140"/>
      <c r="AK34" s="141"/>
      <c r="AL34" s="141"/>
      <c r="AM34" s="141"/>
    </row>
    <row r="35" spans="1:39" ht="12.75" customHeight="1">
      <c r="A35" s="220"/>
      <c r="B35" s="281"/>
      <c r="C35" s="274"/>
      <c r="D35" s="274"/>
      <c r="E35" s="220"/>
      <c r="F35" s="220"/>
      <c r="G35" s="220"/>
      <c r="H35" s="220"/>
      <c r="I35" s="222"/>
      <c r="J35" s="219"/>
      <c r="K35" s="98"/>
      <c r="L35" s="282"/>
      <c r="M35" s="276"/>
      <c r="N35" s="98"/>
      <c r="O35" s="100"/>
      <c r="P35" s="283"/>
      <c r="Q35" s="273"/>
      <c r="R35" s="140"/>
      <c r="S35" s="5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1"/>
      <c r="AH35" s="142"/>
      <c r="AI35" s="140"/>
      <c r="AJ35" s="140"/>
      <c r="AK35" s="141"/>
      <c r="AL35" s="141"/>
      <c r="AM35" s="141"/>
    </row>
    <row r="37" spans="1:39" ht="12.75" customHeight="1">
      <c r="A37" s="141"/>
      <c r="B37" s="144"/>
      <c r="C37" s="140"/>
      <c r="D37" s="140"/>
      <c r="E37" s="141"/>
      <c r="F37" s="141"/>
      <c r="G37" s="141"/>
      <c r="H37" s="145"/>
      <c r="I37" s="145"/>
      <c r="J37" s="145"/>
      <c r="K37" s="140"/>
      <c r="L37" s="141"/>
      <c r="M37" s="141"/>
      <c r="N37" s="141"/>
      <c r="O37" s="145"/>
      <c r="P37" s="145"/>
      <c r="Q37" s="145"/>
      <c r="R37" s="140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>
      <c r="A38" s="146" t="s">
        <v>608</v>
      </c>
      <c r="B38" s="146"/>
      <c r="C38" s="146"/>
      <c r="D38" s="146"/>
      <c r="E38" s="147"/>
      <c r="F38" s="108"/>
      <c r="G38" s="108"/>
      <c r="H38" s="108"/>
      <c r="I38" s="108"/>
      <c r="J38" s="1"/>
      <c r="K38" s="6"/>
      <c r="L38" s="6"/>
      <c r="M38" s="6"/>
      <c r="N38" s="1"/>
      <c r="O38" s="1"/>
      <c r="P38" s="37"/>
      <c r="Q38" s="37"/>
      <c r="R38" s="37"/>
      <c r="S38" s="6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37"/>
      <c r="AH38" s="37"/>
      <c r="AI38" s="37"/>
      <c r="AJ38" s="37"/>
      <c r="AK38" s="37"/>
      <c r="AL38" s="37"/>
      <c r="AM38" s="37"/>
    </row>
    <row r="39" spans="1:39" ht="38.25">
      <c r="A39" s="95" t="s">
        <v>16</v>
      </c>
      <c r="B39" s="95" t="s">
        <v>565</v>
      </c>
      <c r="C39" s="95"/>
      <c r="D39" s="96" t="s">
        <v>577</v>
      </c>
      <c r="E39" s="95" t="s">
        <v>578</v>
      </c>
      <c r="F39" s="95" t="s">
        <v>579</v>
      </c>
      <c r="G39" s="95" t="s">
        <v>600</v>
      </c>
      <c r="H39" s="95" t="s">
        <v>581</v>
      </c>
      <c r="I39" s="95" t="s">
        <v>582</v>
      </c>
      <c r="J39" s="94" t="s">
        <v>583</v>
      </c>
      <c r="K39" s="94" t="s">
        <v>609</v>
      </c>
      <c r="L39" s="97" t="s">
        <v>585</v>
      </c>
      <c r="M39" s="139" t="s">
        <v>606</v>
      </c>
      <c r="N39" s="95" t="s">
        <v>607</v>
      </c>
      <c r="O39" s="95" t="s">
        <v>587</v>
      </c>
      <c r="P39" s="96" t="s">
        <v>588</v>
      </c>
      <c r="Q39" s="278"/>
      <c r="R39" s="37"/>
      <c r="S39" s="6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328">
        <v>27</v>
      </c>
      <c r="B40" s="330">
        <v>45289</v>
      </c>
      <c r="C40" s="274"/>
      <c r="D40" s="274" t="s">
        <v>953</v>
      </c>
      <c r="E40" s="220" t="s">
        <v>602</v>
      </c>
      <c r="F40" s="220" t="s">
        <v>892</v>
      </c>
      <c r="G40" s="220"/>
      <c r="H40" s="220"/>
      <c r="I40" s="222"/>
      <c r="J40" s="326" t="s">
        <v>591</v>
      </c>
      <c r="K40" s="220"/>
      <c r="L40" s="284"/>
      <c r="M40" s="286"/>
      <c r="N40" s="220"/>
      <c r="O40" s="222"/>
      <c r="P40" s="281"/>
      <c r="Q40" s="273"/>
      <c r="R40" s="140"/>
      <c r="S40" s="332" t="s">
        <v>592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329"/>
      <c r="B41" s="331"/>
      <c r="C41" s="274"/>
      <c r="D41" s="274" t="s">
        <v>954</v>
      </c>
      <c r="E41" s="220" t="s">
        <v>891</v>
      </c>
      <c r="F41" s="220" t="s">
        <v>955</v>
      </c>
      <c r="G41" s="220"/>
      <c r="H41" s="220"/>
      <c r="I41" s="222"/>
      <c r="J41" s="327"/>
      <c r="K41" s="220"/>
      <c r="L41" s="284"/>
      <c r="M41" s="286"/>
      <c r="N41" s="220"/>
      <c r="O41" s="222"/>
      <c r="P41" s="281"/>
      <c r="Q41" s="273"/>
      <c r="R41" s="140"/>
      <c r="S41" s="332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302"/>
      <c r="B42" s="300"/>
      <c r="C42" s="274"/>
      <c r="D42" s="274"/>
      <c r="E42" s="220"/>
      <c r="F42" s="220"/>
      <c r="G42" s="220"/>
      <c r="H42" s="220"/>
      <c r="I42" s="222"/>
      <c r="J42" s="301"/>
      <c r="K42" s="220"/>
      <c r="L42" s="284"/>
      <c r="M42" s="286"/>
      <c r="N42" s="220"/>
      <c r="O42" s="222"/>
      <c r="P42" s="281"/>
      <c r="Q42" s="273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0"/>
      <c r="B43" s="281"/>
      <c r="C43" s="274"/>
      <c r="D43" s="274"/>
      <c r="E43" s="220"/>
      <c r="F43" s="220"/>
      <c r="G43" s="220"/>
      <c r="H43" s="220"/>
      <c r="I43" s="222"/>
      <c r="J43" s="222"/>
      <c r="K43" s="220"/>
      <c r="L43" s="284"/>
      <c r="M43" s="286"/>
      <c r="N43" s="220"/>
      <c r="O43" s="222"/>
      <c r="P43" s="281"/>
      <c r="Q43" s="273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38.25" customHeight="1">
      <c r="A44" s="93" t="s">
        <v>614</v>
      </c>
      <c r="B44" s="148"/>
      <c r="C44" s="148"/>
      <c r="D44" s="149"/>
      <c r="E44" s="129"/>
      <c r="F44" s="6"/>
      <c r="G44" s="6"/>
      <c r="H44" s="130"/>
      <c r="I44" s="150"/>
      <c r="J44" s="1"/>
      <c r="K44" s="6"/>
      <c r="L44" s="6"/>
      <c r="M44" s="6"/>
      <c r="N44" s="1"/>
      <c r="O44" s="1"/>
      <c r="R44" s="1"/>
      <c r="S44" s="6"/>
      <c r="T44" s="1"/>
      <c r="U44" s="1"/>
      <c r="V44" s="1"/>
      <c r="W44" s="1"/>
      <c r="X44" s="1"/>
      <c r="Y44" s="6"/>
      <c r="Z44" s="1"/>
      <c r="AA44" s="1"/>
      <c r="AB44" s="1"/>
      <c r="AC44" s="1"/>
      <c r="AD44" s="1"/>
      <c r="AE44" s="6"/>
      <c r="AF44" s="1"/>
      <c r="AG44" s="1"/>
      <c r="AH44" s="1"/>
      <c r="AI44" s="1"/>
      <c r="AJ44" s="1"/>
      <c r="AK44" s="6"/>
      <c r="AL44" s="1"/>
    </row>
    <row r="45" spans="1:39" ht="38.25">
      <c r="A45" s="94" t="s">
        <v>16</v>
      </c>
      <c r="B45" s="95" t="s">
        <v>565</v>
      </c>
      <c r="C45" s="95"/>
      <c r="D45" s="96" t="s">
        <v>577</v>
      </c>
      <c r="E45" s="95" t="s">
        <v>578</v>
      </c>
      <c r="F45" s="95" t="s">
        <v>579</v>
      </c>
      <c r="G45" s="95" t="s">
        <v>580</v>
      </c>
      <c r="H45" s="95" t="s">
        <v>581</v>
      </c>
      <c r="I45" s="95" t="s">
        <v>582</v>
      </c>
      <c r="J45" s="94" t="s">
        <v>583</v>
      </c>
      <c r="K45" s="133" t="s">
        <v>601</v>
      </c>
      <c r="L45" s="134" t="s">
        <v>585</v>
      </c>
      <c r="M45" s="97" t="s">
        <v>586</v>
      </c>
      <c r="N45" s="95" t="s">
        <v>587</v>
      </c>
      <c r="O45" s="96" t="s">
        <v>588</v>
      </c>
      <c r="P45" s="231" t="s">
        <v>589</v>
      </c>
      <c r="Q45" s="233" t="s">
        <v>873</v>
      </c>
      <c r="R45" s="37"/>
      <c r="S45" s="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14.25" customHeight="1">
      <c r="A46" s="98">
        <v>1</v>
      </c>
      <c r="B46" s="99">
        <v>45252</v>
      </c>
      <c r="C46" s="143"/>
      <c r="D46" s="143" t="s">
        <v>365</v>
      </c>
      <c r="E46" s="98" t="s">
        <v>590</v>
      </c>
      <c r="F46" s="98" t="s">
        <v>884</v>
      </c>
      <c r="G46" s="98">
        <v>2480</v>
      </c>
      <c r="H46" s="98"/>
      <c r="I46" s="98" t="s">
        <v>885</v>
      </c>
      <c r="J46" s="100" t="s">
        <v>591</v>
      </c>
      <c r="K46" s="100"/>
      <c r="L46" s="101"/>
      <c r="M46" s="288"/>
      <c r="N46" s="285"/>
      <c r="O46" s="289"/>
      <c r="P46" s="224">
        <f>VLOOKUP(D46,'MidCap Intra'!$B$11:$C$568,2,0)</f>
        <v>2648.5</v>
      </c>
      <c r="Q46" s="221"/>
      <c r="R46" s="37"/>
      <c r="S46" s="37" t="s">
        <v>592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14.25" customHeight="1">
      <c r="A47" s="98">
        <v>2</v>
      </c>
      <c r="B47" s="99">
        <v>45261</v>
      </c>
      <c r="C47" s="143"/>
      <c r="D47" s="143" t="s">
        <v>406</v>
      </c>
      <c r="E47" s="98" t="s">
        <v>590</v>
      </c>
      <c r="F47" s="98" t="s">
        <v>889</v>
      </c>
      <c r="G47" s="98">
        <v>477</v>
      </c>
      <c r="H47" s="98"/>
      <c r="I47" s="98" t="s">
        <v>890</v>
      </c>
      <c r="J47" s="100" t="s">
        <v>591</v>
      </c>
      <c r="K47" s="100"/>
      <c r="L47" s="287"/>
      <c r="M47" s="228"/>
      <c r="N47" s="222"/>
      <c r="O47" s="229"/>
      <c r="P47" s="224">
        <f>VLOOKUP(D47,'MidCap Intra'!$B$11:$C$568,2,0)</f>
        <v>537.1</v>
      </c>
      <c r="Q47" s="221"/>
      <c r="R47" s="37"/>
      <c r="S47" s="37" t="s">
        <v>592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14.25" customHeight="1">
      <c r="A48" s="98">
        <v>3</v>
      </c>
      <c r="B48" s="99">
        <v>45271</v>
      </c>
      <c r="C48" s="143"/>
      <c r="D48" s="143" t="s">
        <v>447</v>
      </c>
      <c r="E48" s="98" t="s">
        <v>590</v>
      </c>
      <c r="F48" s="98" t="s">
        <v>899</v>
      </c>
      <c r="G48" s="98">
        <v>390</v>
      </c>
      <c r="H48" s="98"/>
      <c r="I48" s="98" t="s">
        <v>898</v>
      </c>
      <c r="J48" s="100" t="s">
        <v>591</v>
      </c>
      <c r="K48" s="100"/>
      <c r="L48" s="287"/>
      <c r="M48" s="228"/>
      <c r="N48" s="222"/>
      <c r="O48" s="229"/>
      <c r="P48" s="224">
        <f>VLOOKUP(D48,'MidCap Intra'!$B$11:$C$568,2,0)</f>
        <v>455.45</v>
      </c>
      <c r="Q48" s="221"/>
      <c r="R48" s="37"/>
      <c r="S48" s="37" t="s">
        <v>592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</row>
    <row r="49" spans="1:39" ht="14.25" customHeight="1">
      <c r="A49" s="98"/>
      <c r="B49" s="99"/>
      <c r="C49" s="143"/>
      <c r="D49" s="143"/>
      <c r="E49" s="98"/>
      <c r="F49" s="98"/>
      <c r="G49" s="98"/>
      <c r="H49" s="98"/>
      <c r="I49" s="98"/>
      <c r="J49" s="100"/>
      <c r="K49" s="100"/>
      <c r="L49" s="287"/>
      <c r="M49" s="228"/>
      <c r="N49" s="222"/>
      <c r="O49" s="229"/>
      <c r="P49" s="221"/>
      <c r="Q49" s="221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</row>
    <row r="50" spans="1:39" ht="12.75" customHeight="1">
      <c r="A50" s="98"/>
      <c r="B50" s="99"/>
      <c r="C50" s="143"/>
      <c r="D50" s="143"/>
      <c r="E50" s="98"/>
      <c r="F50" s="98"/>
      <c r="G50" s="98"/>
      <c r="H50" s="98"/>
      <c r="I50" s="98"/>
      <c r="J50" s="100"/>
      <c r="K50" s="100"/>
      <c r="L50" s="287"/>
      <c r="M50" s="290"/>
      <c r="N50" s="222"/>
      <c r="O50" s="222"/>
      <c r="P50" s="221"/>
      <c r="Q50" s="221"/>
      <c r="S50" s="6"/>
      <c r="T50" s="1"/>
      <c r="U50" s="1"/>
      <c r="V50" s="1"/>
      <c r="W50" s="1"/>
      <c r="X50" s="1"/>
      <c r="Y50" s="1"/>
      <c r="Z50" s="1"/>
    </row>
    <row r="51" spans="1:39" ht="12.75" customHeight="1">
      <c r="A51" s="115" t="s">
        <v>594</v>
      </c>
      <c r="B51" s="115"/>
      <c r="C51" s="115"/>
      <c r="D51" s="115"/>
      <c r="E51" s="37"/>
      <c r="F51" s="122" t="s">
        <v>596</v>
      </c>
      <c r="G51" s="55"/>
      <c r="H51" s="55"/>
      <c r="I51" s="55"/>
      <c r="J51" s="6"/>
      <c r="K51" s="135"/>
      <c r="L51" s="136"/>
      <c r="M51" s="6"/>
      <c r="N51" s="105"/>
      <c r="O51" s="151"/>
      <c r="P51" s="1"/>
      <c r="Q51" s="242"/>
      <c r="R51" s="1"/>
      <c r="S51" s="6"/>
      <c r="T51" s="1"/>
      <c r="U51" s="1"/>
      <c r="V51" s="1"/>
      <c r="W51" s="1"/>
      <c r="X51" s="1"/>
      <c r="Y51" s="1"/>
      <c r="Z51" s="1"/>
      <c r="AA51" s="1"/>
    </row>
    <row r="52" spans="1:39" ht="12.75" customHeight="1">
      <c r="A52" s="121" t="s">
        <v>595</v>
      </c>
      <c r="B52" s="115"/>
      <c r="C52" s="115"/>
      <c r="D52" s="115"/>
      <c r="E52" s="6"/>
      <c r="F52" s="122" t="s">
        <v>599</v>
      </c>
      <c r="G52" s="6"/>
      <c r="H52" s="6" t="s">
        <v>616</v>
      </c>
      <c r="I52" s="6"/>
      <c r="J52" s="1"/>
      <c r="K52" s="6"/>
      <c r="L52" s="6"/>
      <c r="M52" s="6"/>
      <c r="N52" s="1"/>
      <c r="O52" s="1"/>
      <c r="R52" s="1"/>
      <c r="S52" s="6"/>
      <c r="T52" s="1"/>
      <c r="U52" s="1"/>
      <c r="V52" s="1"/>
      <c r="W52" s="1"/>
      <c r="X52" s="1"/>
      <c r="Y52" s="1"/>
      <c r="Z52" s="1"/>
      <c r="AA52" s="1"/>
    </row>
    <row r="53" spans="1:39" ht="12.75" customHeight="1">
      <c r="A53" s="121"/>
      <c r="B53" s="115"/>
      <c r="C53" s="115"/>
      <c r="D53" s="115"/>
      <c r="E53" s="6"/>
      <c r="F53" s="122"/>
      <c r="G53" s="6"/>
      <c r="H53" s="6"/>
      <c r="I53" s="6"/>
      <c r="J53" s="1"/>
      <c r="K53" s="6"/>
      <c r="L53" s="6"/>
      <c r="M53" s="6"/>
      <c r="N53" s="1"/>
      <c r="O53" s="1"/>
      <c r="R53" s="1"/>
      <c r="S53" s="55"/>
      <c r="T53" s="1"/>
      <c r="U53" s="1"/>
      <c r="V53" s="1"/>
      <c r="W53" s="1"/>
      <c r="X53" s="1"/>
      <c r="Y53" s="1"/>
      <c r="Z53" s="1"/>
      <c r="AA53" s="1"/>
    </row>
    <row r="54" spans="1:39" ht="12.75" customHeight="1">
      <c r="A54" s="121"/>
      <c r="B54" s="115"/>
      <c r="C54" s="115"/>
      <c r="D54" s="115"/>
      <c r="E54" s="6"/>
      <c r="F54" s="122"/>
      <c r="G54" s="55"/>
      <c r="H54" s="37"/>
      <c r="I54" s="55"/>
      <c r="J54" s="6"/>
      <c r="K54" s="135"/>
      <c r="L54" s="136"/>
      <c r="M54" s="6"/>
      <c r="N54" s="105"/>
      <c r="O54" s="137"/>
      <c r="P54" s="1"/>
      <c r="Q54" s="242"/>
      <c r="R54" s="1"/>
      <c r="S54" s="6"/>
      <c r="T54" s="1"/>
      <c r="U54" s="1"/>
      <c r="V54" s="1"/>
      <c r="W54" s="1"/>
      <c r="X54" s="1"/>
      <c r="Y54" s="1"/>
      <c r="Z54" s="1"/>
      <c r="AA54" s="1"/>
    </row>
    <row r="55" spans="1:39" ht="12.75" customHeight="1">
      <c r="A55" s="121"/>
      <c r="B55" s="115"/>
      <c r="C55" s="115"/>
      <c r="D55" s="115"/>
      <c r="E55" s="6"/>
      <c r="F55" s="122"/>
      <c r="G55" s="55"/>
      <c r="H55" s="37"/>
      <c r="I55" s="55"/>
      <c r="J55" s="6"/>
      <c r="K55" s="135"/>
      <c r="L55" s="136"/>
      <c r="M55" s="6"/>
      <c r="N55" s="105"/>
      <c r="O55" s="137"/>
      <c r="P55" s="1"/>
      <c r="Q55" s="242"/>
      <c r="R55" s="1"/>
      <c r="S55" s="6"/>
      <c r="T55" s="1"/>
      <c r="U55" s="1"/>
      <c r="V55" s="1"/>
      <c r="W55" s="1"/>
      <c r="X55" s="1"/>
      <c r="Y55" s="1"/>
      <c r="Z55" s="1"/>
      <c r="AA55" s="1"/>
    </row>
    <row r="56" spans="1:39" ht="12.75" customHeight="1">
      <c r="A56" s="121"/>
      <c r="B56" s="115"/>
      <c r="C56" s="115"/>
      <c r="D56" s="115"/>
      <c r="E56" s="6"/>
      <c r="F56" s="122"/>
      <c r="G56" s="55"/>
      <c r="H56" s="37"/>
      <c r="I56" s="55"/>
      <c r="J56" s="6"/>
      <c r="K56" s="135"/>
      <c r="L56" s="136"/>
      <c r="M56" s="6"/>
      <c r="N56" s="105"/>
      <c r="O56" s="137"/>
      <c r="P56" s="1"/>
      <c r="Q56" s="242"/>
      <c r="R56" s="1"/>
      <c r="S56" s="6"/>
      <c r="T56" s="1"/>
      <c r="U56" s="1"/>
      <c r="V56" s="1"/>
      <c r="W56" s="1"/>
      <c r="X56" s="1"/>
      <c r="Y56" s="1"/>
      <c r="Z56" s="1"/>
      <c r="AA56" s="1"/>
    </row>
    <row r="57" spans="1:39" ht="12.75" customHeight="1">
      <c r="A57" s="121"/>
      <c r="B57" s="115"/>
      <c r="C57" s="115"/>
      <c r="D57" s="115"/>
      <c r="E57" s="6"/>
      <c r="F57" s="122"/>
      <c r="G57" s="55"/>
      <c r="H57" s="37"/>
      <c r="I57" s="55"/>
      <c r="J57" s="6"/>
      <c r="K57" s="135"/>
      <c r="L57" s="136"/>
      <c r="M57" s="6"/>
      <c r="N57" s="105"/>
      <c r="O57" s="137"/>
      <c r="P57" s="1"/>
      <c r="Q57" s="242"/>
      <c r="R57" s="1"/>
      <c r="S57" s="6"/>
      <c r="T57" s="1"/>
      <c r="U57" s="1"/>
      <c r="V57" s="1"/>
      <c r="W57" s="1"/>
      <c r="X57" s="1"/>
      <c r="Y57" s="1"/>
      <c r="Z57" s="1"/>
      <c r="AA57" s="1"/>
    </row>
    <row r="58" spans="1:39" ht="12.75" customHeight="1">
      <c r="A58" s="121"/>
      <c r="B58" s="115"/>
      <c r="C58" s="115"/>
      <c r="D58" s="115"/>
      <c r="E58" s="6"/>
      <c r="F58" s="122"/>
      <c r="G58" s="55"/>
      <c r="H58" s="37"/>
      <c r="I58" s="55"/>
      <c r="J58" s="6"/>
      <c r="K58" s="135"/>
      <c r="L58" s="136"/>
      <c r="M58" s="6"/>
      <c r="N58" s="105"/>
      <c r="O58" s="137"/>
      <c r="P58" s="1"/>
      <c r="Q58" s="242"/>
      <c r="R58" s="1"/>
      <c r="S58" s="6"/>
      <c r="T58" s="1"/>
      <c r="U58" s="1"/>
      <c r="V58" s="1"/>
      <c r="W58" s="1"/>
      <c r="X58" s="1"/>
      <c r="Y58" s="1"/>
      <c r="Z58" s="1"/>
      <c r="AA58" s="1"/>
    </row>
    <row r="59" spans="1:39" ht="12.75" customHeight="1">
      <c r="A59" s="121"/>
      <c r="B59" s="115"/>
      <c r="C59" s="115"/>
      <c r="D59" s="115"/>
      <c r="E59" s="6"/>
      <c r="F59" s="122"/>
      <c r="G59" s="55"/>
      <c r="H59" s="37"/>
      <c r="I59" s="55"/>
      <c r="J59" s="6"/>
      <c r="K59" s="135"/>
      <c r="L59" s="136"/>
      <c r="M59" s="6"/>
      <c r="N59" s="105"/>
      <c r="O59" s="137"/>
      <c r="P59" s="1"/>
      <c r="Q59" s="242"/>
      <c r="R59" s="1"/>
      <c r="S59" s="6"/>
      <c r="T59" s="1"/>
      <c r="U59" s="1"/>
      <c r="V59" s="1"/>
      <c r="W59" s="1"/>
      <c r="X59" s="1"/>
      <c r="Y59" s="1"/>
      <c r="Z59" s="1"/>
      <c r="AA59" s="1"/>
    </row>
    <row r="60" spans="1:39" ht="12.75" customHeight="1">
      <c r="A60" s="55"/>
      <c r="B60" s="104"/>
      <c r="C60" s="104"/>
      <c r="D60" s="37"/>
      <c r="E60" s="55"/>
      <c r="F60" s="55"/>
      <c r="G60" s="55"/>
      <c r="H60" s="37"/>
      <c r="I60" s="55"/>
      <c r="J60" s="6"/>
      <c r="K60" s="135"/>
      <c r="L60" s="136"/>
      <c r="M60" s="6"/>
      <c r="N60" s="105"/>
      <c r="O60" s="137"/>
      <c r="P60" s="1"/>
      <c r="Q60" s="242"/>
      <c r="R60" s="1"/>
      <c r="S60" s="6"/>
      <c r="T60" s="1"/>
      <c r="U60" s="1"/>
      <c r="V60" s="1"/>
      <c r="W60" s="1"/>
      <c r="X60" s="1"/>
      <c r="Y60" s="1"/>
      <c r="Z60" s="1"/>
      <c r="AA60" s="1"/>
    </row>
    <row r="61" spans="1:39" ht="38.25" customHeight="1">
      <c r="A61" s="37"/>
      <c r="B61" s="152" t="s">
        <v>617</v>
      </c>
      <c r="C61" s="152"/>
      <c r="D61" s="152"/>
      <c r="E61" s="152"/>
      <c r="F61" s="6"/>
      <c r="G61" s="6"/>
      <c r="H61" s="131"/>
      <c r="I61" s="6"/>
      <c r="J61" s="131"/>
      <c r="K61" s="132"/>
      <c r="L61" s="6"/>
      <c r="M61" s="6"/>
      <c r="N61" s="1"/>
      <c r="O61" s="1"/>
      <c r="P61" s="1"/>
      <c r="Q61" s="242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94" t="s">
        <v>16</v>
      </c>
      <c r="B62" s="95" t="s">
        <v>565</v>
      </c>
      <c r="C62" s="95"/>
      <c r="D62" s="96" t="s">
        <v>577</v>
      </c>
      <c r="E62" s="95" t="s">
        <v>578</v>
      </c>
      <c r="F62" s="95" t="s">
        <v>579</v>
      </c>
      <c r="G62" s="95" t="s">
        <v>618</v>
      </c>
      <c r="H62" s="95" t="s">
        <v>619</v>
      </c>
      <c r="I62" s="95" t="s">
        <v>582</v>
      </c>
      <c r="J62" s="153" t="s">
        <v>583</v>
      </c>
      <c r="K62" s="95" t="s">
        <v>584</v>
      </c>
      <c r="L62" s="95" t="s">
        <v>620</v>
      </c>
      <c r="M62" s="95" t="s">
        <v>587</v>
      </c>
      <c r="N62" s="96" t="s">
        <v>588</v>
      </c>
      <c r="O62" s="1"/>
      <c r="P62" s="1"/>
      <c r="Q62" s="242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54">
        <v>1</v>
      </c>
      <c r="B63" s="155">
        <v>41579</v>
      </c>
      <c r="C63" s="155"/>
      <c r="D63" s="156" t="s">
        <v>621</v>
      </c>
      <c r="E63" s="157" t="s">
        <v>590</v>
      </c>
      <c r="F63" s="158">
        <v>82</v>
      </c>
      <c r="G63" s="157" t="s">
        <v>622</v>
      </c>
      <c r="H63" s="157">
        <v>100</v>
      </c>
      <c r="I63" s="159">
        <v>100</v>
      </c>
      <c r="J63" s="160" t="s">
        <v>623</v>
      </c>
      <c r="K63" s="161">
        <f t="shared" ref="K63:K115" si="5">H63-F63</f>
        <v>18</v>
      </c>
      <c r="L63" s="162">
        <f t="shared" ref="L63:L115" si="6">K63/F63</f>
        <v>0.21951219512195122</v>
      </c>
      <c r="M63" s="157" t="s">
        <v>593</v>
      </c>
      <c r="N63" s="163">
        <v>42657</v>
      </c>
      <c r="O63" s="1"/>
      <c r="P63" s="1"/>
      <c r="Q63" s="242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154">
        <v>2</v>
      </c>
      <c r="B64" s="155">
        <v>41794</v>
      </c>
      <c r="C64" s="155"/>
      <c r="D64" s="156" t="s">
        <v>624</v>
      </c>
      <c r="E64" s="157" t="s">
        <v>602</v>
      </c>
      <c r="F64" s="158">
        <v>257</v>
      </c>
      <c r="G64" s="157" t="s">
        <v>622</v>
      </c>
      <c r="H64" s="157">
        <v>300</v>
      </c>
      <c r="I64" s="159">
        <v>300</v>
      </c>
      <c r="J64" s="160" t="s">
        <v>623</v>
      </c>
      <c r="K64" s="161">
        <f t="shared" si="5"/>
        <v>43</v>
      </c>
      <c r="L64" s="162">
        <f t="shared" si="6"/>
        <v>0.16731517509727625</v>
      </c>
      <c r="M64" s="157" t="s">
        <v>593</v>
      </c>
      <c r="N64" s="163">
        <v>41822</v>
      </c>
      <c r="O64" s="1"/>
      <c r="P64" s="1"/>
      <c r="Q64" s="242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54">
        <v>3</v>
      </c>
      <c r="B65" s="155">
        <v>41828</v>
      </c>
      <c r="C65" s="155"/>
      <c r="D65" s="156" t="s">
        <v>625</v>
      </c>
      <c r="E65" s="157" t="s">
        <v>602</v>
      </c>
      <c r="F65" s="158">
        <v>393</v>
      </c>
      <c r="G65" s="157" t="s">
        <v>622</v>
      </c>
      <c r="H65" s="157">
        <v>468</v>
      </c>
      <c r="I65" s="159">
        <v>468</v>
      </c>
      <c r="J65" s="160" t="s">
        <v>623</v>
      </c>
      <c r="K65" s="161">
        <f t="shared" si="5"/>
        <v>75</v>
      </c>
      <c r="L65" s="162">
        <f t="shared" si="6"/>
        <v>0.19083969465648856</v>
      </c>
      <c r="M65" s="157" t="s">
        <v>593</v>
      </c>
      <c r="N65" s="163">
        <v>41863</v>
      </c>
      <c r="O65" s="1"/>
      <c r="P65" s="1"/>
      <c r="Q65" s="242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54">
        <v>4</v>
      </c>
      <c r="B66" s="155">
        <v>41857</v>
      </c>
      <c r="C66" s="155"/>
      <c r="D66" s="156" t="s">
        <v>626</v>
      </c>
      <c r="E66" s="157" t="s">
        <v>602</v>
      </c>
      <c r="F66" s="158">
        <v>205</v>
      </c>
      <c r="G66" s="157" t="s">
        <v>622</v>
      </c>
      <c r="H66" s="157">
        <v>275</v>
      </c>
      <c r="I66" s="159">
        <v>250</v>
      </c>
      <c r="J66" s="160" t="s">
        <v>623</v>
      </c>
      <c r="K66" s="161">
        <f t="shared" si="5"/>
        <v>70</v>
      </c>
      <c r="L66" s="162">
        <f t="shared" si="6"/>
        <v>0.34146341463414637</v>
      </c>
      <c r="M66" s="157" t="s">
        <v>593</v>
      </c>
      <c r="N66" s="163">
        <v>41962</v>
      </c>
      <c r="O66" s="1"/>
      <c r="P66" s="1"/>
      <c r="Q66" s="242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54">
        <v>5</v>
      </c>
      <c r="B67" s="155">
        <v>41886</v>
      </c>
      <c r="C67" s="155"/>
      <c r="D67" s="156" t="s">
        <v>627</v>
      </c>
      <c r="E67" s="157" t="s">
        <v>602</v>
      </c>
      <c r="F67" s="158">
        <v>162</v>
      </c>
      <c r="G67" s="157" t="s">
        <v>622</v>
      </c>
      <c r="H67" s="157">
        <v>190</v>
      </c>
      <c r="I67" s="159">
        <v>190</v>
      </c>
      <c r="J67" s="160" t="s">
        <v>623</v>
      </c>
      <c r="K67" s="161">
        <f t="shared" si="5"/>
        <v>28</v>
      </c>
      <c r="L67" s="162">
        <f t="shared" si="6"/>
        <v>0.1728395061728395</v>
      </c>
      <c r="M67" s="157" t="s">
        <v>593</v>
      </c>
      <c r="N67" s="163">
        <v>42006</v>
      </c>
      <c r="O67" s="1"/>
      <c r="P67" s="1"/>
      <c r="Q67" s="242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54">
        <v>6</v>
      </c>
      <c r="B68" s="155">
        <v>41886</v>
      </c>
      <c r="C68" s="155"/>
      <c r="D68" s="156" t="s">
        <v>628</v>
      </c>
      <c r="E68" s="157" t="s">
        <v>602</v>
      </c>
      <c r="F68" s="158">
        <v>75</v>
      </c>
      <c r="G68" s="157" t="s">
        <v>622</v>
      </c>
      <c r="H68" s="157">
        <v>91.5</v>
      </c>
      <c r="I68" s="159" t="s">
        <v>615</v>
      </c>
      <c r="J68" s="160" t="s">
        <v>629</v>
      </c>
      <c r="K68" s="161">
        <f t="shared" si="5"/>
        <v>16.5</v>
      </c>
      <c r="L68" s="162">
        <f t="shared" si="6"/>
        <v>0.22</v>
      </c>
      <c r="M68" s="157" t="s">
        <v>593</v>
      </c>
      <c r="N68" s="163">
        <v>41954</v>
      </c>
      <c r="O68" s="1"/>
      <c r="P68" s="1"/>
      <c r="Q68" s="242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54">
        <v>7</v>
      </c>
      <c r="B69" s="155">
        <v>41913</v>
      </c>
      <c r="C69" s="155"/>
      <c r="D69" s="156" t="s">
        <v>630</v>
      </c>
      <c r="E69" s="157" t="s">
        <v>602</v>
      </c>
      <c r="F69" s="158">
        <v>850</v>
      </c>
      <c r="G69" s="157" t="s">
        <v>622</v>
      </c>
      <c r="H69" s="157">
        <v>982.5</v>
      </c>
      <c r="I69" s="159">
        <v>1050</v>
      </c>
      <c r="J69" s="160" t="s">
        <v>631</v>
      </c>
      <c r="K69" s="161">
        <f t="shared" si="5"/>
        <v>132.5</v>
      </c>
      <c r="L69" s="162">
        <f t="shared" si="6"/>
        <v>0.15588235294117647</v>
      </c>
      <c r="M69" s="157" t="s">
        <v>593</v>
      </c>
      <c r="N69" s="163">
        <v>42039</v>
      </c>
      <c r="O69" s="1"/>
      <c r="P69" s="1"/>
      <c r="Q69" s="242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54">
        <v>8</v>
      </c>
      <c r="B70" s="155">
        <v>41913</v>
      </c>
      <c r="C70" s="155"/>
      <c r="D70" s="156" t="s">
        <v>632</v>
      </c>
      <c r="E70" s="157" t="s">
        <v>602</v>
      </c>
      <c r="F70" s="158">
        <v>475</v>
      </c>
      <c r="G70" s="157" t="s">
        <v>622</v>
      </c>
      <c r="H70" s="157">
        <v>515</v>
      </c>
      <c r="I70" s="159">
        <v>600</v>
      </c>
      <c r="J70" s="160" t="s">
        <v>633</v>
      </c>
      <c r="K70" s="161">
        <f t="shared" si="5"/>
        <v>40</v>
      </c>
      <c r="L70" s="162">
        <f t="shared" si="6"/>
        <v>8.4210526315789472E-2</v>
      </c>
      <c r="M70" s="157" t="s">
        <v>593</v>
      </c>
      <c r="N70" s="163">
        <v>41939</v>
      </c>
      <c r="O70" s="1"/>
      <c r="P70" s="1"/>
      <c r="Q70" s="242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54">
        <v>9</v>
      </c>
      <c r="B71" s="155">
        <v>41913</v>
      </c>
      <c r="C71" s="155"/>
      <c r="D71" s="156" t="s">
        <v>634</v>
      </c>
      <c r="E71" s="157" t="s">
        <v>602</v>
      </c>
      <c r="F71" s="158">
        <v>86</v>
      </c>
      <c r="G71" s="157" t="s">
        <v>622</v>
      </c>
      <c r="H71" s="157">
        <v>99</v>
      </c>
      <c r="I71" s="159">
        <v>140</v>
      </c>
      <c r="J71" s="160" t="s">
        <v>635</v>
      </c>
      <c r="K71" s="161">
        <f t="shared" si="5"/>
        <v>13</v>
      </c>
      <c r="L71" s="162">
        <f t="shared" si="6"/>
        <v>0.15116279069767441</v>
      </c>
      <c r="M71" s="157" t="s">
        <v>593</v>
      </c>
      <c r="N71" s="163">
        <v>41939</v>
      </c>
      <c r="O71" s="1"/>
      <c r="P71" s="1"/>
      <c r="Q71" s="242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54">
        <v>10</v>
      </c>
      <c r="B72" s="155">
        <v>41926</v>
      </c>
      <c r="C72" s="155"/>
      <c r="D72" s="156" t="s">
        <v>636</v>
      </c>
      <c r="E72" s="157" t="s">
        <v>602</v>
      </c>
      <c r="F72" s="158">
        <v>496.6</v>
      </c>
      <c r="G72" s="157" t="s">
        <v>622</v>
      </c>
      <c r="H72" s="157">
        <v>621</v>
      </c>
      <c r="I72" s="159">
        <v>580</v>
      </c>
      <c r="J72" s="160" t="s">
        <v>623</v>
      </c>
      <c r="K72" s="161">
        <f t="shared" si="5"/>
        <v>124.39999999999998</v>
      </c>
      <c r="L72" s="162">
        <f t="shared" si="6"/>
        <v>0.25050342327829234</v>
      </c>
      <c r="M72" s="157" t="s">
        <v>593</v>
      </c>
      <c r="N72" s="163">
        <v>42605</v>
      </c>
      <c r="O72" s="1"/>
      <c r="P72" s="1"/>
      <c r="Q72" s="242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4">
        <v>11</v>
      </c>
      <c r="B73" s="155">
        <v>41926</v>
      </c>
      <c r="C73" s="155"/>
      <c r="D73" s="156" t="s">
        <v>637</v>
      </c>
      <c r="E73" s="157" t="s">
        <v>602</v>
      </c>
      <c r="F73" s="158">
        <v>2481.9</v>
      </c>
      <c r="G73" s="157" t="s">
        <v>622</v>
      </c>
      <c r="H73" s="157">
        <v>2840</v>
      </c>
      <c r="I73" s="159">
        <v>2870</v>
      </c>
      <c r="J73" s="160" t="s">
        <v>638</v>
      </c>
      <c r="K73" s="161">
        <f t="shared" si="5"/>
        <v>358.09999999999991</v>
      </c>
      <c r="L73" s="162">
        <f t="shared" si="6"/>
        <v>0.14428462065353154</v>
      </c>
      <c r="M73" s="157" t="s">
        <v>593</v>
      </c>
      <c r="N73" s="163">
        <v>42017</v>
      </c>
      <c r="O73" s="1"/>
      <c r="P73" s="1"/>
      <c r="Q73" s="242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4">
        <v>12</v>
      </c>
      <c r="B74" s="155">
        <v>41928</v>
      </c>
      <c r="C74" s="155"/>
      <c r="D74" s="156" t="s">
        <v>639</v>
      </c>
      <c r="E74" s="157" t="s">
        <v>602</v>
      </c>
      <c r="F74" s="158">
        <v>84.5</v>
      </c>
      <c r="G74" s="157" t="s">
        <v>622</v>
      </c>
      <c r="H74" s="157">
        <v>93</v>
      </c>
      <c r="I74" s="159">
        <v>110</v>
      </c>
      <c r="J74" s="160" t="s">
        <v>640</v>
      </c>
      <c r="K74" s="161">
        <f t="shared" si="5"/>
        <v>8.5</v>
      </c>
      <c r="L74" s="162">
        <f t="shared" si="6"/>
        <v>0.10059171597633136</v>
      </c>
      <c r="M74" s="157" t="s">
        <v>593</v>
      </c>
      <c r="N74" s="163">
        <v>41939</v>
      </c>
      <c r="O74" s="1"/>
      <c r="P74" s="1"/>
      <c r="Q74" s="242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4">
        <v>13</v>
      </c>
      <c r="B75" s="155">
        <v>41928</v>
      </c>
      <c r="C75" s="155"/>
      <c r="D75" s="156" t="s">
        <v>641</v>
      </c>
      <c r="E75" s="157" t="s">
        <v>602</v>
      </c>
      <c r="F75" s="158">
        <v>401</v>
      </c>
      <c r="G75" s="157" t="s">
        <v>622</v>
      </c>
      <c r="H75" s="157">
        <v>428</v>
      </c>
      <c r="I75" s="159">
        <v>450</v>
      </c>
      <c r="J75" s="160" t="s">
        <v>642</v>
      </c>
      <c r="K75" s="161">
        <f t="shared" si="5"/>
        <v>27</v>
      </c>
      <c r="L75" s="162">
        <f t="shared" si="6"/>
        <v>6.7331670822942641E-2</v>
      </c>
      <c r="M75" s="157" t="s">
        <v>593</v>
      </c>
      <c r="N75" s="163">
        <v>42020</v>
      </c>
      <c r="O75" s="1"/>
      <c r="P75" s="1"/>
      <c r="Q75" s="242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4">
        <v>14</v>
      </c>
      <c r="B76" s="155">
        <v>41928</v>
      </c>
      <c r="C76" s="155"/>
      <c r="D76" s="156" t="s">
        <v>643</v>
      </c>
      <c r="E76" s="157" t="s">
        <v>602</v>
      </c>
      <c r="F76" s="158">
        <v>101</v>
      </c>
      <c r="G76" s="157" t="s">
        <v>622</v>
      </c>
      <c r="H76" s="157">
        <v>112</v>
      </c>
      <c r="I76" s="159">
        <v>120</v>
      </c>
      <c r="J76" s="160" t="s">
        <v>644</v>
      </c>
      <c r="K76" s="161">
        <f t="shared" si="5"/>
        <v>11</v>
      </c>
      <c r="L76" s="162">
        <f t="shared" si="6"/>
        <v>0.10891089108910891</v>
      </c>
      <c r="M76" s="157" t="s">
        <v>593</v>
      </c>
      <c r="N76" s="163">
        <v>41939</v>
      </c>
      <c r="O76" s="1"/>
      <c r="P76" s="1"/>
      <c r="Q76" s="242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4">
        <v>15</v>
      </c>
      <c r="B77" s="155">
        <v>41954</v>
      </c>
      <c r="C77" s="155"/>
      <c r="D77" s="156" t="s">
        <v>645</v>
      </c>
      <c r="E77" s="157" t="s">
        <v>602</v>
      </c>
      <c r="F77" s="158">
        <v>59</v>
      </c>
      <c r="G77" s="157" t="s">
        <v>622</v>
      </c>
      <c r="H77" s="157">
        <v>76</v>
      </c>
      <c r="I77" s="159">
        <v>76</v>
      </c>
      <c r="J77" s="160" t="s">
        <v>623</v>
      </c>
      <c r="K77" s="161">
        <f t="shared" si="5"/>
        <v>17</v>
      </c>
      <c r="L77" s="162">
        <f t="shared" si="6"/>
        <v>0.28813559322033899</v>
      </c>
      <c r="M77" s="157" t="s">
        <v>593</v>
      </c>
      <c r="N77" s="163">
        <v>43032</v>
      </c>
      <c r="O77" s="1"/>
      <c r="P77" s="1"/>
      <c r="Q77" s="242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16</v>
      </c>
      <c r="B78" s="155">
        <v>41954</v>
      </c>
      <c r="C78" s="155"/>
      <c r="D78" s="156" t="s">
        <v>634</v>
      </c>
      <c r="E78" s="157" t="s">
        <v>602</v>
      </c>
      <c r="F78" s="158">
        <v>99</v>
      </c>
      <c r="G78" s="157" t="s">
        <v>622</v>
      </c>
      <c r="H78" s="157">
        <v>120</v>
      </c>
      <c r="I78" s="159">
        <v>120</v>
      </c>
      <c r="J78" s="160" t="s">
        <v>611</v>
      </c>
      <c r="K78" s="161">
        <f t="shared" si="5"/>
        <v>21</v>
      </c>
      <c r="L78" s="162">
        <f t="shared" si="6"/>
        <v>0.21212121212121213</v>
      </c>
      <c r="M78" s="157" t="s">
        <v>593</v>
      </c>
      <c r="N78" s="163">
        <v>41960</v>
      </c>
      <c r="O78" s="1"/>
      <c r="P78" s="1"/>
      <c r="Q78" s="242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17</v>
      </c>
      <c r="B79" s="155">
        <v>41956</v>
      </c>
      <c r="C79" s="155"/>
      <c r="D79" s="156" t="s">
        <v>646</v>
      </c>
      <c r="E79" s="157" t="s">
        <v>602</v>
      </c>
      <c r="F79" s="158">
        <v>22</v>
      </c>
      <c r="G79" s="157" t="s">
        <v>622</v>
      </c>
      <c r="H79" s="157">
        <v>33.549999999999997</v>
      </c>
      <c r="I79" s="159">
        <v>32</v>
      </c>
      <c r="J79" s="160" t="s">
        <v>647</v>
      </c>
      <c r="K79" s="161">
        <f t="shared" si="5"/>
        <v>11.549999999999997</v>
      </c>
      <c r="L79" s="162">
        <f t="shared" si="6"/>
        <v>0.52499999999999991</v>
      </c>
      <c r="M79" s="157" t="s">
        <v>593</v>
      </c>
      <c r="N79" s="163">
        <v>42188</v>
      </c>
      <c r="O79" s="1"/>
      <c r="P79" s="1"/>
      <c r="Q79" s="242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18</v>
      </c>
      <c r="B80" s="155">
        <v>41976</v>
      </c>
      <c r="C80" s="155"/>
      <c r="D80" s="156" t="s">
        <v>648</v>
      </c>
      <c r="E80" s="157" t="s">
        <v>602</v>
      </c>
      <c r="F80" s="158">
        <v>440</v>
      </c>
      <c r="G80" s="157" t="s">
        <v>622</v>
      </c>
      <c r="H80" s="157">
        <v>520</v>
      </c>
      <c r="I80" s="159">
        <v>520</v>
      </c>
      <c r="J80" s="160" t="s">
        <v>649</v>
      </c>
      <c r="K80" s="161">
        <f t="shared" si="5"/>
        <v>80</v>
      </c>
      <c r="L80" s="162">
        <f t="shared" si="6"/>
        <v>0.18181818181818182</v>
      </c>
      <c r="M80" s="157" t="s">
        <v>593</v>
      </c>
      <c r="N80" s="163">
        <v>42208</v>
      </c>
      <c r="O80" s="1"/>
      <c r="P80" s="1"/>
      <c r="Q80" s="242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19</v>
      </c>
      <c r="B81" s="155">
        <v>41976</v>
      </c>
      <c r="C81" s="155"/>
      <c r="D81" s="156" t="s">
        <v>650</v>
      </c>
      <c r="E81" s="157" t="s">
        <v>602</v>
      </c>
      <c r="F81" s="158">
        <v>360</v>
      </c>
      <c r="G81" s="157" t="s">
        <v>622</v>
      </c>
      <c r="H81" s="157">
        <v>427</v>
      </c>
      <c r="I81" s="159">
        <v>425</v>
      </c>
      <c r="J81" s="160" t="s">
        <v>651</v>
      </c>
      <c r="K81" s="161">
        <f t="shared" si="5"/>
        <v>67</v>
      </c>
      <c r="L81" s="162">
        <f t="shared" si="6"/>
        <v>0.18611111111111112</v>
      </c>
      <c r="M81" s="157" t="s">
        <v>593</v>
      </c>
      <c r="N81" s="163">
        <v>42058</v>
      </c>
      <c r="O81" s="1"/>
      <c r="P81" s="1"/>
      <c r="Q81" s="242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20</v>
      </c>
      <c r="B82" s="155">
        <v>42012</v>
      </c>
      <c r="C82" s="155"/>
      <c r="D82" s="156" t="s">
        <v>652</v>
      </c>
      <c r="E82" s="157" t="s">
        <v>602</v>
      </c>
      <c r="F82" s="158">
        <v>360</v>
      </c>
      <c r="G82" s="157" t="s">
        <v>622</v>
      </c>
      <c r="H82" s="157">
        <v>455</v>
      </c>
      <c r="I82" s="159">
        <v>420</v>
      </c>
      <c r="J82" s="160" t="s">
        <v>653</v>
      </c>
      <c r="K82" s="161">
        <f t="shared" si="5"/>
        <v>95</v>
      </c>
      <c r="L82" s="162">
        <f t="shared" si="6"/>
        <v>0.2638888888888889</v>
      </c>
      <c r="M82" s="157" t="s">
        <v>593</v>
      </c>
      <c r="N82" s="163">
        <v>42024</v>
      </c>
      <c r="O82" s="1"/>
      <c r="P82" s="1"/>
      <c r="Q82" s="242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21</v>
      </c>
      <c r="B83" s="155">
        <v>42012</v>
      </c>
      <c r="C83" s="155"/>
      <c r="D83" s="156" t="s">
        <v>654</v>
      </c>
      <c r="E83" s="157" t="s">
        <v>602</v>
      </c>
      <c r="F83" s="158">
        <v>130</v>
      </c>
      <c r="G83" s="157"/>
      <c r="H83" s="157">
        <v>175.5</v>
      </c>
      <c r="I83" s="159">
        <v>165</v>
      </c>
      <c r="J83" s="160" t="s">
        <v>655</v>
      </c>
      <c r="K83" s="161">
        <f t="shared" si="5"/>
        <v>45.5</v>
      </c>
      <c r="L83" s="162">
        <f t="shared" si="6"/>
        <v>0.35</v>
      </c>
      <c r="M83" s="157" t="s">
        <v>593</v>
      </c>
      <c r="N83" s="163">
        <v>43088</v>
      </c>
      <c r="O83" s="1"/>
      <c r="P83" s="1"/>
      <c r="Q83" s="242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22</v>
      </c>
      <c r="B84" s="155">
        <v>42040</v>
      </c>
      <c r="C84" s="155"/>
      <c r="D84" s="156" t="s">
        <v>403</v>
      </c>
      <c r="E84" s="157" t="s">
        <v>590</v>
      </c>
      <c r="F84" s="158">
        <v>98</v>
      </c>
      <c r="G84" s="157"/>
      <c r="H84" s="157">
        <v>120</v>
      </c>
      <c r="I84" s="159">
        <v>120</v>
      </c>
      <c r="J84" s="160" t="s">
        <v>623</v>
      </c>
      <c r="K84" s="161">
        <f t="shared" si="5"/>
        <v>22</v>
      </c>
      <c r="L84" s="162">
        <f t="shared" si="6"/>
        <v>0.22448979591836735</v>
      </c>
      <c r="M84" s="157" t="s">
        <v>593</v>
      </c>
      <c r="N84" s="163">
        <v>42753</v>
      </c>
      <c r="O84" s="1"/>
      <c r="P84" s="1"/>
      <c r="Q84" s="242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23</v>
      </c>
      <c r="B85" s="155">
        <v>42040</v>
      </c>
      <c r="C85" s="155"/>
      <c r="D85" s="156" t="s">
        <v>656</v>
      </c>
      <c r="E85" s="157" t="s">
        <v>590</v>
      </c>
      <c r="F85" s="158">
        <v>196</v>
      </c>
      <c r="G85" s="157"/>
      <c r="H85" s="157">
        <v>262</v>
      </c>
      <c r="I85" s="159">
        <v>255</v>
      </c>
      <c r="J85" s="160" t="s">
        <v>623</v>
      </c>
      <c r="K85" s="161">
        <f t="shared" si="5"/>
        <v>66</v>
      </c>
      <c r="L85" s="162">
        <f t="shared" si="6"/>
        <v>0.33673469387755101</v>
      </c>
      <c r="M85" s="157" t="s">
        <v>593</v>
      </c>
      <c r="N85" s="163">
        <v>42599</v>
      </c>
      <c r="O85" s="1"/>
      <c r="P85" s="1"/>
      <c r="Q85" s="242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64">
        <v>24</v>
      </c>
      <c r="B86" s="165">
        <v>42067</v>
      </c>
      <c r="C86" s="165"/>
      <c r="D86" s="166" t="s">
        <v>402</v>
      </c>
      <c r="E86" s="167" t="s">
        <v>590</v>
      </c>
      <c r="F86" s="168">
        <v>235</v>
      </c>
      <c r="G86" s="168"/>
      <c r="H86" s="169">
        <v>77</v>
      </c>
      <c r="I86" s="169" t="s">
        <v>657</v>
      </c>
      <c r="J86" s="170" t="s">
        <v>658</v>
      </c>
      <c r="K86" s="171">
        <f t="shared" si="5"/>
        <v>-158</v>
      </c>
      <c r="L86" s="172">
        <f t="shared" si="6"/>
        <v>-0.67234042553191486</v>
      </c>
      <c r="M86" s="168" t="s">
        <v>603</v>
      </c>
      <c r="N86" s="165">
        <v>43522</v>
      </c>
      <c r="O86" s="1"/>
      <c r="P86" s="1"/>
      <c r="Q86" s="242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25</v>
      </c>
      <c r="B87" s="155">
        <v>42067</v>
      </c>
      <c r="C87" s="155"/>
      <c r="D87" s="156" t="s">
        <v>659</v>
      </c>
      <c r="E87" s="157" t="s">
        <v>590</v>
      </c>
      <c r="F87" s="158">
        <v>185</v>
      </c>
      <c r="G87" s="157"/>
      <c r="H87" s="157">
        <v>224</v>
      </c>
      <c r="I87" s="159" t="s">
        <v>660</v>
      </c>
      <c r="J87" s="160" t="s">
        <v>623</v>
      </c>
      <c r="K87" s="161">
        <f t="shared" si="5"/>
        <v>39</v>
      </c>
      <c r="L87" s="162">
        <f t="shared" si="6"/>
        <v>0.21081081081081082</v>
      </c>
      <c r="M87" s="157" t="s">
        <v>593</v>
      </c>
      <c r="N87" s="163">
        <v>42647</v>
      </c>
      <c r="O87" s="1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64">
        <v>26</v>
      </c>
      <c r="B88" s="165">
        <v>42090</v>
      </c>
      <c r="C88" s="165"/>
      <c r="D88" s="173" t="s">
        <v>661</v>
      </c>
      <c r="E88" s="168" t="s">
        <v>590</v>
      </c>
      <c r="F88" s="168">
        <v>49.5</v>
      </c>
      <c r="G88" s="169"/>
      <c r="H88" s="169">
        <v>15.85</v>
      </c>
      <c r="I88" s="169">
        <v>67</v>
      </c>
      <c r="J88" s="170" t="s">
        <v>662</v>
      </c>
      <c r="K88" s="169">
        <f t="shared" si="5"/>
        <v>-33.65</v>
      </c>
      <c r="L88" s="174">
        <f t="shared" si="6"/>
        <v>-0.67979797979797973</v>
      </c>
      <c r="M88" s="168" t="s">
        <v>603</v>
      </c>
      <c r="N88" s="175">
        <v>43627</v>
      </c>
      <c r="O88" s="1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27</v>
      </c>
      <c r="B89" s="155">
        <v>42093</v>
      </c>
      <c r="C89" s="155"/>
      <c r="D89" s="156" t="s">
        <v>663</v>
      </c>
      <c r="E89" s="157" t="s">
        <v>590</v>
      </c>
      <c r="F89" s="158">
        <v>183.5</v>
      </c>
      <c r="G89" s="157"/>
      <c r="H89" s="157">
        <v>219</v>
      </c>
      <c r="I89" s="159">
        <v>218</v>
      </c>
      <c r="J89" s="160" t="s">
        <v>664</v>
      </c>
      <c r="K89" s="161">
        <f t="shared" si="5"/>
        <v>35.5</v>
      </c>
      <c r="L89" s="162">
        <f t="shared" si="6"/>
        <v>0.19346049046321526</v>
      </c>
      <c r="M89" s="157" t="s">
        <v>593</v>
      </c>
      <c r="N89" s="163">
        <v>42103</v>
      </c>
      <c r="O89" s="1"/>
      <c r="P89" s="1"/>
      <c r="Q89" s="242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28</v>
      </c>
      <c r="B90" s="155">
        <v>42114</v>
      </c>
      <c r="C90" s="155"/>
      <c r="D90" s="156" t="s">
        <v>665</v>
      </c>
      <c r="E90" s="157" t="s">
        <v>590</v>
      </c>
      <c r="F90" s="158">
        <f>(227+237)/2</f>
        <v>232</v>
      </c>
      <c r="G90" s="157"/>
      <c r="H90" s="157">
        <v>298</v>
      </c>
      <c r="I90" s="159">
        <v>298</v>
      </c>
      <c r="J90" s="160" t="s">
        <v>623</v>
      </c>
      <c r="K90" s="161">
        <f t="shared" si="5"/>
        <v>66</v>
      </c>
      <c r="L90" s="162">
        <f t="shared" si="6"/>
        <v>0.28448275862068967</v>
      </c>
      <c r="M90" s="157" t="s">
        <v>593</v>
      </c>
      <c r="N90" s="163">
        <v>42823</v>
      </c>
      <c r="O90" s="1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29</v>
      </c>
      <c r="B91" s="155">
        <v>42128</v>
      </c>
      <c r="C91" s="155"/>
      <c r="D91" s="156" t="s">
        <v>666</v>
      </c>
      <c r="E91" s="157" t="s">
        <v>602</v>
      </c>
      <c r="F91" s="158">
        <v>385</v>
      </c>
      <c r="G91" s="157"/>
      <c r="H91" s="157">
        <f>212.5+331</f>
        <v>543.5</v>
      </c>
      <c r="I91" s="159">
        <v>510</v>
      </c>
      <c r="J91" s="160" t="s">
        <v>667</v>
      </c>
      <c r="K91" s="161">
        <f t="shared" si="5"/>
        <v>158.5</v>
      </c>
      <c r="L91" s="162">
        <f t="shared" si="6"/>
        <v>0.41168831168831171</v>
      </c>
      <c r="M91" s="157" t="s">
        <v>593</v>
      </c>
      <c r="N91" s="163">
        <v>42235</v>
      </c>
      <c r="O91" s="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30</v>
      </c>
      <c r="B92" s="155">
        <v>42128</v>
      </c>
      <c r="C92" s="155"/>
      <c r="D92" s="156" t="s">
        <v>668</v>
      </c>
      <c r="E92" s="157" t="s">
        <v>602</v>
      </c>
      <c r="F92" s="158">
        <v>115.5</v>
      </c>
      <c r="G92" s="157"/>
      <c r="H92" s="157">
        <v>146</v>
      </c>
      <c r="I92" s="159">
        <v>142</v>
      </c>
      <c r="J92" s="160" t="s">
        <v>669</v>
      </c>
      <c r="K92" s="161">
        <f t="shared" si="5"/>
        <v>30.5</v>
      </c>
      <c r="L92" s="162">
        <f t="shared" si="6"/>
        <v>0.26406926406926406</v>
      </c>
      <c r="M92" s="157" t="s">
        <v>593</v>
      </c>
      <c r="N92" s="163">
        <v>42202</v>
      </c>
      <c r="O92" s="1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31</v>
      </c>
      <c r="B93" s="155">
        <v>42151</v>
      </c>
      <c r="C93" s="155"/>
      <c r="D93" s="156" t="s">
        <v>540</v>
      </c>
      <c r="E93" s="157" t="s">
        <v>602</v>
      </c>
      <c r="F93" s="158">
        <v>237.5</v>
      </c>
      <c r="G93" s="157"/>
      <c r="H93" s="157">
        <v>279.5</v>
      </c>
      <c r="I93" s="159">
        <v>278</v>
      </c>
      <c r="J93" s="160" t="s">
        <v>623</v>
      </c>
      <c r="K93" s="161">
        <f t="shared" si="5"/>
        <v>42</v>
      </c>
      <c r="L93" s="162">
        <f t="shared" si="6"/>
        <v>0.17684210526315788</v>
      </c>
      <c r="M93" s="157" t="s">
        <v>593</v>
      </c>
      <c r="N93" s="163">
        <v>42222</v>
      </c>
      <c r="O93" s="1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32</v>
      </c>
      <c r="B94" s="155">
        <v>42174</v>
      </c>
      <c r="C94" s="155"/>
      <c r="D94" s="156" t="s">
        <v>641</v>
      </c>
      <c r="E94" s="157" t="s">
        <v>590</v>
      </c>
      <c r="F94" s="158">
        <v>340</v>
      </c>
      <c r="G94" s="157"/>
      <c r="H94" s="157">
        <v>448</v>
      </c>
      <c r="I94" s="159">
        <v>448</v>
      </c>
      <c r="J94" s="160" t="s">
        <v>623</v>
      </c>
      <c r="K94" s="161">
        <f t="shared" si="5"/>
        <v>108</v>
      </c>
      <c r="L94" s="162">
        <f t="shared" si="6"/>
        <v>0.31764705882352939</v>
      </c>
      <c r="M94" s="157" t="s">
        <v>593</v>
      </c>
      <c r="N94" s="163">
        <v>43018</v>
      </c>
      <c r="O94" s="1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33</v>
      </c>
      <c r="B95" s="155">
        <v>42191</v>
      </c>
      <c r="C95" s="155"/>
      <c r="D95" s="156" t="s">
        <v>670</v>
      </c>
      <c r="E95" s="157" t="s">
        <v>590</v>
      </c>
      <c r="F95" s="158">
        <v>390</v>
      </c>
      <c r="G95" s="157"/>
      <c r="H95" s="157">
        <v>460</v>
      </c>
      <c r="I95" s="159">
        <v>460</v>
      </c>
      <c r="J95" s="160" t="s">
        <v>623</v>
      </c>
      <c r="K95" s="161">
        <f t="shared" si="5"/>
        <v>70</v>
      </c>
      <c r="L95" s="162">
        <f t="shared" si="6"/>
        <v>0.17948717948717949</v>
      </c>
      <c r="M95" s="157" t="s">
        <v>593</v>
      </c>
      <c r="N95" s="163">
        <v>42478</v>
      </c>
      <c r="O95" s="1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64">
        <v>34</v>
      </c>
      <c r="B96" s="165">
        <v>42195</v>
      </c>
      <c r="C96" s="165"/>
      <c r="D96" s="166" t="s">
        <v>671</v>
      </c>
      <c r="E96" s="167" t="s">
        <v>590</v>
      </c>
      <c r="F96" s="168">
        <v>122.5</v>
      </c>
      <c r="G96" s="168"/>
      <c r="H96" s="169">
        <v>61</v>
      </c>
      <c r="I96" s="169">
        <v>172</v>
      </c>
      <c r="J96" s="170" t="s">
        <v>672</v>
      </c>
      <c r="K96" s="171">
        <f t="shared" si="5"/>
        <v>-61.5</v>
      </c>
      <c r="L96" s="172">
        <f t="shared" si="6"/>
        <v>-0.50204081632653064</v>
      </c>
      <c r="M96" s="168" t="s">
        <v>603</v>
      </c>
      <c r="N96" s="165">
        <v>43333</v>
      </c>
      <c r="O96" s="1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35</v>
      </c>
      <c r="B97" s="155">
        <v>42219</v>
      </c>
      <c r="C97" s="155"/>
      <c r="D97" s="156" t="s">
        <v>673</v>
      </c>
      <c r="E97" s="157" t="s">
        <v>590</v>
      </c>
      <c r="F97" s="158">
        <v>297.5</v>
      </c>
      <c r="G97" s="157"/>
      <c r="H97" s="157">
        <v>350</v>
      </c>
      <c r="I97" s="159">
        <v>360</v>
      </c>
      <c r="J97" s="160" t="s">
        <v>674</v>
      </c>
      <c r="K97" s="161">
        <f t="shared" si="5"/>
        <v>52.5</v>
      </c>
      <c r="L97" s="162">
        <f t="shared" si="6"/>
        <v>0.17647058823529413</v>
      </c>
      <c r="M97" s="157" t="s">
        <v>593</v>
      </c>
      <c r="N97" s="163">
        <v>42232</v>
      </c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36</v>
      </c>
      <c r="B98" s="155">
        <v>42219</v>
      </c>
      <c r="C98" s="155"/>
      <c r="D98" s="156" t="s">
        <v>675</v>
      </c>
      <c r="E98" s="157" t="s">
        <v>590</v>
      </c>
      <c r="F98" s="158">
        <v>115.5</v>
      </c>
      <c r="G98" s="157"/>
      <c r="H98" s="157">
        <v>149</v>
      </c>
      <c r="I98" s="159">
        <v>140</v>
      </c>
      <c r="J98" s="160" t="s">
        <v>676</v>
      </c>
      <c r="K98" s="161">
        <f t="shared" si="5"/>
        <v>33.5</v>
      </c>
      <c r="L98" s="162">
        <f t="shared" si="6"/>
        <v>0.29004329004329005</v>
      </c>
      <c r="M98" s="157" t="s">
        <v>593</v>
      </c>
      <c r="N98" s="163">
        <v>42740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37</v>
      </c>
      <c r="B99" s="155">
        <v>42251</v>
      </c>
      <c r="C99" s="155"/>
      <c r="D99" s="156" t="s">
        <v>540</v>
      </c>
      <c r="E99" s="157" t="s">
        <v>590</v>
      </c>
      <c r="F99" s="158">
        <v>226</v>
      </c>
      <c r="G99" s="157"/>
      <c r="H99" s="157">
        <v>292</v>
      </c>
      <c r="I99" s="159">
        <v>292</v>
      </c>
      <c r="J99" s="160" t="s">
        <v>677</v>
      </c>
      <c r="K99" s="161">
        <f t="shared" si="5"/>
        <v>66</v>
      </c>
      <c r="L99" s="162">
        <f t="shared" si="6"/>
        <v>0.29203539823008851</v>
      </c>
      <c r="M99" s="157" t="s">
        <v>593</v>
      </c>
      <c r="N99" s="163">
        <v>42286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38</v>
      </c>
      <c r="B100" s="155">
        <v>42254</v>
      </c>
      <c r="C100" s="155"/>
      <c r="D100" s="156" t="s">
        <v>665</v>
      </c>
      <c r="E100" s="157" t="s">
        <v>590</v>
      </c>
      <c r="F100" s="158">
        <v>232.5</v>
      </c>
      <c r="G100" s="157"/>
      <c r="H100" s="157">
        <v>312.5</v>
      </c>
      <c r="I100" s="159">
        <v>310</v>
      </c>
      <c r="J100" s="160" t="s">
        <v>623</v>
      </c>
      <c r="K100" s="161">
        <f t="shared" si="5"/>
        <v>80</v>
      </c>
      <c r="L100" s="162">
        <f t="shared" si="6"/>
        <v>0.34408602150537637</v>
      </c>
      <c r="M100" s="157" t="s">
        <v>593</v>
      </c>
      <c r="N100" s="163">
        <v>42823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39</v>
      </c>
      <c r="B101" s="155">
        <v>42268</v>
      </c>
      <c r="C101" s="155"/>
      <c r="D101" s="156" t="s">
        <v>678</v>
      </c>
      <c r="E101" s="157" t="s">
        <v>590</v>
      </c>
      <c r="F101" s="158">
        <v>196.5</v>
      </c>
      <c r="G101" s="157"/>
      <c r="H101" s="157">
        <v>238</v>
      </c>
      <c r="I101" s="159">
        <v>238</v>
      </c>
      <c r="J101" s="160" t="s">
        <v>677</v>
      </c>
      <c r="K101" s="161">
        <f t="shared" si="5"/>
        <v>41.5</v>
      </c>
      <c r="L101" s="162">
        <f t="shared" si="6"/>
        <v>0.21119592875318066</v>
      </c>
      <c r="M101" s="157" t="s">
        <v>593</v>
      </c>
      <c r="N101" s="163">
        <v>42291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40</v>
      </c>
      <c r="B102" s="155">
        <v>42271</v>
      </c>
      <c r="C102" s="155"/>
      <c r="D102" s="156" t="s">
        <v>621</v>
      </c>
      <c r="E102" s="157" t="s">
        <v>590</v>
      </c>
      <c r="F102" s="158">
        <v>65</v>
      </c>
      <c r="G102" s="157"/>
      <c r="H102" s="157">
        <v>82</v>
      </c>
      <c r="I102" s="159">
        <v>82</v>
      </c>
      <c r="J102" s="160" t="s">
        <v>677</v>
      </c>
      <c r="K102" s="161">
        <f t="shared" si="5"/>
        <v>17</v>
      </c>
      <c r="L102" s="162">
        <f t="shared" si="6"/>
        <v>0.26153846153846155</v>
      </c>
      <c r="M102" s="157" t="s">
        <v>593</v>
      </c>
      <c r="N102" s="163">
        <v>42578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41</v>
      </c>
      <c r="B103" s="155">
        <v>42291</v>
      </c>
      <c r="C103" s="155"/>
      <c r="D103" s="156" t="s">
        <v>679</v>
      </c>
      <c r="E103" s="157" t="s">
        <v>590</v>
      </c>
      <c r="F103" s="158">
        <v>144</v>
      </c>
      <c r="G103" s="157"/>
      <c r="H103" s="157">
        <v>182.5</v>
      </c>
      <c r="I103" s="159">
        <v>181</v>
      </c>
      <c r="J103" s="160" t="s">
        <v>677</v>
      </c>
      <c r="K103" s="161">
        <f t="shared" si="5"/>
        <v>38.5</v>
      </c>
      <c r="L103" s="162">
        <f t="shared" si="6"/>
        <v>0.2673611111111111</v>
      </c>
      <c r="M103" s="157" t="s">
        <v>593</v>
      </c>
      <c r="N103" s="163">
        <v>42817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42</v>
      </c>
      <c r="B104" s="155">
        <v>42291</v>
      </c>
      <c r="C104" s="155"/>
      <c r="D104" s="156" t="s">
        <v>680</v>
      </c>
      <c r="E104" s="157" t="s">
        <v>590</v>
      </c>
      <c r="F104" s="158">
        <v>264</v>
      </c>
      <c r="G104" s="157"/>
      <c r="H104" s="157">
        <v>311</v>
      </c>
      <c r="I104" s="159">
        <v>311</v>
      </c>
      <c r="J104" s="160" t="s">
        <v>677</v>
      </c>
      <c r="K104" s="161">
        <f t="shared" si="5"/>
        <v>47</v>
      </c>
      <c r="L104" s="162">
        <f t="shared" si="6"/>
        <v>0.17803030303030304</v>
      </c>
      <c r="M104" s="157" t="s">
        <v>593</v>
      </c>
      <c r="N104" s="163">
        <v>42604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43</v>
      </c>
      <c r="B105" s="155">
        <v>42318</v>
      </c>
      <c r="C105" s="155"/>
      <c r="D105" s="156" t="s">
        <v>681</v>
      </c>
      <c r="E105" s="157" t="s">
        <v>602</v>
      </c>
      <c r="F105" s="158">
        <v>549.5</v>
      </c>
      <c r="G105" s="157"/>
      <c r="H105" s="157">
        <v>630</v>
      </c>
      <c r="I105" s="159">
        <v>630</v>
      </c>
      <c r="J105" s="160" t="s">
        <v>677</v>
      </c>
      <c r="K105" s="161">
        <f t="shared" si="5"/>
        <v>80.5</v>
      </c>
      <c r="L105" s="162">
        <f t="shared" si="6"/>
        <v>0.1464968152866242</v>
      </c>
      <c r="M105" s="157" t="s">
        <v>593</v>
      </c>
      <c r="N105" s="163">
        <v>42419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44</v>
      </c>
      <c r="B106" s="155">
        <v>42342</v>
      </c>
      <c r="C106" s="155"/>
      <c r="D106" s="156" t="s">
        <v>682</v>
      </c>
      <c r="E106" s="157" t="s">
        <v>590</v>
      </c>
      <c r="F106" s="158">
        <v>1027.5</v>
      </c>
      <c r="G106" s="157"/>
      <c r="H106" s="157">
        <v>1315</v>
      </c>
      <c r="I106" s="159">
        <v>1250</v>
      </c>
      <c r="J106" s="160" t="s">
        <v>677</v>
      </c>
      <c r="K106" s="161">
        <f t="shared" si="5"/>
        <v>287.5</v>
      </c>
      <c r="L106" s="162">
        <f t="shared" si="6"/>
        <v>0.27980535279805352</v>
      </c>
      <c r="M106" s="157" t="s">
        <v>593</v>
      </c>
      <c r="N106" s="163">
        <v>43244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45</v>
      </c>
      <c r="B107" s="155">
        <v>42367</v>
      </c>
      <c r="C107" s="155"/>
      <c r="D107" s="156" t="s">
        <v>683</v>
      </c>
      <c r="E107" s="157" t="s">
        <v>590</v>
      </c>
      <c r="F107" s="158">
        <v>465</v>
      </c>
      <c r="G107" s="157"/>
      <c r="H107" s="157">
        <v>540</v>
      </c>
      <c r="I107" s="159">
        <v>540</v>
      </c>
      <c r="J107" s="160" t="s">
        <v>677</v>
      </c>
      <c r="K107" s="161">
        <f t="shared" si="5"/>
        <v>75</v>
      </c>
      <c r="L107" s="162">
        <f t="shared" si="6"/>
        <v>0.16129032258064516</v>
      </c>
      <c r="M107" s="157" t="s">
        <v>593</v>
      </c>
      <c r="N107" s="163">
        <v>42530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46</v>
      </c>
      <c r="B108" s="155">
        <v>42380</v>
      </c>
      <c r="C108" s="155"/>
      <c r="D108" s="156" t="s">
        <v>403</v>
      </c>
      <c r="E108" s="157" t="s">
        <v>602</v>
      </c>
      <c r="F108" s="158">
        <v>81</v>
      </c>
      <c r="G108" s="157"/>
      <c r="H108" s="157">
        <v>110</v>
      </c>
      <c r="I108" s="159">
        <v>110</v>
      </c>
      <c r="J108" s="160" t="s">
        <v>677</v>
      </c>
      <c r="K108" s="161">
        <f t="shared" si="5"/>
        <v>29</v>
      </c>
      <c r="L108" s="162">
        <f t="shared" si="6"/>
        <v>0.35802469135802467</v>
      </c>
      <c r="M108" s="157" t="s">
        <v>593</v>
      </c>
      <c r="N108" s="163">
        <v>42745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47</v>
      </c>
      <c r="B109" s="155">
        <v>42382</v>
      </c>
      <c r="C109" s="155"/>
      <c r="D109" s="156" t="s">
        <v>684</v>
      </c>
      <c r="E109" s="157" t="s">
        <v>602</v>
      </c>
      <c r="F109" s="158">
        <v>417.5</v>
      </c>
      <c r="G109" s="157"/>
      <c r="H109" s="157">
        <v>547</v>
      </c>
      <c r="I109" s="159">
        <v>535</v>
      </c>
      <c r="J109" s="160" t="s">
        <v>677</v>
      </c>
      <c r="K109" s="161">
        <f t="shared" si="5"/>
        <v>129.5</v>
      </c>
      <c r="L109" s="162">
        <f t="shared" si="6"/>
        <v>0.31017964071856285</v>
      </c>
      <c r="M109" s="157" t="s">
        <v>593</v>
      </c>
      <c r="N109" s="163">
        <v>42578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48</v>
      </c>
      <c r="B110" s="155">
        <v>42408</v>
      </c>
      <c r="C110" s="155"/>
      <c r="D110" s="156" t="s">
        <v>685</v>
      </c>
      <c r="E110" s="157" t="s">
        <v>590</v>
      </c>
      <c r="F110" s="158">
        <v>650</v>
      </c>
      <c r="G110" s="157"/>
      <c r="H110" s="157">
        <v>800</v>
      </c>
      <c r="I110" s="159">
        <v>800</v>
      </c>
      <c r="J110" s="160" t="s">
        <v>677</v>
      </c>
      <c r="K110" s="161">
        <f t="shared" si="5"/>
        <v>150</v>
      </c>
      <c r="L110" s="162">
        <f t="shared" si="6"/>
        <v>0.23076923076923078</v>
      </c>
      <c r="M110" s="157" t="s">
        <v>593</v>
      </c>
      <c r="N110" s="163">
        <v>43154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49</v>
      </c>
      <c r="B111" s="155">
        <v>42433</v>
      </c>
      <c r="C111" s="155"/>
      <c r="D111" s="156" t="s">
        <v>237</v>
      </c>
      <c r="E111" s="157" t="s">
        <v>590</v>
      </c>
      <c r="F111" s="158">
        <v>437.5</v>
      </c>
      <c r="G111" s="157"/>
      <c r="H111" s="157">
        <v>504.5</v>
      </c>
      <c r="I111" s="159">
        <v>522</v>
      </c>
      <c r="J111" s="160" t="s">
        <v>686</v>
      </c>
      <c r="K111" s="161">
        <f t="shared" si="5"/>
        <v>67</v>
      </c>
      <c r="L111" s="162">
        <f t="shared" si="6"/>
        <v>0.15314285714285714</v>
      </c>
      <c r="M111" s="157" t="s">
        <v>593</v>
      </c>
      <c r="N111" s="163">
        <v>42480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50</v>
      </c>
      <c r="B112" s="155">
        <v>42438</v>
      </c>
      <c r="C112" s="155"/>
      <c r="D112" s="156" t="s">
        <v>687</v>
      </c>
      <c r="E112" s="157" t="s">
        <v>590</v>
      </c>
      <c r="F112" s="158">
        <v>189.5</v>
      </c>
      <c r="G112" s="157"/>
      <c r="H112" s="157">
        <v>218</v>
      </c>
      <c r="I112" s="159">
        <v>218</v>
      </c>
      <c r="J112" s="160" t="s">
        <v>677</v>
      </c>
      <c r="K112" s="161">
        <f t="shared" si="5"/>
        <v>28.5</v>
      </c>
      <c r="L112" s="162">
        <f t="shared" si="6"/>
        <v>0.15039577836411611</v>
      </c>
      <c r="M112" s="157" t="s">
        <v>593</v>
      </c>
      <c r="N112" s="163">
        <v>43034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64">
        <v>51</v>
      </c>
      <c r="B113" s="165">
        <v>42471</v>
      </c>
      <c r="C113" s="165"/>
      <c r="D113" s="173" t="s">
        <v>688</v>
      </c>
      <c r="E113" s="168" t="s">
        <v>590</v>
      </c>
      <c r="F113" s="168">
        <v>36.5</v>
      </c>
      <c r="G113" s="169"/>
      <c r="H113" s="169">
        <v>15.85</v>
      </c>
      <c r="I113" s="169">
        <v>60</v>
      </c>
      <c r="J113" s="170" t="s">
        <v>689</v>
      </c>
      <c r="K113" s="171">
        <f t="shared" si="5"/>
        <v>-20.65</v>
      </c>
      <c r="L113" s="172">
        <f t="shared" si="6"/>
        <v>-0.5657534246575342</v>
      </c>
      <c r="M113" s="168" t="s">
        <v>603</v>
      </c>
      <c r="N113" s="176">
        <v>43627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52</v>
      </c>
      <c r="B114" s="155">
        <v>42472</v>
      </c>
      <c r="C114" s="155"/>
      <c r="D114" s="156" t="s">
        <v>690</v>
      </c>
      <c r="E114" s="157" t="s">
        <v>590</v>
      </c>
      <c r="F114" s="158">
        <v>93</v>
      </c>
      <c r="G114" s="157"/>
      <c r="H114" s="157">
        <v>149</v>
      </c>
      <c r="I114" s="159">
        <v>140</v>
      </c>
      <c r="J114" s="160" t="s">
        <v>691</v>
      </c>
      <c r="K114" s="161">
        <f t="shared" si="5"/>
        <v>56</v>
      </c>
      <c r="L114" s="162">
        <f t="shared" si="6"/>
        <v>0.60215053763440862</v>
      </c>
      <c r="M114" s="157" t="s">
        <v>593</v>
      </c>
      <c r="N114" s="163">
        <v>42740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53</v>
      </c>
      <c r="B115" s="155">
        <v>42472</v>
      </c>
      <c r="C115" s="155"/>
      <c r="D115" s="156" t="s">
        <v>692</v>
      </c>
      <c r="E115" s="157" t="s">
        <v>590</v>
      </c>
      <c r="F115" s="158">
        <v>130</v>
      </c>
      <c r="G115" s="157"/>
      <c r="H115" s="157">
        <v>150</v>
      </c>
      <c r="I115" s="159" t="s">
        <v>693</v>
      </c>
      <c r="J115" s="160" t="s">
        <v>677</v>
      </c>
      <c r="K115" s="161">
        <f t="shared" si="5"/>
        <v>20</v>
      </c>
      <c r="L115" s="162">
        <f t="shared" si="6"/>
        <v>0.15384615384615385</v>
      </c>
      <c r="M115" s="157" t="s">
        <v>593</v>
      </c>
      <c r="N115" s="163">
        <v>42564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54</v>
      </c>
      <c r="B116" s="155">
        <v>42473</v>
      </c>
      <c r="C116" s="155"/>
      <c r="D116" s="156" t="s">
        <v>694</v>
      </c>
      <c r="E116" s="157" t="s">
        <v>590</v>
      </c>
      <c r="F116" s="158">
        <v>196</v>
      </c>
      <c r="G116" s="157"/>
      <c r="H116" s="157">
        <v>299</v>
      </c>
      <c r="I116" s="159">
        <v>299</v>
      </c>
      <c r="J116" s="160" t="s">
        <v>677</v>
      </c>
      <c r="K116" s="161">
        <v>103</v>
      </c>
      <c r="L116" s="162">
        <v>0.52551020408163296</v>
      </c>
      <c r="M116" s="157" t="s">
        <v>593</v>
      </c>
      <c r="N116" s="163">
        <v>42620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55</v>
      </c>
      <c r="B117" s="155">
        <v>42473</v>
      </c>
      <c r="C117" s="155"/>
      <c r="D117" s="156" t="s">
        <v>695</v>
      </c>
      <c r="E117" s="157" t="s">
        <v>590</v>
      </c>
      <c r="F117" s="158">
        <v>88</v>
      </c>
      <c r="G117" s="157"/>
      <c r="H117" s="157">
        <v>103</v>
      </c>
      <c r="I117" s="159">
        <v>103</v>
      </c>
      <c r="J117" s="160" t="s">
        <v>677</v>
      </c>
      <c r="K117" s="161">
        <v>15</v>
      </c>
      <c r="L117" s="162">
        <v>0.170454545454545</v>
      </c>
      <c r="M117" s="157" t="s">
        <v>593</v>
      </c>
      <c r="N117" s="163">
        <v>42530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56</v>
      </c>
      <c r="B118" s="155">
        <v>42492</v>
      </c>
      <c r="C118" s="155"/>
      <c r="D118" s="156" t="s">
        <v>696</v>
      </c>
      <c r="E118" s="157" t="s">
        <v>590</v>
      </c>
      <c r="F118" s="158">
        <v>127.5</v>
      </c>
      <c r="G118" s="157"/>
      <c r="H118" s="157">
        <v>148</v>
      </c>
      <c r="I118" s="159" t="s">
        <v>697</v>
      </c>
      <c r="J118" s="160" t="s">
        <v>677</v>
      </c>
      <c r="K118" s="161">
        <f t="shared" ref="K118:K122" si="7">H118-F118</f>
        <v>20.5</v>
      </c>
      <c r="L118" s="162">
        <f t="shared" ref="L118:L122" si="8">K118/F118</f>
        <v>0.16078431372549021</v>
      </c>
      <c r="M118" s="157" t="s">
        <v>593</v>
      </c>
      <c r="N118" s="163">
        <v>42564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57</v>
      </c>
      <c r="B119" s="155">
        <v>42493</v>
      </c>
      <c r="C119" s="155"/>
      <c r="D119" s="156" t="s">
        <v>698</v>
      </c>
      <c r="E119" s="157" t="s">
        <v>590</v>
      </c>
      <c r="F119" s="158">
        <v>675</v>
      </c>
      <c r="G119" s="157"/>
      <c r="H119" s="157">
        <v>815</v>
      </c>
      <c r="I119" s="159" t="s">
        <v>699</v>
      </c>
      <c r="J119" s="160" t="s">
        <v>677</v>
      </c>
      <c r="K119" s="161">
        <f t="shared" si="7"/>
        <v>140</v>
      </c>
      <c r="L119" s="162">
        <f t="shared" si="8"/>
        <v>0.2074074074074074</v>
      </c>
      <c r="M119" s="157" t="s">
        <v>593</v>
      </c>
      <c r="N119" s="163">
        <v>43154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64">
        <v>58</v>
      </c>
      <c r="B120" s="165">
        <v>42522</v>
      </c>
      <c r="C120" s="165"/>
      <c r="D120" s="166" t="s">
        <v>700</v>
      </c>
      <c r="E120" s="167" t="s">
        <v>590</v>
      </c>
      <c r="F120" s="168">
        <v>500</v>
      </c>
      <c r="G120" s="168"/>
      <c r="H120" s="169">
        <v>232.5</v>
      </c>
      <c r="I120" s="169" t="s">
        <v>701</v>
      </c>
      <c r="J120" s="170" t="s">
        <v>702</v>
      </c>
      <c r="K120" s="171">
        <f t="shared" si="7"/>
        <v>-267.5</v>
      </c>
      <c r="L120" s="172">
        <f t="shared" si="8"/>
        <v>-0.53500000000000003</v>
      </c>
      <c r="M120" s="168" t="s">
        <v>603</v>
      </c>
      <c r="N120" s="165">
        <v>43735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59</v>
      </c>
      <c r="B121" s="155">
        <v>42527</v>
      </c>
      <c r="C121" s="155"/>
      <c r="D121" s="156" t="s">
        <v>542</v>
      </c>
      <c r="E121" s="157" t="s">
        <v>590</v>
      </c>
      <c r="F121" s="158">
        <v>110</v>
      </c>
      <c r="G121" s="157"/>
      <c r="H121" s="157">
        <v>126.5</v>
      </c>
      <c r="I121" s="159">
        <v>125</v>
      </c>
      <c r="J121" s="160" t="s">
        <v>629</v>
      </c>
      <c r="K121" s="161">
        <f t="shared" si="7"/>
        <v>16.5</v>
      </c>
      <c r="L121" s="162">
        <f t="shared" si="8"/>
        <v>0.15</v>
      </c>
      <c r="M121" s="157" t="s">
        <v>593</v>
      </c>
      <c r="N121" s="163">
        <v>42552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60</v>
      </c>
      <c r="B122" s="155">
        <v>42538</v>
      </c>
      <c r="C122" s="155"/>
      <c r="D122" s="156" t="s">
        <v>703</v>
      </c>
      <c r="E122" s="157" t="s">
        <v>590</v>
      </c>
      <c r="F122" s="158">
        <v>44</v>
      </c>
      <c r="G122" s="157"/>
      <c r="H122" s="157">
        <v>69.5</v>
      </c>
      <c r="I122" s="159">
        <v>69.5</v>
      </c>
      <c r="J122" s="160" t="s">
        <v>704</v>
      </c>
      <c r="K122" s="161">
        <f t="shared" si="7"/>
        <v>25.5</v>
      </c>
      <c r="L122" s="162">
        <f t="shared" si="8"/>
        <v>0.57954545454545459</v>
      </c>
      <c r="M122" s="157" t="s">
        <v>593</v>
      </c>
      <c r="N122" s="163">
        <v>42977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61</v>
      </c>
      <c r="B123" s="155">
        <v>42549</v>
      </c>
      <c r="C123" s="155"/>
      <c r="D123" s="156" t="s">
        <v>705</v>
      </c>
      <c r="E123" s="157" t="s">
        <v>590</v>
      </c>
      <c r="F123" s="158">
        <v>262.5</v>
      </c>
      <c r="G123" s="157"/>
      <c r="H123" s="157">
        <v>340</v>
      </c>
      <c r="I123" s="159">
        <v>333</v>
      </c>
      <c r="J123" s="160" t="s">
        <v>706</v>
      </c>
      <c r="K123" s="161">
        <v>77.5</v>
      </c>
      <c r="L123" s="162">
        <v>0.29523809523809502</v>
      </c>
      <c r="M123" s="157" t="s">
        <v>593</v>
      </c>
      <c r="N123" s="163">
        <v>43017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62</v>
      </c>
      <c r="B124" s="155">
        <v>42549</v>
      </c>
      <c r="C124" s="155"/>
      <c r="D124" s="156" t="s">
        <v>707</v>
      </c>
      <c r="E124" s="157" t="s">
        <v>590</v>
      </c>
      <c r="F124" s="158">
        <v>840</v>
      </c>
      <c r="G124" s="157"/>
      <c r="H124" s="157">
        <v>1230</v>
      </c>
      <c r="I124" s="159">
        <v>1230</v>
      </c>
      <c r="J124" s="160" t="s">
        <v>677</v>
      </c>
      <c r="K124" s="161">
        <v>390</v>
      </c>
      <c r="L124" s="162">
        <v>0.46428571428571402</v>
      </c>
      <c r="M124" s="157" t="s">
        <v>593</v>
      </c>
      <c r="N124" s="163">
        <v>42649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77">
        <v>63</v>
      </c>
      <c r="B125" s="178">
        <v>42556</v>
      </c>
      <c r="C125" s="178"/>
      <c r="D125" s="179" t="s">
        <v>708</v>
      </c>
      <c r="E125" s="180" t="s">
        <v>590</v>
      </c>
      <c r="F125" s="180">
        <v>395</v>
      </c>
      <c r="G125" s="181"/>
      <c r="H125" s="181">
        <f>(468.5+342.5)/2</f>
        <v>405.5</v>
      </c>
      <c r="I125" s="181">
        <v>510</v>
      </c>
      <c r="J125" s="182" t="s">
        <v>709</v>
      </c>
      <c r="K125" s="183">
        <f t="shared" ref="K125:K131" si="9">H125-F125</f>
        <v>10.5</v>
      </c>
      <c r="L125" s="184">
        <f t="shared" ref="L125:L131" si="10">K125/F125</f>
        <v>2.6582278481012658E-2</v>
      </c>
      <c r="M125" s="180" t="s">
        <v>610</v>
      </c>
      <c r="N125" s="178">
        <v>43606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64">
        <v>64</v>
      </c>
      <c r="B126" s="165">
        <v>42584</v>
      </c>
      <c r="C126" s="165"/>
      <c r="D126" s="166" t="s">
        <v>710</v>
      </c>
      <c r="E126" s="167" t="s">
        <v>602</v>
      </c>
      <c r="F126" s="168">
        <f>169.5-12.8</f>
        <v>156.69999999999999</v>
      </c>
      <c r="G126" s="168"/>
      <c r="H126" s="169">
        <v>77</v>
      </c>
      <c r="I126" s="169" t="s">
        <v>711</v>
      </c>
      <c r="J126" s="170" t="s">
        <v>712</v>
      </c>
      <c r="K126" s="171">
        <f t="shared" si="9"/>
        <v>-79.699999999999989</v>
      </c>
      <c r="L126" s="172">
        <f t="shared" si="10"/>
        <v>-0.50861518825781749</v>
      </c>
      <c r="M126" s="168" t="s">
        <v>603</v>
      </c>
      <c r="N126" s="165">
        <v>43522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64">
        <v>65</v>
      </c>
      <c r="B127" s="165">
        <v>42586</v>
      </c>
      <c r="C127" s="165"/>
      <c r="D127" s="166" t="s">
        <v>713</v>
      </c>
      <c r="E127" s="167" t="s">
        <v>590</v>
      </c>
      <c r="F127" s="168">
        <v>400</v>
      </c>
      <c r="G127" s="168"/>
      <c r="H127" s="169">
        <v>305</v>
      </c>
      <c r="I127" s="169">
        <v>475</v>
      </c>
      <c r="J127" s="170" t="s">
        <v>714</v>
      </c>
      <c r="K127" s="171">
        <f t="shared" si="9"/>
        <v>-95</v>
      </c>
      <c r="L127" s="172">
        <f t="shared" si="10"/>
        <v>-0.23749999999999999</v>
      </c>
      <c r="M127" s="168" t="s">
        <v>603</v>
      </c>
      <c r="N127" s="165">
        <v>43606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66</v>
      </c>
      <c r="B128" s="155">
        <v>42593</v>
      </c>
      <c r="C128" s="155"/>
      <c r="D128" s="156" t="s">
        <v>715</v>
      </c>
      <c r="E128" s="157" t="s">
        <v>590</v>
      </c>
      <c r="F128" s="158">
        <v>86.5</v>
      </c>
      <c r="G128" s="157"/>
      <c r="H128" s="157">
        <v>130</v>
      </c>
      <c r="I128" s="159">
        <v>130</v>
      </c>
      <c r="J128" s="160" t="s">
        <v>716</v>
      </c>
      <c r="K128" s="161">
        <f t="shared" si="9"/>
        <v>43.5</v>
      </c>
      <c r="L128" s="162">
        <f t="shared" si="10"/>
        <v>0.50289017341040465</v>
      </c>
      <c r="M128" s="157" t="s">
        <v>593</v>
      </c>
      <c r="N128" s="163">
        <v>43091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64">
        <v>67</v>
      </c>
      <c r="B129" s="165">
        <v>42600</v>
      </c>
      <c r="C129" s="165"/>
      <c r="D129" s="166" t="s">
        <v>122</v>
      </c>
      <c r="E129" s="167" t="s">
        <v>590</v>
      </c>
      <c r="F129" s="168">
        <v>133.5</v>
      </c>
      <c r="G129" s="168"/>
      <c r="H129" s="169">
        <v>126.5</v>
      </c>
      <c r="I129" s="169">
        <v>178</v>
      </c>
      <c r="J129" s="170" t="s">
        <v>717</v>
      </c>
      <c r="K129" s="171">
        <f t="shared" si="9"/>
        <v>-7</v>
      </c>
      <c r="L129" s="172">
        <f t="shared" si="10"/>
        <v>-5.2434456928838954E-2</v>
      </c>
      <c r="M129" s="168" t="s">
        <v>603</v>
      </c>
      <c r="N129" s="165">
        <v>42615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68</v>
      </c>
      <c r="B130" s="155">
        <v>42613</v>
      </c>
      <c r="C130" s="155"/>
      <c r="D130" s="156" t="s">
        <v>718</v>
      </c>
      <c r="E130" s="157" t="s">
        <v>590</v>
      </c>
      <c r="F130" s="158">
        <v>560</v>
      </c>
      <c r="G130" s="157"/>
      <c r="H130" s="157">
        <v>725</v>
      </c>
      <c r="I130" s="159">
        <v>725</v>
      </c>
      <c r="J130" s="160" t="s">
        <v>623</v>
      </c>
      <c r="K130" s="161">
        <f t="shared" si="9"/>
        <v>165</v>
      </c>
      <c r="L130" s="162">
        <f t="shared" si="10"/>
        <v>0.29464285714285715</v>
      </c>
      <c r="M130" s="157" t="s">
        <v>593</v>
      </c>
      <c r="N130" s="163">
        <v>42456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69</v>
      </c>
      <c r="B131" s="155">
        <v>42614</v>
      </c>
      <c r="C131" s="155"/>
      <c r="D131" s="156" t="s">
        <v>719</v>
      </c>
      <c r="E131" s="157" t="s">
        <v>590</v>
      </c>
      <c r="F131" s="158">
        <v>160.5</v>
      </c>
      <c r="G131" s="157"/>
      <c r="H131" s="157">
        <v>210</v>
      </c>
      <c r="I131" s="159">
        <v>210</v>
      </c>
      <c r="J131" s="160" t="s">
        <v>623</v>
      </c>
      <c r="K131" s="161">
        <f t="shared" si="9"/>
        <v>49.5</v>
      </c>
      <c r="L131" s="162">
        <f t="shared" si="10"/>
        <v>0.30841121495327101</v>
      </c>
      <c r="M131" s="157" t="s">
        <v>593</v>
      </c>
      <c r="N131" s="163">
        <v>42871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70</v>
      </c>
      <c r="B132" s="155">
        <v>42646</v>
      </c>
      <c r="C132" s="155"/>
      <c r="D132" s="156" t="s">
        <v>415</v>
      </c>
      <c r="E132" s="157" t="s">
        <v>590</v>
      </c>
      <c r="F132" s="158">
        <v>430</v>
      </c>
      <c r="G132" s="157"/>
      <c r="H132" s="157">
        <v>596</v>
      </c>
      <c r="I132" s="159">
        <v>575</v>
      </c>
      <c r="J132" s="160" t="s">
        <v>720</v>
      </c>
      <c r="K132" s="161">
        <v>166</v>
      </c>
      <c r="L132" s="162">
        <v>0.38604651162790699</v>
      </c>
      <c r="M132" s="157" t="s">
        <v>593</v>
      </c>
      <c r="N132" s="163">
        <v>42769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71</v>
      </c>
      <c r="B133" s="155">
        <v>42657</v>
      </c>
      <c r="C133" s="155"/>
      <c r="D133" s="156" t="s">
        <v>721</v>
      </c>
      <c r="E133" s="157" t="s">
        <v>590</v>
      </c>
      <c r="F133" s="158">
        <v>280</v>
      </c>
      <c r="G133" s="157"/>
      <c r="H133" s="157">
        <v>345</v>
      </c>
      <c r="I133" s="159">
        <v>345</v>
      </c>
      <c r="J133" s="160" t="s">
        <v>623</v>
      </c>
      <c r="K133" s="161">
        <f t="shared" ref="K133:K138" si="11">H133-F133</f>
        <v>65</v>
      </c>
      <c r="L133" s="162">
        <f t="shared" ref="L133:L134" si="12">K133/F133</f>
        <v>0.23214285714285715</v>
      </c>
      <c r="M133" s="157" t="s">
        <v>593</v>
      </c>
      <c r="N133" s="163">
        <v>42814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72</v>
      </c>
      <c r="B134" s="155">
        <v>42657</v>
      </c>
      <c r="C134" s="155"/>
      <c r="D134" s="156" t="s">
        <v>722</v>
      </c>
      <c r="E134" s="157" t="s">
        <v>590</v>
      </c>
      <c r="F134" s="158">
        <v>245</v>
      </c>
      <c r="G134" s="157"/>
      <c r="H134" s="157">
        <v>325.5</v>
      </c>
      <c r="I134" s="159">
        <v>330</v>
      </c>
      <c r="J134" s="160" t="s">
        <v>723</v>
      </c>
      <c r="K134" s="161">
        <f t="shared" si="11"/>
        <v>80.5</v>
      </c>
      <c r="L134" s="162">
        <f t="shared" si="12"/>
        <v>0.32857142857142857</v>
      </c>
      <c r="M134" s="157" t="s">
        <v>593</v>
      </c>
      <c r="N134" s="163">
        <v>42769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73</v>
      </c>
      <c r="B135" s="155">
        <v>42660</v>
      </c>
      <c r="C135" s="155"/>
      <c r="D135" s="156" t="s">
        <v>724</v>
      </c>
      <c r="E135" s="157" t="s">
        <v>590</v>
      </c>
      <c r="F135" s="158">
        <v>125</v>
      </c>
      <c r="G135" s="157"/>
      <c r="H135" s="157">
        <v>160</v>
      </c>
      <c r="I135" s="159">
        <v>160</v>
      </c>
      <c r="J135" s="160" t="s">
        <v>677</v>
      </c>
      <c r="K135" s="161">
        <f t="shared" si="11"/>
        <v>35</v>
      </c>
      <c r="L135" s="162">
        <v>0.28000000000000003</v>
      </c>
      <c r="M135" s="157" t="s">
        <v>593</v>
      </c>
      <c r="N135" s="163">
        <v>42803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74</v>
      </c>
      <c r="B136" s="155">
        <v>42660</v>
      </c>
      <c r="C136" s="155"/>
      <c r="D136" s="156" t="s">
        <v>725</v>
      </c>
      <c r="E136" s="157" t="s">
        <v>590</v>
      </c>
      <c r="F136" s="158">
        <v>114</v>
      </c>
      <c r="G136" s="157"/>
      <c r="H136" s="157">
        <v>145</v>
      </c>
      <c r="I136" s="159">
        <v>145</v>
      </c>
      <c r="J136" s="160" t="s">
        <v>677</v>
      </c>
      <c r="K136" s="161">
        <f t="shared" si="11"/>
        <v>31</v>
      </c>
      <c r="L136" s="162">
        <f t="shared" ref="L136:L138" si="13">K136/F136</f>
        <v>0.27192982456140352</v>
      </c>
      <c r="M136" s="157" t="s">
        <v>593</v>
      </c>
      <c r="N136" s="163">
        <v>42859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75</v>
      </c>
      <c r="B137" s="155">
        <v>42660</v>
      </c>
      <c r="C137" s="155"/>
      <c r="D137" s="156" t="s">
        <v>726</v>
      </c>
      <c r="E137" s="157" t="s">
        <v>590</v>
      </c>
      <c r="F137" s="158">
        <v>212</v>
      </c>
      <c r="G137" s="157"/>
      <c r="H137" s="157">
        <v>280</v>
      </c>
      <c r="I137" s="159">
        <v>276</v>
      </c>
      <c r="J137" s="160" t="s">
        <v>727</v>
      </c>
      <c r="K137" s="161">
        <f t="shared" si="11"/>
        <v>68</v>
      </c>
      <c r="L137" s="162">
        <f t="shared" si="13"/>
        <v>0.32075471698113206</v>
      </c>
      <c r="M137" s="157" t="s">
        <v>593</v>
      </c>
      <c r="N137" s="163">
        <v>42858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76</v>
      </c>
      <c r="B138" s="155">
        <v>42678</v>
      </c>
      <c r="C138" s="155"/>
      <c r="D138" s="156" t="s">
        <v>464</v>
      </c>
      <c r="E138" s="157" t="s">
        <v>590</v>
      </c>
      <c r="F138" s="158">
        <v>155</v>
      </c>
      <c r="G138" s="157"/>
      <c r="H138" s="157">
        <v>210</v>
      </c>
      <c r="I138" s="159">
        <v>210</v>
      </c>
      <c r="J138" s="160" t="s">
        <v>728</v>
      </c>
      <c r="K138" s="161">
        <f t="shared" si="11"/>
        <v>55</v>
      </c>
      <c r="L138" s="162">
        <f t="shared" si="13"/>
        <v>0.35483870967741937</v>
      </c>
      <c r="M138" s="157" t="s">
        <v>593</v>
      </c>
      <c r="N138" s="163">
        <v>42944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4">
        <v>77</v>
      </c>
      <c r="B139" s="165">
        <v>42710</v>
      </c>
      <c r="C139" s="165"/>
      <c r="D139" s="166" t="s">
        <v>729</v>
      </c>
      <c r="E139" s="167" t="s">
        <v>590</v>
      </c>
      <c r="F139" s="168">
        <v>150.5</v>
      </c>
      <c r="G139" s="168"/>
      <c r="H139" s="169">
        <v>72.5</v>
      </c>
      <c r="I139" s="169">
        <v>174</v>
      </c>
      <c r="J139" s="170" t="s">
        <v>730</v>
      </c>
      <c r="K139" s="171">
        <v>-78</v>
      </c>
      <c r="L139" s="172">
        <v>-0.51827242524916906</v>
      </c>
      <c r="M139" s="168" t="s">
        <v>603</v>
      </c>
      <c r="N139" s="165">
        <v>43333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78</v>
      </c>
      <c r="B140" s="155">
        <v>42712</v>
      </c>
      <c r="C140" s="155"/>
      <c r="D140" s="156" t="s">
        <v>731</v>
      </c>
      <c r="E140" s="157" t="s">
        <v>590</v>
      </c>
      <c r="F140" s="158">
        <v>380</v>
      </c>
      <c r="G140" s="157"/>
      <c r="H140" s="157">
        <v>478</v>
      </c>
      <c r="I140" s="159">
        <v>468</v>
      </c>
      <c r="J140" s="160" t="s">
        <v>677</v>
      </c>
      <c r="K140" s="161">
        <f t="shared" ref="K140:K142" si="14">H140-F140</f>
        <v>98</v>
      </c>
      <c r="L140" s="162">
        <f t="shared" ref="L140:L142" si="15">K140/F140</f>
        <v>0.25789473684210529</v>
      </c>
      <c r="M140" s="157" t="s">
        <v>593</v>
      </c>
      <c r="N140" s="163">
        <v>43025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79</v>
      </c>
      <c r="B141" s="155">
        <v>42734</v>
      </c>
      <c r="C141" s="155"/>
      <c r="D141" s="156" t="s">
        <v>121</v>
      </c>
      <c r="E141" s="157" t="s">
        <v>590</v>
      </c>
      <c r="F141" s="158">
        <v>305</v>
      </c>
      <c r="G141" s="157"/>
      <c r="H141" s="157">
        <v>375</v>
      </c>
      <c r="I141" s="159">
        <v>375</v>
      </c>
      <c r="J141" s="160" t="s">
        <v>677</v>
      </c>
      <c r="K141" s="161">
        <f t="shared" si="14"/>
        <v>70</v>
      </c>
      <c r="L141" s="162">
        <f t="shared" si="15"/>
        <v>0.22950819672131148</v>
      </c>
      <c r="M141" s="157" t="s">
        <v>593</v>
      </c>
      <c r="N141" s="163">
        <v>42768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80</v>
      </c>
      <c r="B142" s="155">
        <v>42739</v>
      </c>
      <c r="C142" s="155"/>
      <c r="D142" s="156" t="s">
        <v>104</v>
      </c>
      <c r="E142" s="157" t="s">
        <v>590</v>
      </c>
      <c r="F142" s="158">
        <v>99.5</v>
      </c>
      <c r="G142" s="157"/>
      <c r="H142" s="157">
        <v>158</v>
      </c>
      <c r="I142" s="159">
        <v>158</v>
      </c>
      <c r="J142" s="160" t="s">
        <v>677</v>
      </c>
      <c r="K142" s="161">
        <f t="shared" si="14"/>
        <v>58.5</v>
      </c>
      <c r="L142" s="162">
        <f t="shared" si="15"/>
        <v>0.5879396984924623</v>
      </c>
      <c r="M142" s="157" t="s">
        <v>593</v>
      </c>
      <c r="N142" s="163">
        <v>42898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81</v>
      </c>
      <c r="B143" s="155">
        <v>42739</v>
      </c>
      <c r="C143" s="155"/>
      <c r="D143" s="156" t="s">
        <v>104</v>
      </c>
      <c r="E143" s="157" t="s">
        <v>590</v>
      </c>
      <c r="F143" s="158">
        <v>99.5</v>
      </c>
      <c r="G143" s="157"/>
      <c r="H143" s="157">
        <v>158</v>
      </c>
      <c r="I143" s="159">
        <v>158</v>
      </c>
      <c r="J143" s="160" t="s">
        <v>677</v>
      </c>
      <c r="K143" s="161">
        <v>58.5</v>
      </c>
      <c r="L143" s="162">
        <v>0.58793969849246197</v>
      </c>
      <c r="M143" s="157" t="s">
        <v>593</v>
      </c>
      <c r="N143" s="163">
        <v>42898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82</v>
      </c>
      <c r="B144" s="155">
        <v>42786</v>
      </c>
      <c r="C144" s="155"/>
      <c r="D144" s="156" t="s">
        <v>210</v>
      </c>
      <c r="E144" s="157" t="s">
        <v>590</v>
      </c>
      <c r="F144" s="158">
        <v>140.5</v>
      </c>
      <c r="G144" s="157"/>
      <c r="H144" s="157">
        <v>220</v>
      </c>
      <c r="I144" s="159">
        <v>220</v>
      </c>
      <c r="J144" s="160" t="s">
        <v>677</v>
      </c>
      <c r="K144" s="161">
        <f>H144-F144</f>
        <v>79.5</v>
      </c>
      <c r="L144" s="162">
        <f>K144/F144</f>
        <v>0.5658362989323843</v>
      </c>
      <c r="M144" s="157" t="s">
        <v>593</v>
      </c>
      <c r="N144" s="163">
        <v>42864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83</v>
      </c>
      <c r="B145" s="155">
        <v>42786</v>
      </c>
      <c r="C145" s="155"/>
      <c r="D145" s="156" t="s">
        <v>732</v>
      </c>
      <c r="E145" s="157" t="s">
        <v>590</v>
      </c>
      <c r="F145" s="158">
        <v>202.5</v>
      </c>
      <c r="G145" s="157"/>
      <c r="H145" s="157">
        <v>234</v>
      </c>
      <c r="I145" s="159">
        <v>234</v>
      </c>
      <c r="J145" s="160" t="s">
        <v>677</v>
      </c>
      <c r="K145" s="161">
        <v>31.5</v>
      </c>
      <c r="L145" s="162">
        <v>0.155555555555556</v>
      </c>
      <c r="M145" s="157" t="s">
        <v>593</v>
      </c>
      <c r="N145" s="163">
        <v>42836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84</v>
      </c>
      <c r="B146" s="155">
        <v>42818</v>
      </c>
      <c r="C146" s="155"/>
      <c r="D146" s="156" t="s">
        <v>733</v>
      </c>
      <c r="E146" s="157" t="s">
        <v>590</v>
      </c>
      <c r="F146" s="158">
        <v>300.5</v>
      </c>
      <c r="G146" s="157"/>
      <c r="H146" s="157">
        <v>417.5</v>
      </c>
      <c r="I146" s="159">
        <v>420</v>
      </c>
      <c r="J146" s="160" t="s">
        <v>734</v>
      </c>
      <c r="K146" s="161">
        <f>H146-F146</f>
        <v>117</v>
      </c>
      <c r="L146" s="162">
        <f>K146/F146</f>
        <v>0.38935108153078202</v>
      </c>
      <c r="M146" s="157" t="s">
        <v>593</v>
      </c>
      <c r="N146" s="163">
        <v>43070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85</v>
      </c>
      <c r="B147" s="155">
        <v>42818</v>
      </c>
      <c r="C147" s="155"/>
      <c r="D147" s="156" t="s">
        <v>707</v>
      </c>
      <c r="E147" s="157" t="s">
        <v>590</v>
      </c>
      <c r="F147" s="158">
        <v>850</v>
      </c>
      <c r="G147" s="157"/>
      <c r="H147" s="157">
        <v>1042.5</v>
      </c>
      <c r="I147" s="159">
        <v>1023</v>
      </c>
      <c r="J147" s="160" t="s">
        <v>735</v>
      </c>
      <c r="K147" s="161">
        <v>192.5</v>
      </c>
      <c r="L147" s="162">
        <v>0.22647058823529401</v>
      </c>
      <c r="M147" s="157" t="s">
        <v>593</v>
      </c>
      <c r="N147" s="163">
        <v>42830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86</v>
      </c>
      <c r="B148" s="155">
        <v>42830</v>
      </c>
      <c r="C148" s="155"/>
      <c r="D148" s="156" t="s">
        <v>495</v>
      </c>
      <c r="E148" s="157" t="s">
        <v>590</v>
      </c>
      <c r="F148" s="158">
        <v>785</v>
      </c>
      <c r="G148" s="157"/>
      <c r="H148" s="157">
        <v>930</v>
      </c>
      <c r="I148" s="159">
        <v>920</v>
      </c>
      <c r="J148" s="160" t="s">
        <v>736</v>
      </c>
      <c r="K148" s="161">
        <f>H148-F148</f>
        <v>145</v>
      </c>
      <c r="L148" s="162">
        <f>K148/F148</f>
        <v>0.18471337579617833</v>
      </c>
      <c r="M148" s="157" t="s">
        <v>593</v>
      </c>
      <c r="N148" s="163">
        <v>42976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4">
        <v>87</v>
      </c>
      <c r="B149" s="165">
        <v>42831</v>
      </c>
      <c r="C149" s="165"/>
      <c r="D149" s="166" t="s">
        <v>737</v>
      </c>
      <c r="E149" s="167" t="s">
        <v>590</v>
      </c>
      <c r="F149" s="168">
        <v>40</v>
      </c>
      <c r="G149" s="168"/>
      <c r="H149" s="169">
        <v>13.1</v>
      </c>
      <c r="I149" s="169">
        <v>60</v>
      </c>
      <c r="J149" s="170" t="s">
        <v>738</v>
      </c>
      <c r="K149" s="171">
        <v>-26.9</v>
      </c>
      <c r="L149" s="172">
        <v>-0.67249999999999999</v>
      </c>
      <c r="M149" s="168" t="s">
        <v>603</v>
      </c>
      <c r="N149" s="165">
        <v>43138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88</v>
      </c>
      <c r="B150" s="155">
        <v>42837</v>
      </c>
      <c r="C150" s="155"/>
      <c r="D150" s="156" t="s">
        <v>102</v>
      </c>
      <c r="E150" s="157" t="s">
        <v>590</v>
      </c>
      <c r="F150" s="158">
        <v>289.5</v>
      </c>
      <c r="G150" s="157"/>
      <c r="H150" s="157">
        <v>354</v>
      </c>
      <c r="I150" s="159">
        <v>360</v>
      </c>
      <c r="J150" s="160" t="s">
        <v>739</v>
      </c>
      <c r="K150" s="161">
        <f t="shared" ref="K150:K158" si="16">H150-F150</f>
        <v>64.5</v>
      </c>
      <c r="L150" s="162">
        <f t="shared" ref="L150:L158" si="17">K150/F150</f>
        <v>0.22279792746113988</v>
      </c>
      <c r="M150" s="157" t="s">
        <v>593</v>
      </c>
      <c r="N150" s="163">
        <v>43040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89</v>
      </c>
      <c r="B151" s="155">
        <v>42845</v>
      </c>
      <c r="C151" s="155"/>
      <c r="D151" s="156" t="s">
        <v>435</v>
      </c>
      <c r="E151" s="157" t="s">
        <v>590</v>
      </c>
      <c r="F151" s="158">
        <v>700</v>
      </c>
      <c r="G151" s="157"/>
      <c r="H151" s="157">
        <v>840</v>
      </c>
      <c r="I151" s="159">
        <v>840</v>
      </c>
      <c r="J151" s="160" t="s">
        <v>740</v>
      </c>
      <c r="K151" s="161">
        <f t="shared" si="16"/>
        <v>140</v>
      </c>
      <c r="L151" s="162">
        <f t="shared" si="17"/>
        <v>0.2</v>
      </c>
      <c r="M151" s="157" t="s">
        <v>593</v>
      </c>
      <c r="N151" s="163">
        <v>42893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90</v>
      </c>
      <c r="B152" s="155">
        <v>42887</v>
      </c>
      <c r="C152" s="155"/>
      <c r="D152" s="156" t="s">
        <v>741</v>
      </c>
      <c r="E152" s="157" t="s">
        <v>590</v>
      </c>
      <c r="F152" s="158">
        <v>130</v>
      </c>
      <c r="G152" s="157"/>
      <c r="H152" s="157">
        <v>144.25</v>
      </c>
      <c r="I152" s="159">
        <v>170</v>
      </c>
      <c r="J152" s="160" t="s">
        <v>742</v>
      </c>
      <c r="K152" s="161">
        <f t="shared" si="16"/>
        <v>14.25</v>
      </c>
      <c r="L152" s="162">
        <f t="shared" si="17"/>
        <v>0.10961538461538461</v>
      </c>
      <c r="M152" s="157" t="s">
        <v>593</v>
      </c>
      <c r="N152" s="163">
        <v>43675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91</v>
      </c>
      <c r="B153" s="155">
        <v>42901</v>
      </c>
      <c r="C153" s="155"/>
      <c r="D153" s="156" t="s">
        <v>743</v>
      </c>
      <c r="E153" s="157" t="s">
        <v>590</v>
      </c>
      <c r="F153" s="158">
        <v>214.5</v>
      </c>
      <c r="G153" s="157"/>
      <c r="H153" s="157">
        <v>262</v>
      </c>
      <c r="I153" s="159">
        <v>262</v>
      </c>
      <c r="J153" s="160" t="s">
        <v>612</v>
      </c>
      <c r="K153" s="161">
        <f t="shared" si="16"/>
        <v>47.5</v>
      </c>
      <c r="L153" s="162">
        <f t="shared" si="17"/>
        <v>0.22144522144522144</v>
      </c>
      <c r="M153" s="157" t="s">
        <v>593</v>
      </c>
      <c r="N153" s="163">
        <v>42977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85">
        <v>92</v>
      </c>
      <c r="B154" s="186">
        <v>42933</v>
      </c>
      <c r="C154" s="186"/>
      <c r="D154" s="187" t="s">
        <v>744</v>
      </c>
      <c r="E154" s="188" t="s">
        <v>590</v>
      </c>
      <c r="F154" s="189">
        <v>370</v>
      </c>
      <c r="G154" s="188"/>
      <c r="H154" s="188">
        <v>447.5</v>
      </c>
      <c r="I154" s="190">
        <v>450</v>
      </c>
      <c r="J154" s="191" t="s">
        <v>677</v>
      </c>
      <c r="K154" s="161">
        <f t="shared" si="16"/>
        <v>77.5</v>
      </c>
      <c r="L154" s="192">
        <f t="shared" si="17"/>
        <v>0.20945945945945946</v>
      </c>
      <c r="M154" s="188" t="s">
        <v>593</v>
      </c>
      <c r="N154" s="193">
        <v>43035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85">
        <v>93</v>
      </c>
      <c r="B155" s="186">
        <v>42943</v>
      </c>
      <c r="C155" s="186"/>
      <c r="D155" s="187" t="s">
        <v>208</v>
      </c>
      <c r="E155" s="188" t="s">
        <v>590</v>
      </c>
      <c r="F155" s="189">
        <v>657.5</v>
      </c>
      <c r="G155" s="188"/>
      <c r="H155" s="188">
        <v>825</v>
      </c>
      <c r="I155" s="190">
        <v>820</v>
      </c>
      <c r="J155" s="191" t="s">
        <v>677</v>
      </c>
      <c r="K155" s="161">
        <f t="shared" si="16"/>
        <v>167.5</v>
      </c>
      <c r="L155" s="192">
        <f t="shared" si="17"/>
        <v>0.25475285171102663</v>
      </c>
      <c r="M155" s="188" t="s">
        <v>593</v>
      </c>
      <c r="N155" s="193">
        <v>43090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94</v>
      </c>
      <c r="B156" s="155">
        <v>42964</v>
      </c>
      <c r="C156" s="155"/>
      <c r="D156" s="156" t="s">
        <v>383</v>
      </c>
      <c r="E156" s="157" t="s">
        <v>590</v>
      </c>
      <c r="F156" s="158">
        <v>605</v>
      </c>
      <c r="G156" s="157"/>
      <c r="H156" s="157">
        <v>750</v>
      </c>
      <c r="I156" s="159">
        <v>750</v>
      </c>
      <c r="J156" s="160" t="s">
        <v>736</v>
      </c>
      <c r="K156" s="161">
        <f t="shared" si="16"/>
        <v>145</v>
      </c>
      <c r="L156" s="162">
        <f t="shared" si="17"/>
        <v>0.23966942148760331</v>
      </c>
      <c r="M156" s="157" t="s">
        <v>593</v>
      </c>
      <c r="N156" s="163">
        <v>43027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64">
        <v>95</v>
      </c>
      <c r="B157" s="165">
        <v>42979</v>
      </c>
      <c r="C157" s="165"/>
      <c r="D157" s="173" t="s">
        <v>745</v>
      </c>
      <c r="E157" s="168" t="s">
        <v>590</v>
      </c>
      <c r="F157" s="168">
        <v>255</v>
      </c>
      <c r="G157" s="169"/>
      <c r="H157" s="169">
        <v>217.25</v>
      </c>
      <c r="I157" s="169">
        <v>320</v>
      </c>
      <c r="J157" s="170" t="s">
        <v>746</v>
      </c>
      <c r="K157" s="171">
        <f t="shared" si="16"/>
        <v>-37.75</v>
      </c>
      <c r="L157" s="174">
        <f t="shared" si="17"/>
        <v>-0.14803921568627451</v>
      </c>
      <c r="M157" s="168" t="s">
        <v>603</v>
      </c>
      <c r="N157" s="165">
        <v>43661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96</v>
      </c>
      <c r="B158" s="155">
        <v>42997</v>
      </c>
      <c r="C158" s="155"/>
      <c r="D158" s="156" t="s">
        <v>747</v>
      </c>
      <c r="E158" s="157" t="s">
        <v>590</v>
      </c>
      <c r="F158" s="158">
        <v>215</v>
      </c>
      <c r="G158" s="157"/>
      <c r="H158" s="157">
        <v>258</v>
      </c>
      <c r="I158" s="159">
        <v>258</v>
      </c>
      <c r="J158" s="160" t="s">
        <v>677</v>
      </c>
      <c r="K158" s="161">
        <f t="shared" si="16"/>
        <v>43</v>
      </c>
      <c r="L158" s="162">
        <f t="shared" si="17"/>
        <v>0.2</v>
      </c>
      <c r="M158" s="157" t="s">
        <v>593</v>
      </c>
      <c r="N158" s="163">
        <v>43040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97</v>
      </c>
      <c r="B159" s="155">
        <v>42997</v>
      </c>
      <c r="C159" s="155"/>
      <c r="D159" s="156" t="s">
        <v>747</v>
      </c>
      <c r="E159" s="157" t="s">
        <v>590</v>
      </c>
      <c r="F159" s="158">
        <v>215</v>
      </c>
      <c r="G159" s="157"/>
      <c r="H159" s="157">
        <v>258</v>
      </c>
      <c r="I159" s="159">
        <v>258</v>
      </c>
      <c r="J159" s="191" t="s">
        <v>677</v>
      </c>
      <c r="K159" s="161">
        <v>43</v>
      </c>
      <c r="L159" s="162">
        <v>0.2</v>
      </c>
      <c r="M159" s="157" t="s">
        <v>593</v>
      </c>
      <c r="N159" s="163">
        <v>43040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85">
        <v>98</v>
      </c>
      <c r="B160" s="186">
        <v>42998</v>
      </c>
      <c r="C160" s="186"/>
      <c r="D160" s="187" t="s">
        <v>748</v>
      </c>
      <c r="E160" s="188" t="s">
        <v>590</v>
      </c>
      <c r="F160" s="158">
        <v>75</v>
      </c>
      <c r="G160" s="188"/>
      <c r="H160" s="188">
        <v>90</v>
      </c>
      <c r="I160" s="190">
        <v>90</v>
      </c>
      <c r="J160" s="160" t="s">
        <v>749</v>
      </c>
      <c r="K160" s="161">
        <f t="shared" ref="K160:K165" si="18">H160-F160</f>
        <v>15</v>
      </c>
      <c r="L160" s="162">
        <f t="shared" ref="L160:L165" si="19">K160/F160</f>
        <v>0.2</v>
      </c>
      <c r="M160" s="157" t="s">
        <v>593</v>
      </c>
      <c r="N160" s="163">
        <v>43019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85">
        <v>99</v>
      </c>
      <c r="B161" s="186">
        <v>43011</v>
      </c>
      <c r="C161" s="186"/>
      <c r="D161" s="187" t="s">
        <v>750</v>
      </c>
      <c r="E161" s="188" t="s">
        <v>590</v>
      </c>
      <c r="F161" s="189">
        <v>315</v>
      </c>
      <c r="G161" s="188"/>
      <c r="H161" s="188">
        <v>392</v>
      </c>
      <c r="I161" s="190">
        <v>384</v>
      </c>
      <c r="J161" s="191" t="s">
        <v>751</v>
      </c>
      <c r="K161" s="161">
        <f t="shared" si="18"/>
        <v>77</v>
      </c>
      <c r="L161" s="192">
        <f t="shared" si="19"/>
        <v>0.24444444444444444</v>
      </c>
      <c r="M161" s="188" t="s">
        <v>593</v>
      </c>
      <c r="N161" s="193">
        <v>43017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85">
        <v>100</v>
      </c>
      <c r="B162" s="186">
        <v>43013</v>
      </c>
      <c r="C162" s="186"/>
      <c r="D162" s="187" t="s">
        <v>468</v>
      </c>
      <c r="E162" s="188" t="s">
        <v>590</v>
      </c>
      <c r="F162" s="189">
        <v>145</v>
      </c>
      <c r="G162" s="188"/>
      <c r="H162" s="188">
        <v>179</v>
      </c>
      <c r="I162" s="190">
        <v>180</v>
      </c>
      <c r="J162" s="191" t="s">
        <v>752</v>
      </c>
      <c r="K162" s="161">
        <f t="shared" si="18"/>
        <v>34</v>
      </c>
      <c r="L162" s="192">
        <f t="shared" si="19"/>
        <v>0.23448275862068965</v>
      </c>
      <c r="M162" s="188" t="s">
        <v>593</v>
      </c>
      <c r="N162" s="193">
        <v>43025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85">
        <v>101</v>
      </c>
      <c r="B163" s="186">
        <v>43014</v>
      </c>
      <c r="C163" s="186"/>
      <c r="D163" s="187" t="s">
        <v>358</v>
      </c>
      <c r="E163" s="188" t="s">
        <v>590</v>
      </c>
      <c r="F163" s="189">
        <v>256</v>
      </c>
      <c r="G163" s="188"/>
      <c r="H163" s="188">
        <v>323</v>
      </c>
      <c r="I163" s="190">
        <v>320</v>
      </c>
      <c r="J163" s="191" t="s">
        <v>677</v>
      </c>
      <c r="K163" s="161">
        <f t="shared" si="18"/>
        <v>67</v>
      </c>
      <c r="L163" s="192">
        <f t="shared" si="19"/>
        <v>0.26171875</v>
      </c>
      <c r="M163" s="188" t="s">
        <v>593</v>
      </c>
      <c r="N163" s="193">
        <v>43067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85">
        <v>102</v>
      </c>
      <c r="B164" s="186">
        <v>43017</v>
      </c>
      <c r="C164" s="186"/>
      <c r="D164" s="187" t="s">
        <v>372</v>
      </c>
      <c r="E164" s="188" t="s">
        <v>590</v>
      </c>
      <c r="F164" s="189">
        <v>137.5</v>
      </c>
      <c r="G164" s="188"/>
      <c r="H164" s="188">
        <v>184</v>
      </c>
      <c r="I164" s="190">
        <v>183</v>
      </c>
      <c r="J164" s="191" t="s">
        <v>753</v>
      </c>
      <c r="K164" s="161">
        <f t="shared" si="18"/>
        <v>46.5</v>
      </c>
      <c r="L164" s="192">
        <f t="shared" si="19"/>
        <v>0.33818181818181819</v>
      </c>
      <c r="M164" s="188" t="s">
        <v>593</v>
      </c>
      <c r="N164" s="193">
        <v>43108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85">
        <v>103</v>
      </c>
      <c r="B165" s="186">
        <v>43018</v>
      </c>
      <c r="C165" s="186"/>
      <c r="D165" s="187" t="s">
        <v>754</v>
      </c>
      <c r="E165" s="188" t="s">
        <v>590</v>
      </c>
      <c r="F165" s="189">
        <v>125.5</v>
      </c>
      <c r="G165" s="188"/>
      <c r="H165" s="188">
        <v>158</v>
      </c>
      <c r="I165" s="190">
        <v>155</v>
      </c>
      <c r="J165" s="191" t="s">
        <v>755</v>
      </c>
      <c r="K165" s="161">
        <f t="shared" si="18"/>
        <v>32.5</v>
      </c>
      <c r="L165" s="192">
        <f t="shared" si="19"/>
        <v>0.25896414342629481</v>
      </c>
      <c r="M165" s="188" t="s">
        <v>593</v>
      </c>
      <c r="N165" s="193">
        <v>43067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85">
        <v>104</v>
      </c>
      <c r="B166" s="186">
        <v>43018</v>
      </c>
      <c r="C166" s="186"/>
      <c r="D166" s="187" t="s">
        <v>756</v>
      </c>
      <c r="E166" s="188" t="s">
        <v>590</v>
      </c>
      <c r="F166" s="189">
        <v>895</v>
      </c>
      <c r="G166" s="188"/>
      <c r="H166" s="188">
        <v>1122.5</v>
      </c>
      <c r="I166" s="190">
        <v>1078</v>
      </c>
      <c r="J166" s="191" t="s">
        <v>757</v>
      </c>
      <c r="K166" s="161">
        <v>227.5</v>
      </c>
      <c r="L166" s="192">
        <v>0.25418994413407803</v>
      </c>
      <c r="M166" s="188" t="s">
        <v>593</v>
      </c>
      <c r="N166" s="193">
        <v>43117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85">
        <v>105</v>
      </c>
      <c r="B167" s="186">
        <v>43020</v>
      </c>
      <c r="C167" s="186"/>
      <c r="D167" s="187" t="s">
        <v>367</v>
      </c>
      <c r="E167" s="188" t="s">
        <v>590</v>
      </c>
      <c r="F167" s="189">
        <v>525</v>
      </c>
      <c r="G167" s="188"/>
      <c r="H167" s="188">
        <v>629</v>
      </c>
      <c r="I167" s="190">
        <v>629</v>
      </c>
      <c r="J167" s="191" t="s">
        <v>677</v>
      </c>
      <c r="K167" s="161">
        <v>104</v>
      </c>
      <c r="L167" s="192">
        <v>0.19809523809523799</v>
      </c>
      <c r="M167" s="188" t="s">
        <v>593</v>
      </c>
      <c r="N167" s="193">
        <v>43119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5">
        <v>106</v>
      </c>
      <c r="B168" s="186">
        <v>43046</v>
      </c>
      <c r="C168" s="186"/>
      <c r="D168" s="187" t="s">
        <v>408</v>
      </c>
      <c r="E168" s="188" t="s">
        <v>590</v>
      </c>
      <c r="F168" s="189">
        <v>740</v>
      </c>
      <c r="G168" s="188"/>
      <c r="H168" s="188">
        <v>892.5</v>
      </c>
      <c r="I168" s="190">
        <v>900</v>
      </c>
      <c r="J168" s="191" t="s">
        <v>758</v>
      </c>
      <c r="K168" s="161">
        <f t="shared" ref="K168:K170" si="20">H168-F168</f>
        <v>152.5</v>
      </c>
      <c r="L168" s="192">
        <f t="shared" ref="L168:L170" si="21">K168/F168</f>
        <v>0.20608108108108109</v>
      </c>
      <c r="M168" s="188" t="s">
        <v>593</v>
      </c>
      <c r="N168" s="193">
        <v>43052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107</v>
      </c>
      <c r="B169" s="155">
        <v>43073</v>
      </c>
      <c r="C169" s="155"/>
      <c r="D169" s="156" t="s">
        <v>759</v>
      </c>
      <c r="E169" s="157" t="s">
        <v>590</v>
      </c>
      <c r="F169" s="158">
        <v>118.5</v>
      </c>
      <c r="G169" s="157"/>
      <c r="H169" s="157">
        <v>143.5</v>
      </c>
      <c r="I169" s="159">
        <v>145</v>
      </c>
      <c r="J169" s="160" t="s">
        <v>760</v>
      </c>
      <c r="K169" s="161">
        <f t="shared" si="20"/>
        <v>25</v>
      </c>
      <c r="L169" s="162">
        <f t="shared" si="21"/>
        <v>0.2109704641350211</v>
      </c>
      <c r="M169" s="157" t="s">
        <v>593</v>
      </c>
      <c r="N169" s="163">
        <v>43097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64">
        <v>108</v>
      </c>
      <c r="B170" s="165">
        <v>43090</v>
      </c>
      <c r="C170" s="165"/>
      <c r="D170" s="166" t="s">
        <v>440</v>
      </c>
      <c r="E170" s="167" t="s">
        <v>590</v>
      </c>
      <c r="F170" s="168">
        <v>715</v>
      </c>
      <c r="G170" s="168"/>
      <c r="H170" s="169">
        <v>500</v>
      </c>
      <c r="I170" s="169">
        <v>872</v>
      </c>
      <c r="J170" s="170" t="s">
        <v>761</v>
      </c>
      <c r="K170" s="171">
        <f t="shared" si="20"/>
        <v>-215</v>
      </c>
      <c r="L170" s="172">
        <f t="shared" si="21"/>
        <v>-0.30069930069930068</v>
      </c>
      <c r="M170" s="168" t="s">
        <v>603</v>
      </c>
      <c r="N170" s="165">
        <v>43670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109</v>
      </c>
      <c r="B171" s="155">
        <v>43098</v>
      </c>
      <c r="C171" s="155"/>
      <c r="D171" s="156" t="s">
        <v>750</v>
      </c>
      <c r="E171" s="157" t="s">
        <v>590</v>
      </c>
      <c r="F171" s="158">
        <v>435</v>
      </c>
      <c r="G171" s="157"/>
      <c r="H171" s="157">
        <v>542.5</v>
      </c>
      <c r="I171" s="159">
        <v>539</v>
      </c>
      <c r="J171" s="160" t="s">
        <v>677</v>
      </c>
      <c r="K171" s="161">
        <v>107.5</v>
      </c>
      <c r="L171" s="162">
        <v>0.247126436781609</v>
      </c>
      <c r="M171" s="157" t="s">
        <v>593</v>
      </c>
      <c r="N171" s="163">
        <v>43206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110</v>
      </c>
      <c r="B172" s="155">
        <v>43098</v>
      </c>
      <c r="C172" s="155"/>
      <c r="D172" s="156" t="s">
        <v>559</v>
      </c>
      <c r="E172" s="157" t="s">
        <v>590</v>
      </c>
      <c r="F172" s="158">
        <v>885</v>
      </c>
      <c r="G172" s="157"/>
      <c r="H172" s="157">
        <v>1090</v>
      </c>
      <c r="I172" s="159">
        <v>1084</v>
      </c>
      <c r="J172" s="160" t="s">
        <v>677</v>
      </c>
      <c r="K172" s="161">
        <v>205</v>
      </c>
      <c r="L172" s="162">
        <v>0.23163841807909599</v>
      </c>
      <c r="M172" s="157" t="s">
        <v>593</v>
      </c>
      <c r="N172" s="163">
        <v>43213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94">
        <v>111</v>
      </c>
      <c r="B173" s="195">
        <v>43192</v>
      </c>
      <c r="C173" s="195"/>
      <c r="D173" s="173" t="s">
        <v>762</v>
      </c>
      <c r="E173" s="168" t="s">
        <v>590</v>
      </c>
      <c r="F173" s="196">
        <v>478.5</v>
      </c>
      <c r="G173" s="168"/>
      <c r="H173" s="168">
        <v>442</v>
      </c>
      <c r="I173" s="169">
        <v>613</v>
      </c>
      <c r="J173" s="170" t="s">
        <v>763</v>
      </c>
      <c r="K173" s="171">
        <f t="shared" ref="K173:K176" si="22">H173-F173</f>
        <v>-36.5</v>
      </c>
      <c r="L173" s="172">
        <f t="shared" ref="L173:L176" si="23">K173/F173</f>
        <v>-7.6280041797283177E-2</v>
      </c>
      <c r="M173" s="168" t="s">
        <v>603</v>
      </c>
      <c r="N173" s="165">
        <v>43762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4">
        <v>112</v>
      </c>
      <c r="B174" s="165">
        <v>43194</v>
      </c>
      <c r="C174" s="165"/>
      <c r="D174" s="166" t="s">
        <v>764</v>
      </c>
      <c r="E174" s="167" t="s">
        <v>590</v>
      </c>
      <c r="F174" s="168">
        <f>141.5-7.3</f>
        <v>134.19999999999999</v>
      </c>
      <c r="G174" s="168"/>
      <c r="H174" s="169">
        <v>77</v>
      </c>
      <c r="I174" s="169">
        <v>180</v>
      </c>
      <c r="J174" s="170" t="s">
        <v>765</v>
      </c>
      <c r="K174" s="171">
        <f t="shared" si="22"/>
        <v>-57.199999999999989</v>
      </c>
      <c r="L174" s="172">
        <f t="shared" si="23"/>
        <v>-0.42622950819672129</v>
      </c>
      <c r="M174" s="168" t="s">
        <v>603</v>
      </c>
      <c r="N174" s="165">
        <v>43522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4">
        <v>113</v>
      </c>
      <c r="B175" s="165">
        <v>43209</v>
      </c>
      <c r="C175" s="165"/>
      <c r="D175" s="166" t="s">
        <v>766</v>
      </c>
      <c r="E175" s="167" t="s">
        <v>590</v>
      </c>
      <c r="F175" s="168">
        <v>430</v>
      </c>
      <c r="G175" s="168"/>
      <c r="H175" s="169">
        <v>220</v>
      </c>
      <c r="I175" s="169">
        <v>537</v>
      </c>
      <c r="J175" s="170" t="s">
        <v>767</v>
      </c>
      <c r="K175" s="171">
        <f t="shared" si="22"/>
        <v>-210</v>
      </c>
      <c r="L175" s="172">
        <f t="shared" si="23"/>
        <v>-0.48837209302325579</v>
      </c>
      <c r="M175" s="168" t="s">
        <v>603</v>
      </c>
      <c r="N175" s="165">
        <v>43252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5">
        <v>114</v>
      </c>
      <c r="B176" s="186">
        <v>43220</v>
      </c>
      <c r="C176" s="186"/>
      <c r="D176" s="187" t="s">
        <v>768</v>
      </c>
      <c r="E176" s="188" t="s">
        <v>590</v>
      </c>
      <c r="F176" s="188">
        <v>153.5</v>
      </c>
      <c r="G176" s="188"/>
      <c r="H176" s="188">
        <v>196</v>
      </c>
      <c r="I176" s="190">
        <v>196</v>
      </c>
      <c r="J176" s="160" t="s">
        <v>769</v>
      </c>
      <c r="K176" s="161">
        <f t="shared" si="22"/>
        <v>42.5</v>
      </c>
      <c r="L176" s="162">
        <f t="shared" si="23"/>
        <v>0.27687296416938112</v>
      </c>
      <c r="M176" s="157" t="s">
        <v>593</v>
      </c>
      <c r="N176" s="163">
        <v>43605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4">
        <v>115</v>
      </c>
      <c r="B177" s="165">
        <v>43306</v>
      </c>
      <c r="C177" s="165"/>
      <c r="D177" s="166" t="s">
        <v>737</v>
      </c>
      <c r="E177" s="167" t="s">
        <v>590</v>
      </c>
      <c r="F177" s="168">
        <v>27.5</v>
      </c>
      <c r="G177" s="168"/>
      <c r="H177" s="169">
        <v>13.1</v>
      </c>
      <c r="I177" s="169">
        <v>60</v>
      </c>
      <c r="J177" s="170" t="s">
        <v>770</v>
      </c>
      <c r="K177" s="171">
        <v>-14.4</v>
      </c>
      <c r="L177" s="172">
        <v>-0.52363636363636401</v>
      </c>
      <c r="M177" s="168" t="s">
        <v>603</v>
      </c>
      <c r="N177" s="165">
        <v>43138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94">
        <v>116</v>
      </c>
      <c r="B178" s="195">
        <v>43318</v>
      </c>
      <c r="C178" s="195"/>
      <c r="D178" s="173" t="s">
        <v>771</v>
      </c>
      <c r="E178" s="168" t="s">
        <v>590</v>
      </c>
      <c r="F178" s="168">
        <v>148.5</v>
      </c>
      <c r="G178" s="168"/>
      <c r="H178" s="168">
        <v>102</v>
      </c>
      <c r="I178" s="169">
        <v>182</v>
      </c>
      <c r="J178" s="170" t="s">
        <v>772</v>
      </c>
      <c r="K178" s="171">
        <f>H178-F178</f>
        <v>-46.5</v>
      </c>
      <c r="L178" s="172">
        <f>K178/F178</f>
        <v>-0.31313131313131315</v>
      </c>
      <c r="M178" s="168" t="s">
        <v>603</v>
      </c>
      <c r="N178" s="165">
        <v>43661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117</v>
      </c>
      <c r="B179" s="155">
        <v>43335</v>
      </c>
      <c r="C179" s="155"/>
      <c r="D179" s="156" t="s">
        <v>773</v>
      </c>
      <c r="E179" s="157" t="s">
        <v>590</v>
      </c>
      <c r="F179" s="188">
        <v>285</v>
      </c>
      <c r="G179" s="157"/>
      <c r="H179" s="157">
        <v>355</v>
      </c>
      <c r="I179" s="159">
        <v>364</v>
      </c>
      <c r="J179" s="160" t="s">
        <v>774</v>
      </c>
      <c r="K179" s="161">
        <v>70</v>
      </c>
      <c r="L179" s="162">
        <v>0.24561403508771901</v>
      </c>
      <c r="M179" s="157" t="s">
        <v>593</v>
      </c>
      <c r="N179" s="163">
        <v>43455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118</v>
      </c>
      <c r="B180" s="155">
        <v>43341</v>
      </c>
      <c r="C180" s="155"/>
      <c r="D180" s="156" t="s">
        <v>398</v>
      </c>
      <c r="E180" s="157" t="s">
        <v>590</v>
      </c>
      <c r="F180" s="188">
        <v>525</v>
      </c>
      <c r="G180" s="157"/>
      <c r="H180" s="157">
        <v>585</v>
      </c>
      <c r="I180" s="159">
        <v>635</v>
      </c>
      <c r="J180" s="160" t="s">
        <v>775</v>
      </c>
      <c r="K180" s="161">
        <f t="shared" ref="K180:K231" si="24">H180-F180</f>
        <v>60</v>
      </c>
      <c r="L180" s="162">
        <f t="shared" ref="L180:L231" si="25">K180/F180</f>
        <v>0.11428571428571428</v>
      </c>
      <c r="M180" s="157" t="s">
        <v>593</v>
      </c>
      <c r="N180" s="163">
        <v>43662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119</v>
      </c>
      <c r="B181" s="155">
        <v>43395</v>
      </c>
      <c r="C181" s="155"/>
      <c r="D181" s="156" t="s">
        <v>383</v>
      </c>
      <c r="E181" s="157" t="s">
        <v>590</v>
      </c>
      <c r="F181" s="188">
        <v>475</v>
      </c>
      <c r="G181" s="157"/>
      <c r="H181" s="157">
        <v>574</v>
      </c>
      <c r="I181" s="159">
        <v>570</v>
      </c>
      <c r="J181" s="160" t="s">
        <v>677</v>
      </c>
      <c r="K181" s="161">
        <f t="shared" si="24"/>
        <v>99</v>
      </c>
      <c r="L181" s="162">
        <f t="shared" si="25"/>
        <v>0.20842105263157895</v>
      </c>
      <c r="M181" s="157" t="s">
        <v>593</v>
      </c>
      <c r="N181" s="163">
        <v>43403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5">
        <v>120</v>
      </c>
      <c r="B182" s="186">
        <v>43397</v>
      </c>
      <c r="C182" s="186"/>
      <c r="D182" s="187" t="s">
        <v>776</v>
      </c>
      <c r="E182" s="188" t="s">
        <v>590</v>
      </c>
      <c r="F182" s="188">
        <v>707.5</v>
      </c>
      <c r="G182" s="188"/>
      <c r="H182" s="188">
        <v>872</v>
      </c>
      <c r="I182" s="190">
        <v>872</v>
      </c>
      <c r="J182" s="191" t="s">
        <v>677</v>
      </c>
      <c r="K182" s="161">
        <f t="shared" si="24"/>
        <v>164.5</v>
      </c>
      <c r="L182" s="192">
        <f t="shared" si="25"/>
        <v>0.23250883392226149</v>
      </c>
      <c r="M182" s="188" t="s">
        <v>593</v>
      </c>
      <c r="N182" s="193">
        <v>43482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121</v>
      </c>
      <c r="B183" s="186">
        <v>43398</v>
      </c>
      <c r="C183" s="186"/>
      <c r="D183" s="187" t="s">
        <v>777</v>
      </c>
      <c r="E183" s="188" t="s">
        <v>590</v>
      </c>
      <c r="F183" s="188">
        <v>162</v>
      </c>
      <c r="G183" s="188"/>
      <c r="H183" s="188">
        <v>204</v>
      </c>
      <c r="I183" s="190">
        <v>209</v>
      </c>
      <c r="J183" s="191" t="s">
        <v>778</v>
      </c>
      <c r="K183" s="161">
        <f t="shared" si="24"/>
        <v>42</v>
      </c>
      <c r="L183" s="192">
        <f t="shared" si="25"/>
        <v>0.25925925925925924</v>
      </c>
      <c r="M183" s="188" t="s">
        <v>593</v>
      </c>
      <c r="N183" s="193">
        <v>43539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5">
        <v>122</v>
      </c>
      <c r="B184" s="186">
        <v>43399</v>
      </c>
      <c r="C184" s="186"/>
      <c r="D184" s="187" t="s">
        <v>488</v>
      </c>
      <c r="E184" s="188" t="s">
        <v>590</v>
      </c>
      <c r="F184" s="188">
        <v>240</v>
      </c>
      <c r="G184" s="188"/>
      <c r="H184" s="188">
        <v>297</v>
      </c>
      <c r="I184" s="190">
        <v>297</v>
      </c>
      <c r="J184" s="191" t="s">
        <v>677</v>
      </c>
      <c r="K184" s="197">
        <f t="shared" si="24"/>
        <v>57</v>
      </c>
      <c r="L184" s="192">
        <f t="shared" si="25"/>
        <v>0.23749999999999999</v>
      </c>
      <c r="M184" s="188" t="s">
        <v>593</v>
      </c>
      <c r="N184" s="193">
        <v>43417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123</v>
      </c>
      <c r="B185" s="155">
        <v>43439</v>
      </c>
      <c r="C185" s="155"/>
      <c r="D185" s="156" t="s">
        <v>779</v>
      </c>
      <c r="E185" s="157" t="s">
        <v>590</v>
      </c>
      <c r="F185" s="157">
        <v>202.5</v>
      </c>
      <c r="G185" s="157"/>
      <c r="H185" s="157">
        <v>255</v>
      </c>
      <c r="I185" s="159">
        <v>252</v>
      </c>
      <c r="J185" s="160" t="s">
        <v>677</v>
      </c>
      <c r="K185" s="161">
        <f t="shared" si="24"/>
        <v>52.5</v>
      </c>
      <c r="L185" s="162">
        <f t="shared" si="25"/>
        <v>0.25925925925925924</v>
      </c>
      <c r="M185" s="157" t="s">
        <v>593</v>
      </c>
      <c r="N185" s="163">
        <v>43542</v>
      </c>
      <c r="O185" s="1"/>
      <c r="P185" s="1"/>
      <c r="Q185" s="242"/>
      <c r="R185" s="1"/>
      <c r="S185" s="6" t="s">
        <v>780</v>
      </c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124</v>
      </c>
      <c r="B186" s="186">
        <v>43465</v>
      </c>
      <c r="C186" s="155"/>
      <c r="D186" s="187" t="s">
        <v>159</v>
      </c>
      <c r="E186" s="188" t="s">
        <v>590</v>
      </c>
      <c r="F186" s="188">
        <v>710</v>
      </c>
      <c r="G186" s="188"/>
      <c r="H186" s="188">
        <v>866</v>
      </c>
      <c r="I186" s="190">
        <v>866</v>
      </c>
      <c r="J186" s="191" t="s">
        <v>677</v>
      </c>
      <c r="K186" s="161">
        <f t="shared" si="24"/>
        <v>156</v>
      </c>
      <c r="L186" s="162">
        <f t="shared" si="25"/>
        <v>0.21971830985915494</v>
      </c>
      <c r="M186" s="157" t="s">
        <v>593</v>
      </c>
      <c r="N186" s="163">
        <v>43553</v>
      </c>
      <c r="O186" s="1"/>
      <c r="P186" s="1"/>
      <c r="Q186" s="242"/>
      <c r="R186" s="1"/>
      <c r="S186" s="6" t="s">
        <v>780</v>
      </c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125</v>
      </c>
      <c r="B187" s="186">
        <v>43522</v>
      </c>
      <c r="C187" s="186"/>
      <c r="D187" s="187" t="s">
        <v>174</v>
      </c>
      <c r="E187" s="188" t="s">
        <v>590</v>
      </c>
      <c r="F187" s="188">
        <v>337.25</v>
      </c>
      <c r="G187" s="188"/>
      <c r="H187" s="188">
        <v>398.5</v>
      </c>
      <c r="I187" s="190">
        <v>411</v>
      </c>
      <c r="J187" s="160" t="s">
        <v>781</v>
      </c>
      <c r="K187" s="161">
        <f t="shared" si="24"/>
        <v>61.25</v>
      </c>
      <c r="L187" s="162">
        <f t="shared" si="25"/>
        <v>0.1816160118606375</v>
      </c>
      <c r="M187" s="157" t="s">
        <v>593</v>
      </c>
      <c r="N187" s="163">
        <v>43760</v>
      </c>
      <c r="O187" s="1"/>
      <c r="P187" s="1"/>
      <c r="Q187" s="242"/>
      <c r="R187" s="1"/>
      <c r="S187" s="6" t="s">
        <v>780</v>
      </c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98">
        <v>126</v>
      </c>
      <c r="B188" s="199">
        <v>43559</v>
      </c>
      <c r="C188" s="199"/>
      <c r="D188" s="200" t="s">
        <v>782</v>
      </c>
      <c r="E188" s="201" t="s">
        <v>590</v>
      </c>
      <c r="F188" s="201">
        <v>130</v>
      </c>
      <c r="G188" s="201"/>
      <c r="H188" s="201">
        <v>65</v>
      </c>
      <c r="I188" s="202">
        <v>158</v>
      </c>
      <c r="J188" s="170" t="s">
        <v>783</v>
      </c>
      <c r="K188" s="171">
        <f t="shared" si="24"/>
        <v>-65</v>
      </c>
      <c r="L188" s="172">
        <f t="shared" si="25"/>
        <v>-0.5</v>
      </c>
      <c r="M188" s="168" t="s">
        <v>603</v>
      </c>
      <c r="N188" s="165">
        <v>43726</v>
      </c>
      <c r="O188" s="1"/>
      <c r="P188" s="1"/>
      <c r="Q188" s="242"/>
      <c r="R188" s="1"/>
      <c r="S188" s="6" t="s">
        <v>784</v>
      </c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5">
        <v>127</v>
      </c>
      <c r="B189" s="186">
        <v>43017</v>
      </c>
      <c r="C189" s="186"/>
      <c r="D189" s="187" t="s">
        <v>210</v>
      </c>
      <c r="E189" s="188" t="s">
        <v>590</v>
      </c>
      <c r="F189" s="188">
        <v>141.5</v>
      </c>
      <c r="G189" s="188"/>
      <c r="H189" s="188">
        <v>183.5</v>
      </c>
      <c r="I189" s="190">
        <v>210</v>
      </c>
      <c r="J189" s="160" t="s">
        <v>778</v>
      </c>
      <c r="K189" s="161">
        <f t="shared" si="24"/>
        <v>42</v>
      </c>
      <c r="L189" s="162">
        <f t="shared" si="25"/>
        <v>0.29681978798586572</v>
      </c>
      <c r="M189" s="157" t="s">
        <v>593</v>
      </c>
      <c r="N189" s="163">
        <v>43042</v>
      </c>
      <c r="O189" s="1"/>
      <c r="P189" s="1"/>
      <c r="Q189" s="242"/>
      <c r="R189" s="1"/>
      <c r="S189" s="6" t="s">
        <v>784</v>
      </c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98">
        <v>128</v>
      </c>
      <c r="B190" s="199">
        <v>43074</v>
      </c>
      <c r="C190" s="199"/>
      <c r="D190" s="200" t="s">
        <v>785</v>
      </c>
      <c r="E190" s="201" t="s">
        <v>590</v>
      </c>
      <c r="F190" s="196">
        <v>172</v>
      </c>
      <c r="G190" s="201"/>
      <c r="H190" s="201">
        <v>155.25</v>
      </c>
      <c r="I190" s="202">
        <v>230</v>
      </c>
      <c r="J190" s="170" t="s">
        <v>786</v>
      </c>
      <c r="K190" s="171">
        <f t="shared" si="24"/>
        <v>-16.75</v>
      </c>
      <c r="L190" s="172">
        <f t="shared" si="25"/>
        <v>-9.7383720930232565E-2</v>
      </c>
      <c r="M190" s="168" t="s">
        <v>603</v>
      </c>
      <c r="N190" s="165">
        <v>43787</v>
      </c>
      <c r="O190" s="1"/>
      <c r="P190" s="1"/>
      <c r="Q190" s="242"/>
      <c r="R190" s="1"/>
      <c r="S190" s="6" t="s">
        <v>784</v>
      </c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129</v>
      </c>
      <c r="B191" s="186">
        <v>43398</v>
      </c>
      <c r="C191" s="186"/>
      <c r="D191" s="187" t="s">
        <v>120</v>
      </c>
      <c r="E191" s="188" t="s">
        <v>590</v>
      </c>
      <c r="F191" s="188">
        <v>698.5</v>
      </c>
      <c r="G191" s="188"/>
      <c r="H191" s="188">
        <v>890</v>
      </c>
      <c r="I191" s="190">
        <v>890</v>
      </c>
      <c r="J191" s="160" t="s">
        <v>787</v>
      </c>
      <c r="K191" s="161">
        <f t="shared" si="24"/>
        <v>191.5</v>
      </c>
      <c r="L191" s="162">
        <f t="shared" si="25"/>
        <v>0.27415891195418757</v>
      </c>
      <c r="M191" s="157" t="s">
        <v>593</v>
      </c>
      <c r="N191" s="163">
        <v>44328</v>
      </c>
      <c r="O191" s="1"/>
      <c r="P191" s="1"/>
      <c r="Q191" s="242"/>
      <c r="R191" s="1"/>
      <c r="S191" s="6" t="s">
        <v>780</v>
      </c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5">
        <v>130</v>
      </c>
      <c r="B192" s="186">
        <v>42877</v>
      </c>
      <c r="C192" s="186"/>
      <c r="D192" s="187" t="s">
        <v>788</v>
      </c>
      <c r="E192" s="188" t="s">
        <v>590</v>
      </c>
      <c r="F192" s="188">
        <v>127.6</v>
      </c>
      <c r="G192" s="188"/>
      <c r="H192" s="188">
        <v>138</v>
      </c>
      <c r="I192" s="190">
        <v>190</v>
      </c>
      <c r="J192" s="160" t="s">
        <v>789</v>
      </c>
      <c r="K192" s="161">
        <f t="shared" si="24"/>
        <v>10.400000000000006</v>
      </c>
      <c r="L192" s="162">
        <f t="shared" si="25"/>
        <v>8.1504702194357417E-2</v>
      </c>
      <c r="M192" s="157" t="s">
        <v>593</v>
      </c>
      <c r="N192" s="163">
        <v>43774</v>
      </c>
      <c r="O192" s="1"/>
      <c r="P192" s="1"/>
      <c r="Q192" s="242"/>
      <c r="R192" s="1"/>
      <c r="S192" s="6" t="s">
        <v>784</v>
      </c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131</v>
      </c>
      <c r="B193" s="186">
        <v>43158</v>
      </c>
      <c r="C193" s="186"/>
      <c r="D193" s="187" t="s">
        <v>790</v>
      </c>
      <c r="E193" s="188" t="s">
        <v>590</v>
      </c>
      <c r="F193" s="188">
        <v>317</v>
      </c>
      <c r="G193" s="188"/>
      <c r="H193" s="188">
        <v>382.5</v>
      </c>
      <c r="I193" s="190">
        <v>398</v>
      </c>
      <c r="J193" s="160" t="s">
        <v>791</v>
      </c>
      <c r="K193" s="161">
        <f t="shared" si="24"/>
        <v>65.5</v>
      </c>
      <c r="L193" s="162">
        <f t="shared" si="25"/>
        <v>0.20662460567823343</v>
      </c>
      <c r="M193" s="157" t="s">
        <v>593</v>
      </c>
      <c r="N193" s="163">
        <v>44238</v>
      </c>
      <c r="O193" s="1"/>
      <c r="P193" s="1"/>
      <c r="Q193" s="242"/>
      <c r="R193" s="1"/>
      <c r="S193" s="6" t="s">
        <v>784</v>
      </c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98">
        <v>132</v>
      </c>
      <c r="B194" s="199">
        <v>43164</v>
      </c>
      <c r="C194" s="199"/>
      <c r="D194" s="200" t="s">
        <v>166</v>
      </c>
      <c r="E194" s="201" t="s">
        <v>590</v>
      </c>
      <c r="F194" s="196">
        <f>510-14.4</f>
        <v>495.6</v>
      </c>
      <c r="G194" s="201"/>
      <c r="H194" s="201">
        <v>350</v>
      </c>
      <c r="I194" s="202">
        <v>672</v>
      </c>
      <c r="J194" s="170" t="s">
        <v>792</v>
      </c>
      <c r="K194" s="171">
        <f t="shared" si="24"/>
        <v>-145.60000000000002</v>
      </c>
      <c r="L194" s="172">
        <f t="shared" si="25"/>
        <v>-0.29378531073446329</v>
      </c>
      <c r="M194" s="168" t="s">
        <v>603</v>
      </c>
      <c r="N194" s="165">
        <v>43887</v>
      </c>
      <c r="O194" s="1"/>
      <c r="P194" s="1"/>
      <c r="Q194" s="242"/>
      <c r="R194" s="1"/>
      <c r="S194" s="6" t="s">
        <v>780</v>
      </c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98">
        <v>133</v>
      </c>
      <c r="B195" s="199">
        <v>43237</v>
      </c>
      <c r="C195" s="199"/>
      <c r="D195" s="200" t="s">
        <v>793</v>
      </c>
      <c r="E195" s="201" t="s">
        <v>590</v>
      </c>
      <c r="F195" s="196">
        <v>230.3</v>
      </c>
      <c r="G195" s="201"/>
      <c r="H195" s="201">
        <v>102.5</v>
      </c>
      <c r="I195" s="202">
        <v>348</v>
      </c>
      <c r="J195" s="170" t="s">
        <v>794</v>
      </c>
      <c r="K195" s="171">
        <f t="shared" si="24"/>
        <v>-127.80000000000001</v>
      </c>
      <c r="L195" s="172">
        <f t="shared" si="25"/>
        <v>-0.55492835432045162</v>
      </c>
      <c r="M195" s="168" t="s">
        <v>603</v>
      </c>
      <c r="N195" s="165">
        <v>43896</v>
      </c>
      <c r="O195" s="1"/>
      <c r="P195" s="1"/>
      <c r="Q195" s="242"/>
      <c r="R195" s="1"/>
      <c r="S195" s="6" t="s">
        <v>780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134</v>
      </c>
      <c r="B196" s="186">
        <v>43258</v>
      </c>
      <c r="C196" s="186"/>
      <c r="D196" s="187" t="s">
        <v>444</v>
      </c>
      <c r="E196" s="188" t="s">
        <v>590</v>
      </c>
      <c r="F196" s="188">
        <f>342.5-5.1</f>
        <v>337.4</v>
      </c>
      <c r="G196" s="188"/>
      <c r="H196" s="188">
        <v>412.5</v>
      </c>
      <c r="I196" s="190">
        <v>439</v>
      </c>
      <c r="J196" s="160" t="s">
        <v>795</v>
      </c>
      <c r="K196" s="161">
        <f t="shared" si="24"/>
        <v>75.100000000000023</v>
      </c>
      <c r="L196" s="162">
        <f t="shared" si="25"/>
        <v>0.22258446947243635</v>
      </c>
      <c r="M196" s="157" t="s">
        <v>593</v>
      </c>
      <c r="N196" s="163">
        <v>44230</v>
      </c>
      <c r="O196" s="1"/>
      <c r="P196" s="1"/>
      <c r="Q196" s="242"/>
      <c r="R196" s="1"/>
      <c r="S196" s="6" t="s">
        <v>784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79">
        <v>135</v>
      </c>
      <c r="B197" s="178">
        <v>43285</v>
      </c>
      <c r="C197" s="178"/>
      <c r="D197" s="179" t="s">
        <v>58</v>
      </c>
      <c r="E197" s="180" t="s">
        <v>590</v>
      </c>
      <c r="F197" s="180">
        <f>127.5-5.53</f>
        <v>121.97</v>
      </c>
      <c r="G197" s="181"/>
      <c r="H197" s="181">
        <v>122.5</v>
      </c>
      <c r="I197" s="181">
        <v>170</v>
      </c>
      <c r="J197" s="182" t="s">
        <v>796</v>
      </c>
      <c r="K197" s="183">
        <f t="shared" si="24"/>
        <v>0.53000000000000114</v>
      </c>
      <c r="L197" s="184">
        <f t="shared" si="25"/>
        <v>4.3453308190538747E-3</v>
      </c>
      <c r="M197" s="180" t="s">
        <v>610</v>
      </c>
      <c r="N197" s="178">
        <v>44431</v>
      </c>
      <c r="O197" s="1"/>
      <c r="P197" s="1"/>
      <c r="Q197" s="242"/>
      <c r="R197" s="1"/>
      <c r="S197" s="6" t="s">
        <v>780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98">
        <v>136</v>
      </c>
      <c r="B198" s="199">
        <v>43294</v>
      </c>
      <c r="C198" s="199"/>
      <c r="D198" s="200" t="s">
        <v>797</v>
      </c>
      <c r="E198" s="201" t="s">
        <v>590</v>
      </c>
      <c r="F198" s="196">
        <v>46.5</v>
      </c>
      <c r="G198" s="201"/>
      <c r="H198" s="201">
        <v>17</v>
      </c>
      <c r="I198" s="202">
        <v>59</v>
      </c>
      <c r="J198" s="170" t="s">
        <v>798</v>
      </c>
      <c r="K198" s="171">
        <f t="shared" si="24"/>
        <v>-29.5</v>
      </c>
      <c r="L198" s="172">
        <f t="shared" si="25"/>
        <v>-0.63440860215053763</v>
      </c>
      <c r="M198" s="168" t="s">
        <v>603</v>
      </c>
      <c r="N198" s="165">
        <v>43887</v>
      </c>
      <c r="O198" s="1"/>
      <c r="P198" s="1"/>
      <c r="Q198" s="242"/>
      <c r="R198" s="1"/>
      <c r="S198" s="6" t="s">
        <v>780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137</v>
      </c>
      <c r="B199" s="186">
        <v>43396</v>
      </c>
      <c r="C199" s="186"/>
      <c r="D199" s="187" t="s">
        <v>427</v>
      </c>
      <c r="E199" s="188" t="s">
        <v>590</v>
      </c>
      <c r="F199" s="188">
        <v>156.5</v>
      </c>
      <c r="G199" s="188"/>
      <c r="H199" s="188">
        <v>207.5</v>
      </c>
      <c r="I199" s="190">
        <v>191</v>
      </c>
      <c r="J199" s="160" t="s">
        <v>677</v>
      </c>
      <c r="K199" s="161">
        <f t="shared" si="24"/>
        <v>51</v>
      </c>
      <c r="L199" s="162">
        <f t="shared" si="25"/>
        <v>0.32587859424920129</v>
      </c>
      <c r="M199" s="157" t="s">
        <v>593</v>
      </c>
      <c r="N199" s="163">
        <v>44369</v>
      </c>
      <c r="O199" s="1"/>
      <c r="P199" s="1"/>
      <c r="Q199" s="242"/>
      <c r="R199" s="1"/>
      <c r="S199" s="6" t="s">
        <v>780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138</v>
      </c>
      <c r="B200" s="186">
        <v>43439</v>
      </c>
      <c r="C200" s="186"/>
      <c r="D200" s="187" t="s">
        <v>346</v>
      </c>
      <c r="E200" s="188" t="s">
        <v>590</v>
      </c>
      <c r="F200" s="188">
        <v>259.5</v>
      </c>
      <c r="G200" s="188"/>
      <c r="H200" s="188">
        <v>320</v>
      </c>
      <c r="I200" s="190">
        <v>320</v>
      </c>
      <c r="J200" s="160" t="s">
        <v>677</v>
      </c>
      <c r="K200" s="161">
        <f t="shared" si="24"/>
        <v>60.5</v>
      </c>
      <c r="L200" s="162">
        <f t="shared" si="25"/>
        <v>0.23314065510597304</v>
      </c>
      <c r="M200" s="157" t="s">
        <v>593</v>
      </c>
      <c r="N200" s="163">
        <v>44323</v>
      </c>
      <c r="O200" s="1"/>
      <c r="P200" s="1"/>
      <c r="Q200" s="242"/>
      <c r="R200" s="1"/>
      <c r="S200" s="6" t="s">
        <v>780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98">
        <v>139</v>
      </c>
      <c r="B201" s="199">
        <v>43439</v>
      </c>
      <c r="C201" s="199"/>
      <c r="D201" s="200" t="s">
        <v>799</v>
      </c>
      <c r="E201" s="201" t="s">
        <v>590</v>
      </c>
      <c r="F201" s="201">
        <v>715</v>
      </c>
      <c r="G201" s="201"/>
      <c r="H201" s="201">
        <v>445</v>
      </c>
      <c r="I201" s="202">
        <v>840</v>
      </c>
      <c r="J201" s="170" t="s">
        <v>800</v>
      </c>
      <c r="K201" s="171">
        <f t="shared" si="24"/>
        <v>-270</v>
      </c>
      <c r="L201" s="172">
        <f t="shared" si="25"/>
        <v>-0.3776223776223776</v>
      </c>
      <c r="M201" s="168" t="s">
        <v>603</v>
      </c>
      <c r="N201" s="165">
        <v>43800</v>
      </c>
      <c r="O201" s="1"/>
      <c r="P201" s="1"/>
      <c r="Q201" s="242"/>
      <c r="R201" s="1"/>
      <c r="S201" s="6" t="s">
        <v>780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140</v>
      </c>
      <c r="B202" s="186">
        <v>43469</v>
      </c>
      <c r="C202" s="186"/>
      <c r="D202" s="187" t="s">
        <v>180</v>
      </c>
      <c r="E202" s="188" t="s">
        <v>590</v>
      </c>
      <c r="F202" s="188">
        <v>875</v>
      </c>
      <c r="G202" s="188"/>
      <c r="H202" s="188">
        <v>1165</v>
      </c>
      <c r="I202" s="190">
        <v>1185</v>
      </c>
      <c r="J202" s="160" t="s">
        <v>801</v>
      </c>
      <c r="K202" s="161">
        <f t="shared" si="24"/>
        <v>290</v>
      </c>
      <c r="L202" s="162">
        <f t="shared" si="25"/>
        <v>0.33142857142857141</v>
      </c>
      <c r="M202" s="157" t="s">
        <v>593</v>
      </c>
      <c r="N202" s="163">
        <v>43847</v>
      </c>
      <c r="O202" s="1"/>
      <c r="P202" s="1"/>
      <c r="Q202" s="242"/>
      <c r="R202" s="1"/>
      <c r="S202" s="6" t="s">
        <v>780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141</v>
      </c>
      <c r="B203" s="186">
        <v>43559</v>
      </c>
      <c r="C203" s="186"/>
      <c r="D203" s="187" t="s">
        <v>364</v>
      </c>
      <c r="E203" s="188" t="s">
        <v>590</v>
      </c>
      <c r="F203" s="188">
        <f>387-14.63</f>
        <v>372.37</v>
      </c>
      <c r="G203" s="188"/>
      <c r="H203" s="188">
        <v>490</v>
      </c>
      <c r="I203" s="190">
        <v>490</v>
      </c>
      <c r="J203" s="160" t="s">
        <v>677</v>
      </c>
      <c r="K203" s="161">
        <f t="shared" si="24"/>
        <v>117.63</v>
      </c>
      <c r="L203" s="162">
        <f t="shared" si="25"/>
        <v>0.31589548030185027</v>
      </c>
      <c r="M203" s="157" t="s">
        <v>593</v>
      </c>
      <c r="N203" s="163">
        <v>43850</v>
      </c>
      <c r="O203" s="1"/>
      <c r="P203" s="1"/>
      <c r="Q203" s="242"/>
      <c r="R203" s="1"/>
      <c r="S203" s="6" t="s">
        <v>780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8">
        <v>142</v>
      </c>
      <c r="B204" s="199">
        <v>43578</v>
      </c>
      <c r="C204" s="199"/>
      <c r="D204" s="200" t="s">
        <v>802</v>
      </c>
      <c r="E204" s="201" t="s">
        <v>602</v>
      </c>
      <c r="F204" s="201">
        <v>220</v>
      </c>
      <c r="G204" s="201"/>
      <c r="H204" s="201">
        <v>127.5</v>
      </c>
      <c r="I204" s="202">
        <v>284</v>
      </c>
      <c r="J204" s="170" t="s">
        <v>803</v>
      </c>
      <c r="K204" s="171">
        <f t="shared" si="24"/>
        <v>-92.5</v>
      </c>
      <c r="L204" s="172">
        <f t="shared" si="25"/>
        <v>-0.42045454545454547</v>
      </c>
      <c r="M204" s="168" t="s">
        <v>603</v>
      </c>
      <c r="N204" s="165">
        <v>43896</v>
      </c>
      <c r="O204" s="1"/>
      <c r="P204" s="1"/>
      <c r="Q204" s="242"/>
      <c r="R204" s="1"/>
      <c r="S204" s="6" t="s">
        <v>780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143</v>
      </c>
      <c r="B205" s="186">
        <v>43622</v>
      </c>
      <c r="C205" s="186"/>
      <c r="D205" s="187" t="s">
        <v>489</v>
      </c>
      <c r="E205" s="188" t="s">
        <v>602</v>
      </c>
      <c r="F205" s="188">
        <v>332.8</v>
      </c>
      <c r="G205" s="188"/>
      <c r="H205" s="188">
        <v>405</v>
      </c>
      <c r="I205" s="190">
        <v>419</v>
      </c>
      <c r="J205" s="160" t="s">
        <v>804</v>
      </c>
      <c r="K205" s="161">
        <f t="shared" si="24"/>
        <v>72.199999999999989</v>
      </c>
      <c r="L205" s="162">
        <f t="shared" si="25"/>
        <v>0.21694711538461534</v>
      </c>
      <c r="M205" s="157" t="s">
        <v>593</v>
      </c>
      <c r="N205" s="163">
        <v>43860</v>
      </c>
      <c r="O205" s="1"/>
      <c r="P205" s="1"/>
      <c r="Q205" s="242"/>
      <c r="R205" s="1"/>
      <c r="S205" s="6" t="s">
        <v>784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79">
        <v>144</v>
      </c>
      <c r="B206" s="178">
        <v>43641</v>
      </c>
      <c r="C206" s="178"/>
      <c r="D206" s="179" t="s">
        <v>172</v>
      </c>
      <c r="E206" s="180" t="s">
        <v>590</v>
      </c>
      <c r="F206" s="180">
        <v>386</v>
      </c>
      <c r="G206" s="181"/>
      <c r="H206" s="181">
        <v>395</v>
      </c>
      <c r="I206" s="181">
        <v>452</v>
      </c>
      <c r="J206" s="182" t="s">
        <v>805</v>
      </c>
      <c r="K206" s="183">
        <f t="shared" si="24"/>
        <v>9</v>
      </c>
      <c r="L206" s="184">
        <f t="shared" si="25"/>
        <v>2.3316062176165803E-2</v>
      </c>
      <c r="M206" s="180" t="s">
        <v>610</v>
      </c>
      <c r="N206" s="178">
        <v>43868</v>
      </c>
      <c r="O206" s="1"/>
      <c r="P206" s="1"/>
      <c r="Q206" s="242"/>
      <c r="R206" s="1"/>
      <c r="S206" s="6" t="s">
        <v>784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79">
        <v>145</v>
      </c>
      <c r="B207" s="178">
        <v>43707</v>
      </c>
      <c r="C207" s="178"/>
      <c r="D207" s="179" t="s">
        <v>146</v>
      </c>
      <c r="E207" s="180" t="s">
        <v>590</v>
      </c>
      <c r="F207" s="180">
        <v>137.5</v>
      </c>
      <c r="G207" s="181"/>
      <c r="H207" s="181">
        <v>138.5</v>
      </c>
      <c r="I207" s="181">
        <v>190</v>
      </c>
      <c r="J207" s="182" t="s">
        <v>806</v>
      </c>
      <c r="K207" s="183">
        <f t="shared" si="24"/>
        <v>1</v>
      </c>
      <c r="L207" s="184">
        <f t="shared" si="25"/>
        <v>7.2727272727272727E-3</v>
      </c>
      <c r="M207" s="180" t="s">
        <v>610</v>
      </c>
      <c r="N207" s="178">
        <v>44432</v>
      </c>
      <c r="O207" s="1"/>
      <c r="P207" s="1"/>
      <c r="Q207" s="242"/>
      <c r="R207" s="1"/>
      <c r="S207" s="6" t="s">
        <v>780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146</v>
      </c>
      <c r="B208" s="186">
        <v>43731</v>
      </c>
      <c r="C208" s="186"/>
      <c r="D208" s="187" t="s">
        <v>437</v>
      </c>
      <c r="E208" s="188" t="s">
        <v>590</v>
      </c>
      <c r="F208" s="188">
        <v>235</v>
      </c>
      <c r="G208" s="188"/>
      <c r="H208" s="188">
        <v>295</v>
      </c>
      <c r="I208" s="190">
        <v>296</v>
      </c>
      <c r="J208" s="160" t="s">
        <v>807</v>
      </c>
      <c r="K208" s="161">
        <f t="shared" si="24"/>
        <v>60</v>
      </c>
      <c r="L208" s="162">
        <f t="shared" si="25"/>
        <v>0.25531914893617019</v>
      </c>
      <c r="M208" s="157" t="s">
        <v>593</v>
      </c>
      <c r="N208" s="163">
        <v>43844</v>
      </c>
      <c r="O208" s="1"/>
      <c r="P208" s="1"/>
      <c r="Q208" s="242"/>
      <c r="R208" s="1"/>
      <c r="S208" s="6" t="s">
        <v>784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147</v>
      </c>
      <c r="B209" s="186">
        <v>43752</v>
      </c>
      <c r="C209" s="186"/>
      <c r="D209" s="187" t="s">
        <v>808</v>
      </c>
      <c r="E209" s="188" t="s">
        <v>590</v>
      </c>
      <c r="F209" s="188">
        <v>277.5</v>
      </c>
      <c r="G209" s="188"/>
      <c r="H209" s="188">
        <v>333</v>
      </c>
      <c r="I209" s="190">
        <v>333</v>
      </c>
      <c r="J209" s="160" t="s">
        <v>809</v>
      </c>
      <c r="K209" s="161">
        <f t="shared" si="24"/>
        <v>55.5</v>
      </c>
      <c r="L209" s="162">
        <f t="shared" si="25"/>
        <v>0.2</v>
      </c>
      <c r="M209" s="157" t="s">
        <v>593</v>
      </c>
      <c r="N209" s="163">
        <v>43846</v>
      </c>
      <c r="O209" s="1"/>
      <c r="P209" s="1"/>
      <c r="Q209" s="242"/>
      <c r="R209" s="1"/>
      <c r="S209" s="6" t="s">
        <v>780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148</v>
      </c>
      <c r="B210" s="186">
        <v>43752</v>
      </c>
      <c r="C210" s="186"/>
      <c r="D210" s="187" t="s">
        <v>810</v>
      </c>
      <c r="E210" s="188" t="s">
        <v>590</v>
      </c>
      <c r="F210" s="188">
        <v>930</v>
      </c>
      <c r="G210" s="188"/>
      <c r="H210" s="188">
        <v>1165</v>
      </c>
      <c r="I210" s="190">
        <v>1200</v>
      </c>
      <c r="J210" s="160" t="s">
        <v>811</v>
      </c>
      <c r="K210" s="161">
        <f t="shared" si="24"/>
        <v>235</v>
      </c>
      <c r="L210" s="162">
        <f t="shared" si="25"/>
        <v>0.25268817204301075</v>
      </c>
      <c r="M210" s="157" t="s">
        <v>593</v>
      </c>
      <c r="N210" s="163">
        <v>43847</v>
      </c>
      <c r="O210" s="1"/>
      <c r="P210" s="1"/>
      <c r="Q210" s="242"/>
      <c r="R210" s="1"/>
      <c r="S210" s="6" t="s">
        <v>784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149</v>
      </c>
      <c r="B211" s="186">
        <v>43753</v>
      </c>
      <c r="C211" s="186"/>
      <c r="D211" s="187" t="s">
        <v>812</v>
      </c>
      <c r="E211" s="188" t="s">
        <v>590</v>
      </c>
      <c r="F211" s="158">
        <v>111</v>
      </c>
      <c r="G211" s="188"/>
      <c r="H211" s="188">
        <v>141</v>
      </c>
      <c r="I211" s="190">
        <v>141</v>
      </c>
      <c r="J211" s="160" t="s">
        <v>813</v>
      </c>
      <c r="K211" s="161">
        <f t="shared" si="24"/>
        <v>30</v>
      </c>
      <c r="L211" s="162">
        <f t="shared" si="25"/>
        <v>0.27027027027027029</v>
      </c>
      <c r="M211" s="157" t="s">
        <v>593</v>
      </c>
      <c r="N211" s="163">
        <v>44328</v>
      </c>
      <c r="O211" s="1"/>
      <c r="P211" s="1"/>
      <c r="Q211" s="242"/>
      <c r="R211" s="1"/>
      <c r="S211" s="6" t="s">
        <v>784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150</v>
      </c>
      <c r="B212" s="186">
        <v>43753</v>
      </c>
      <c r="C212" s="186"/>
      <c r="D212" s="187" t="s">
        <v>814</v>
      </c>
      <c r="E212" s="188" t="s">
        <v>590</v>
      </c>
      <c r="F212" s="158">
        <v>296</v>
      </c>
      <c r="G212" s="188"/>
      <c r="H212" s="188">
        <v>370</v>
      </c>
      <c r="I212" s="190">
        <v>370</v>
      </c>
      <c r="J212" s="160" t="s">
        <v>677</v>
      </c>
      <c r="K212" s="161">
        <f t="shared" si="24"/>
        <v>74</v>
      </c>
      <c r="L212" s="162">
        <f t="shared" si="25"/>
        <v>0.25</v>
      </c>
      <c r="M212" s="157" t="s">
        <v>593</v>
      </c>
      <c r="N212" s="163">
        <v>43853</v>
      </c>
      <c r="O212" s="1"/>
      <c r="P212" s="1"/>
      <c r="Q212" s="242"/>
      <c r="R212" s="1"/>
      <c r="S212" s="6" t="s">
        <v>784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151</v>
      </c>
      <c r="B213" s="186">
        <v>43754</v>
      </c>
      <c r="C213" s="186"/>
      <c r="D213" s="187" t="s">
        <v>815</v>
      </c>
      <c r="E213" s="188" t="s">
        <v>590</v>
      </c>
      <c r="F213" s="158">
        <v>300</v>
      </c>
      <c r="G213" s="188"/>
      <c r="H213" s="188">
        <v>382.5</v>
      </c>
      <c r="I213" s="190">
        <v>344</v>
      </c>
      <c r="J213" s="160" t="s">
        <v>816</v>
      </c>
      <c r="K213" s="161">
        <f t="shared" si="24"/>
        <v>82.5</v>
      </c>
      <c r="L213" s="162">
        <f t="shared" si="25"/>
        <v>0.27500000000000002</v>
      </c>
      <c r="M213" s="157" t="s">
        <v>593</v>
      </c>
      <c r="N213" s="163">
        <v>44238</v>
      </c>
      <c r="O213" s="1"/>
      <c r="P213" s="1"/>
      <c r="Q213" s="242"/>
      <c r="R213" s="1"/>
      <c r="S213" s="6" t="s">
        <v>784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152</v>
      </c>
      <c r="B214" s="186">
        <v>43832</v>
      </c>
      <c r="C214" s="186"/>
      <c r="D214" s="187" t="s">
        <v>817</v>
      </c>
      <c r="E214" s="188" t="s">
        <v>590</v>
      </c>
      <c r="F214" s="158">
        <v>495</v>
      </c>
      <c r="G214" s="188"/>
      <c r="H214" s="188">
        <v>595</v>
      </c>
      <c r="I214" s="190">
        <v>590</v>
      </c>
      <c r="J214" s="160" t="s">
        <v>613</v>
      </c>
      <c r="K214" s="161">
        <f t="shared" si="24"/>
        <v>100</v>
      </c>
      <c r="L214" s="162">
        <f t="shared" si="25"/>
        <v>0.20202020202020202</v>
      </c>
      <c r="M214" s="157" t="s">
        <v>593</v>
      </c>
      <c r="N214" s="163">
        <v>44589</v>
      </c>
      <c r="O214" s="1"/>
      <c r="P214" s="1"/>
      <c r="Q214" s="242"/>
      <c r="R214" s="1"/>
      <c r="S214" s="6" t="s">
        <v>784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153</v>
      </c>
      <c r="B215" s="186">
        <v>43966</v>
      </c>
      <c r="C215" s="186"/>
      <c r="D215" s="187" t="s">
        <v>76</v>
      </c>
      <c r="E215" s="188" t="s">
        <v>590</v>
      </c>
      <c r="F215" s="158">
        <v>67.5</v>
      </c>
      <c r="G215" s="188"/>
      <c r="H215" s="188">
        <v>86</v>
      </c>
      <c r="I215" s="190">
        <v>86</v>
      </c>
      <c r="J215" s="160" t="s">
        <v>818</v>
      </c>
      <c r="K215" s="161">
        <f t="shared" si="24"/>
        <v>18.5</v>
      </c>
      <c r="L215" s="162">
        <f t="shared" si="25"/>
        <v>0.27407407407407408</v>
      </c>
      <c r="M215" s="157" t="s">
        <v>593</v>
      </c>
      <c r="N215" s="163">
        <v>44008</v>
      </c>
      <c r="O215" s="1"/>
      <c r="P215" s="1"/>
      <c r="Q215" s="242"/>
      <c r="R215" s="1"/>
      <c r="S215" s="6" t="s">
        <v>784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154</v>
      </c>
      <c r="B216" s="186">
        <v>44035</v>
      </c>
      <c r="C216" s="186"/>
      <c r="D216" s="187" t="s">
        <v>488</v>
      </c>
      <c r="E216" s="188" t="s">
        <v>590</v>
      </c>
      <c r="F216" s="158">
        <v>231</v>
      </c>
      <c r="G216" s="188"/>
      <c r="H216" s="188">
        <v>281</v>
      </c>
      <c r="I216" s="190">
        <v>281</v>
      </c>
      <c r="J216" s="160" t="s">
        <v>677</v>
      </c>
      <c r="K216" s="161">
        <f t="shared" si="24"/>
        <v>50</v>
      </c>
      <c r="L216" s="162">
        <f t="shared" si="25"/>
        <v>0.21645021645021645</v>
      </c>
      <c r="M216" s="157" t="s">
        <v>593</v>
      </c>
      <c r="N216" s="163">
        <v>44358</v>
      </c>
      <c r="O216" s="1"/>
      <c r="P216" s="1"/>
      <c r="Q216" s="242"/>
      <c r="R216" s="1"/>
      <c r="S216" s="6" t="s">
        <v>784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155</v>
      </c>
      <c r="B217" s="186">
        <v>44092</v>
      </c>
      <c r="C217" s="186"/>
      <c r="D217" s="187" t="s">
        <v>144</v>
      </c>
      <c r="E217" s="188" t="s">
        <v>590</v>
      </c>
      <c r="F217" s="188">
        <v>206</v>
      </c>
      <c r="G217" s="188"/>
      <c r="H217" s="188">
        <v>248</v>
      </c>
      <c r="I217" s="190">
        <v>248</v>
      </c>
      <c r="J217" s="160" t="s">
        <v>677</v>
      </c>
      <c r="K217" s="161">
        <f t="shared" si="24"/>
        <v>42</v>
      </c>
      <c r="L217" s="162">
        <f t="shared" si="25"/>
        <v>0.20388349514563106</v>
      </c>
      <c r="M217" s="157" t="s">
        <v>593</v>
      </c>
      <c r="N217" s="163">
        <v>44214</v>
      </c>
      <c r="O217" s="1"/>
      <c r="P217" s="1"/>
      <c r="Q217" s="242"/>
      <c r="R217" s="1"/>
      <c r="S217" s="6" t="s">
        <v>784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156</v>
      </c>
      <c r="B218" s="186">
        <v>44140</v>
      </c>
      <c r="C218" s="186"/>
      <c r="D218" s="187" t="s">
        <v>144</v>
      </c>
      <c r="E218" s="188" t="s">
        <v>590</v>
      </c>
      <c r="F218" s="188">
        <v>182.5</v>
      </c>
      <c r="G218" s="188"/>
      <c r="H218" s="188">
        <v>248</v>
      </c>
      <c r="I218" s="190">
        <v>248</v>
      </c>
      <c r="J218" s="160" t="s">
        <v>677</v>
      </c>
      <c r="K218" s="161">
        <f t="shared" si="24"/>
        <v>65.5</v>
      </c>
      <c r="L218" s="162">
        <f t="shared" si="25"/>
        <v>0.35890410958904112</v>
      </c>
      <c r="M218" s="157" t="s">
        <v>593</v>
      </c>
      <c r="N218" s="163">
        <v>44214</v>
      </c>
      <c r="O218" s="1"/>
      <c r="P218" s="1"/>
      <c r="Q218" s="242"/>
      <c r="R218" s="1"/>
      <c r="S218" s="6" t="s">
        <v>784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157</v>
      </c>
      <c r="B219" s="186">
        <v>44140</v>
      </c>
      <c r="C219" s="186"/>
      <c r="D219" s="187" t="s">
        <v>346</v>
      </c>
      <c r="E219" s="188" t="s">
        <v>590</v>
      </c>
      <c r="F219" s="188">
        <v>247.5</v>
      </c>
      <c r="G219" s="188"/>
      <c r="H219" s="188">
        <v>320</v>
      </c>
      <c r="I219" s="190">
        <v>320</v>
      </c>
      <c r="J219" s="160" t="s">
        <v>677</v>
      </c>
      <c r="K219" s="161">
        <f t="shared" si="24"/>
        <v>72.5</v>
      </c>
      <c r="L219" s="162">
        <f t="shared" si="25"/>
        <v>0.29292929292929293</v>
      </c>
      <c r="M219" s="157" t="s">
        <v>593</v>
      </c>
      <c r="N219" s="163">
        <v>44323</v>
      </c>
      <c r="O219" s="1"/>
      <c r="P219" s="1"/>
      <c r="Q219" s="242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158</v>
      </c>
      <c r="B220" s="186">
        <v>44140</v>
      </c>
      <c r="C220" s="186"/>
      <c r="D220" s="187" t="s">
        <v>203</v>
      </c>
      <c r="E220" s="188" t="s">
        <v>590</v>
      </c>
      <c r="F220" s="158">
        <v>925</v>
      </c>
      <c r="G220" s="188"/>
      <c r="H220" s="188">
        <v>1095</v>
      </c>
      <c r="I220" s="190">
        <v>1093</v>
      </c>
      <c r="J220" s="160" t="s">
        <v>819</v>
      </c>
      <c r="K220" s="161">
        <f t="shared" si="24"/>
        <v>170</v>
      </c>
      <c r="L220" s="162">
        <f t="shared" si="25"/>
        <v>0.18378378378378379</v>
      </c>
      <c r="M220" s="157" t="s">
        <v>593</v>
      </c>
      <c r="N220" s="163">
        <v>44201</v>
      </c>
      <c r="O220" s="1"/>
      <c r="P220" s="1"/>
      <c r="Q220" s="242"/>
      <c r="R220" s="1"/>
      <c r="S220" s="6" t="s">
        <v>784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159</v>
      </c>
      <c r="B221" s="186">
        <v>44140</v>
      </c>
      <c r="C221" s="186"/>
      <c r="D221" s="187" t="s">
        <v>364</v>
      </c>
      <c r="E221" s="188" t="s">
        <v>590</v>
      </c>
      <c r="F221" s="158">
        <v>332.5</v>
      </c>
      <c r="G221" s="188"/>
      <c r="H221" s="188">
        <v>393</v>
      </c>
      <c r="I221" s="190">
        <v>406</v>
      </c>
      <c r="J221" s="160" t="s">
        <v>820</v>
      </c>
      <c r="K221" s="161">
        <f t="shared" si="24"/>
        <v>60.5</v>
      </c>
      <c r="L221" s="162">
        <f t="shared" si="25"/>
        <v>0.18195488721804512</v>
      </c>
      <c r="M221" s="157" t="s">
        <v>593</v>
      </c>
      <c r="N221" s="163">
        <v>44256</v>
      </c>
      <c r="O221" s="1"/>
      <c r="P221" s="1"/>
      <c r="Q221" s="242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160</v>
      </c>
      <c r="B222" s="186">
        <v>44141</v>
      </c>
      <c r="C222" s="186"/>
      <c r="D222" s="187" t="s">
        <v>488</v>
      </c>
      <c r="E222" s="188" t="s">
        <v>590</v>
      </c>
      <c r="F222" s="158">
        <v>231</v>
      </c>
      <c r="G222" s="188"/>
      <c r="H222" s="188">
        <v>281</v>
      </c>
      <c r="I222" s="190">
        <v>281</v>
      </c>
      <c r="J222" s="160" t="s">
        <v>677</v>
      </c>
      <c r="K222" s="161">
        <f t="shared" si="24"/>
        <v>50</v>
      </c>
      <c r="L222" s="162">
        <f t="shared" si="25"/>
        <v>0.21645021645021645</v>
      </c>
      <c r="M222" s="157" t="s">
        <v>593</v>
      </c>
      <c r="N222" s="163">
        <v>44358</v>
      </c>
      <c r="O222" s="1"/>
      <c r="P222" s="1"/>
      <c r="Q222" s="242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161</v>
      </c>
      <c r="B223" s="186">
        <v>44187</v>
      </c>
      <c r="C223" s="186"/>
      <c r="D223" s="187" t="s">
        <v>821</v>
      </c>
      <c r="E223" s="188" t="s">
        <v>590</v>
      </c>
      <c r="F223" s="158">
        <v>190</v>
      </c>
      <c r="G223" s="188"/>
      <c r="H223" s="188">
        <v>239</v>
      </c>
      <c r="I223" s="190">
        <v>239</v>
      </c>
      <c r="J223" s="160" t="s">
        <v>822</v>
      </c>
      <c r="K223" s="161">
        <f t="shared" si="24"/>
        <v>49</v>
      </c>
      <c r="L223" s="162">
        <f t="shared" si="25"/>
        <v>0.25789473684210529</v>
      </c>
      <c r="M223" s="157" t="s">
        <v>593</v>
      </c>
      <c r="N223" s="163">
        <v>44844</v>
      </c>
      <c r="O223" s="1"/>
      <c r="P223" s="1"/>
      <c r="Q223" s="242"/>
      <c r="R223" s="1"/>
      <c r="S223" s="6" t="s">
        <v>784</v>
      </c>
    </row>
    <row r="224" spans="1:27" ht="12.75" customHeight="1">
      <c r="A224" s="185">
        <v>162</v>
      </c>
      <c r="B224" s="186">
        <v>44258</v>
      </c>
      <c r="C224" s="186"/>
      <c r="D224" s="187" t="s">
        <v>817</v>
      </c>
      <c r="E224" s="188" t="s">
        <v>590</v>
      </c>
      <c r="F224" s="158">
        <v>495</v>
      </c>
      <c r="G224" s="188"/>
      <c r="H224" s="188">
        <v>595</v>
      </c>
      <c r="I224" s="190">
        <v>590</v>
      </c>
      <c r="J224" s="160" t="s">
        <v>613</v>
      </c>
      <c r="K224" s="161">
        <f t="shared" si="24"/>
        <v>100</v>
      </c>
      <c r="L224" s="162">
        <f t="shared" si="25"/>
        <v>0.20202020202020202</v>
      </c>
      <c r="M224" s="157" t="s">
        <v>593</v>
      </c>
      <c r="N224" s="163">
        <v>44589</v>
      </c>
      <c r="O224" s="1"/>
      <c r="P224" s="1"/>
      <c r="Q224" s="242"/>
      <c r="S224" s="6" t="s">
        <v>784</v>
      </c>
    </row>
    <row r="225" spans="1:27" ht="12.75" customHeight="1">
      <c r="A225" s="185">
        <v>163</v>
      </c>
      <c r="B225" s="186">
        <v>44274</v>
      </c>
      <c r="C225" s="186"/>
      <c r="D225" s="187" t="s">
        <v>364</v>
      </c>
      <c r="E225" s="188" t="s">
        <v>590</v>
      </c>
      <c r="F225" s="158">
        <v>355</v>
      </c>
      <c r="G225" s="188"/>
      <c r="H225" s="188">
        <v>422.5</v>
      </c>
      <c r="I225" s="190">
        <v>420</v>
      </c>
      <c r="J225" s="160" t="s">
        <v>823</v>
      </c>
      <c r="K225" s="161">
        <f t="shared" si="24"/>
        <v>67.5</v>
      </c>
      <c r="L225" s="162">
        <f t="shared" si="25"/>
        <v>0.19014084507042253</v>
      </c>
      <c r="M225" s="157" t="s">
        <v>593</v>
      </c>
      <c r="N225" s="163">
        <v>44361</v>
      </c>
      <c r="O225" s="1"/>
      <c r="S225" s="203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164</v>
      </c>
      <c r="B226" s="186">
        <v>44295</v>
      </c>
      <c r="C226" s="186"/>
      <c r="D226" s="187" t="s">
        <v>326</v>
      </c>
      <c r="E226" s="188" t="s">
        <v>590</v>
      </c>
      <c r="F226" s="158">
        <v>555</v>
      </c>
      <c r="G226" s="188"/>
      <c r="H226" s="188">
        <v>663</v>
      </c>
      <c r="I226" s="190">
        <v>663</v>
      </c>
      <c r="J226" s="160" t="s">
        <v>824</v>
      </c>
      <c r="K226" s="161">
        <f t="shared" si="24"/>
        <v>108</v>
      </c>
      <c r="L226" s="162">
        <f t="shared" si="25"/>
        <v>0.19459459459459461</v>
      </c>
      <c r="M226" s="157" t="s">
        <v>593</v>
      </c>
      <c r="N226" s="163">
        <v>44321</v>
      </c>
      <c r="O226" s="1"/>
      <c r="P226" s="1"/>
      <c r="Q226" s="242"/>
      <c r="R226" s="1"/>
      <c r="S226" s="203" t="s">
        <v>784</v>
      </c>
    </row>
    <row r="227" spans="1:27" ht="12.75" customHeight="1">
      <c r="A227" s="185">
        <v>165</v>
      </c>
      <c r="B227" s="186">
        <v>44308</v>
      </c>
      <c r="C227" s="186"/>
      <c r="D227" s="187" t="s">
        <v>788</v>
      </c>
      <c r="E227" s="188" t="s">
        <v>590</v>
      </c>
      <c r="F227" s="158">
        <v>126.5</v>
      </c>
      <c r="G227" s="188"/>
      <c r="H227" s="188">
        <v>155</v>
      </c>
      <c r="I227" s="190">
        <v>155</v>
      </c>
      <c r="J227" s="160" t="s">
        <v>677</v>
      </c>
      <c r="K227" s="161">
        <f t="shared" si="24"/>
        <v>28.5</v>
      </c>
      <c r="L227" s="162">
        <f t="shared" si="25"/>
        <v>0.22529644268774704</v>
      </c>
      <c r="M227" s="157" t="s">
        <v>593</v>
      </c>
      <c r="N227" s="163">
        <v>44362</v>
      </c>
      <c r="O227" s="1"/>
      <c r="S227" s="203" t="s">
        <v>784</v>
      </c>
    </row>
    <row r="228" spans="1:27" ht="12.75" customHeight="1">
      <c r="A228" s="164">
        <v>166</v>
      </c>
      <c r="B228" s="195">
        <v>44368</v>
      </c>
      <c r="C228" s="195"/>
      <c r="D228" s="166" t="s">
        <v>825</v>
      </c>
      <c r="E228" s="168" t="s">
        <v>590</v>
      </c>
      <c r="F228" s="196">
        <v>287.5</v>
      </c>
      <c r="G228" s="168"/>
      <c r="H228" s="168">
        <v>245</v>
      </c>
      <c r="I228" s="169">
        <v>344</v>
      </c>
      <c r="J228" s="170" t="s">
        <v>826</v>
      </c>
      <c r="K228" s="171">
        <f t="shared" si="24"/>
        <v>-42.5</v>
      </c>
      <c r="L228" s="172">
        <f t="shared" si="25"/>
        <v>-0.14782608695652175</v>
      </c>
      <c r="M228" s="168" t="s">
        <v>603</v>
      </c>
      <c r="N228" s="165">
        <v>44508</v>
      </c>
      <c r="O228" s="1"/>
      <c r="S228" s="203" t="s">
        <v>784</v>
      </c>
    </row>
    <row r="229" spans="1:27" ht="12.75" customHeight="1">
      <c r="A229" s="185">
        <v>167</v>
      </c>
      <c r="B229" s="186">
        <v>44368</v>
      </c>
      <c r="C229" s="186"/>
      <c r="D229" s="187" t="s">
        <v>488</v>
      </c>
      <c r="E229" s="188" t="s">
        <v>590</v>
      </c>
      <c r="F229" s="158">
        <v>241</v>
      </c>
      <c r="G229" s="188"/>
      <c r="H229" s="188">
        <v>298</v>
      </c>
      <c r="I229" s="190">
        <v>320</v>
      </c>
      <c r="J229" s="160" t="s">
        <v>677</v>
      </c>
      <c r="K229" s="161">
        <f t="shared" si="24"/>
        <v>57</v>
      </c>
      <c r="L229" s="162">
        <f t="shared" si="25"/>
        <v>0.23651452282157676</v>
      </c>
      <c r="M229" s="157" t="s">
        <v>593</v>
      </c>
      <c r="N229" s="163">
        <v>44802</v>
      </c>
      <c r="O229" s="37"/>
      <c r="S229" s="203" t="s">
        <v>784</v>
      </c>
    </row>
    <row r="230" spans="1:27" ht="12.75" customHeight="1">
      <c r="A230" s="185">
        <v>168</v>
      </c>
      <c r="B230" s="186">
        <v>44406</v>
      </c>
      <c r="C230" s="186"/>
      <c r="D230" s="187" t="s">
        <v>788</v>
      </c>
      <c r="E230" s="188" t="s">
        <v>590</v>
      </c>
      <c r="F230" s="158">
        <v>162.5</v>
      </c>
      <c r="G230" s="188"/>
      <c r="H230" s="188">
        <v>200</v>
      </c>
      <c r="I230" s="190">
        <v>200</v>
      </c>
      <c r="J230" s="160" t="s">
        <v>677</v>
      </c>
      <c r="K230" s="161">
        <f t="shared" si="24"/>
        <v>37.5</v>
      </c>
      <c r="L230" s="162">
        <f t="shared" si="25"/>
        <v>0.23076923076923078</v>
      </c>
      <c r="M230" s="157" t="s">
        <v>593</v>
      </c>
      <c r="N230" s="163">
        <v>44802</v>
      </c>
      <c r="O230" s="1"/>
      <c r="S230" s="203" t="s">
        <v>784</v>
      </c>
    </row>
    <row r="231" spans="1:27" ht="12.75" customHeight="1">
      <c r="A231" s="185">
        <v>169</v>
      </c>
      <c r="B231" s="186">
        <v>44462</v>
      </c>
      <c r="C231" s="186"/>
      <c r="D231" s="187" t="s">
        <v>445</v>
      </c>
      <c r="E231" s="188" t="s">
        <v>590</v>
      </c>
      <c r="F231" s="158">
        <v>1235</v>
      </c>
      <c r="G231" s="188"/>
      <c r="H231" s="188">
        <v>1505</v>
      </c>
      <c r="I231" s="190">
        <v>1500</v>
      </c>
      <c r="J231" s="160" t="s">
        <v>677</v>
      </c>
      <c r="K231" s="161">
        <f t="shared" si="24"/>
        <v>270</v>
      </c>
      <c r="L231" s="162">
        <f t="shared" si="25"/>
        <v>0.21862348178137653</v>
      </c>
      <c r="M231" s="157" t="s">
        <v>593</v>
      </c>
      <c r="N231" s="163">
        <v>44564</v>
      </c>
      <c r="O231" s="1"/>
      <c r="S231" s="203" t="s">
        <v>784</v>
      </c>
    </row>
    <row r="232" spans="1:27" ht="12.75" customHeight="1">
      <c r="A232" s="204">
        <v>170</v>
      </c>
      <c r="B232" s="205">
        <v>44480</v>
      </c>
      <c r="C232" s="205"/>
      <c r="D232" s="206" t="s">
        <v>827</v>
      </c>
      <c r="E232" s="207" t="s">
        <v>590</v>
      </c>
      <c r="F232" s="55">
        <v>58.75</v>
      </c>
      <c r="G232" s="207"/>
      <c r="H232" s="208"/>
      <c r="I232" s="51"/>
      <c r="J232" s="209" t="s">
        <v>591</v>
      </c>
      <c r="K232" s="204"/>
      <c r="L232" s="205"/>
      <c r="M232" s="205"/>
      <c r="N232" s="206"/>
      <c r="O232" s="37"/>
      <c r="S232" s="203" t="s">
        <v>784</v>
      </c>
    </row>
    <row r="233" spans="1:27" ht="12.75" customHeight="1">
      <c r="A233" s="210">
        <v>171</v>
      </c>
      <c r="B233" s="211">
        <v>44481</v>
      </c>
      <c r="C233" s="211"/>
      <c r="D233" s="212" t="s">
        <v>278</v>
      </c>
      <c r="E233" s="51" t="s">
        <v>590</v>
      </c>
      <c r="F233" s="213" t="s">
        <v>828</v>
      </c>
      <c r="G233" s="51"/>
      <c r="H233" s="51"/>
      <c r="I233" s="51">
        <v>380</v>
      </c>
      <c r="J233" s="214" t="s">
        <v>591</v>
      </c>
      <c r="K233" s="210"/>
      <c r="L233" s="211"/>
      <c r="M233" s="211"/>
      <c r="N233" s="212"/>
      <c r="O233" s="37"/>
      <c r="S233" s="203" t="s">
        <v>784</v>
      </c>
    </row>
    <row r="234" spans="1:27" ht="12.75" customHeight="1">
      <c r="A234" s="154">
        <v>172</v>
      </c>
      <c r="B234" s="155">
        <v>44481</v>
      </c>
      <c r="C234" s="155"/>
      <c r="D234" s="156" t="s">
        <v>829</v>
      </c>
      <c r="E234" s="157" t="s">
        <v>590</v>
      </c>
      <c r="F234" s="158">
        <v>45.5</v>
      </c>
      <c r="G234" s="157"/>
      <c r="H234" s="157">
        <v>56.5</v>
      </c>
      <c r="I234" s="159">
        <v>56</v>
      </c>
      <c r="J234" s="160" t="s">
        <v>677</v>
      </c>
      <c r="K234" s="161">
        <f t="shared" ref="K234:K235" si="26">H234-F234</f>
        <v>11</v>
      </c>
      <c r="L234" s="162">
        <f t="shared" ref="L234:L235" si="27">K234/F234</f>
        <v>0.24175824175824176</v>
      </c>
      <c r="M234" s="157" t="s">
        <v>593</v>
      </c>
      <c r="N234" s="163">
        <v>44881</v>
      </c>
      <c r="O234" s="37"/>
      <c r="S234" s="203"/>
    </row>
    <row r="235" spans="1:27" ht="12.75" customHeight="1">
      <c r="A235" s="154">
        <v>173</v>
      </c>
      <c r="B235" s="155">
        <v>44551</v>
      </c>
      <c r="C235" s="155"/>
      <c r="D235" s="156" t="s">
        <v>131</v>
      </c>
      <c r="E235" s="157" t="s">
        <v>590</v>
      </c>
      <c r="F235" s="158">
        <v>2300</v>
      </c>
      <c r="G235" s="157"/>
      <c r="H235" s="157">
        <f>(2820+2200)/2</f>
        <v>2510</v>
      </c>
      <c r="I235" s="159">
        <v>3000</v>
      </c>
      <c r="J235" s="160" t="s">
        <v>830</v>
      </c>
      <c r="K235" s="161">
        <f t="shared" si="26"/>
        <v>210</v>
      </c>
      <c r="L235" s="162">
        <f t="shared" si="27"/>
        <v>9.1304347826086957E-2</v>
      </c>
      <c r="M235" s="157" t="s">
        <v>593</v>
      </c>
      <c r="N235" s="163">
        <v>44649</v>
      </c>
      <c r="O235" s="1"/>
      <c r="S235" s="203"/>
    </row>
    <row r="236" spans="1:27" ht="12.75" customHeight="1">
      <c r="A236" s="154">
        <v>174</v>
      </c>
      <c r="B236" s="155">
        <v>44606</v>
      </c>
      <c r="C236" s="155"/>
      <c r="D236" s="156" t="s">
        <v>435</v>
      </c>
      <c r="E236" s="157" t="s">
        <v>590</v>
      </c>
      <c r="F236" s="158">
        <v>635</v>
      </c>
      <c r="G236" s="157"/>
      <c r="H236" s="157">
        <v>700</v>
      </c>
      <c r="I236" s="159">
        <v>764</v>
      </c>
      <c r="J236" s="160" t="s">
        <v>864</v>
      </c>
      <c r="K236" s="161">
        <f t="shared" ref="K236" si="28">H236-F236</f>
        <v>65</v>
      </c>
      <c r="L236" s="162">
        <f t="shared" ref="L236" si="29">K236/F236</f>
        <v>0.10236220472440945</v>
      </c>
      <c r="M236" s="157" t="s">
        <v>593</v>
      </c>
      <c r="N236" s="163">
        <v>45159</v>
      </c>
      <c r="O236" s="37"/>
      <c r="S236" s="203"/>
    </row>
    <row r="237" spans="1:27" ht="12.75" customHeight="1">
      <c r="A237" s="154">
        <v>175</v>
      </c>
      <c r="B237" s="155">
        <v>44613</v>
      </c>
      <c r="C237" s="155"/>
      <c r="D237" s="156" t="s">
        <v>445</v>
      </c>
      <c r="E237" s="157" t="s">
        <v>590</v>
      </c>
      <c r="F237" s="158">
        <v>1255</v>
      </c>
      <c r="G237" s="157"/>
      <c r="H237" s="157">
        <v>1515</v>
      </c>
      <c r="I237" s="159">
        <v>1510</v>
      </c>
      <c r="J237" s="160" t="s">
        <v>677</v>
      </c>
      <c r="K237" s="161">
        <f>H237-F237</f>
        <v>260</v>
      </c>
      <c r="L237" s="162">
        <f>K237/F237</f>
        <v>0.20717131474103587</v>
      </c>
      <c r="M237" s="157" t="s">
        <v>593</v>
      </c>
      <c r="N237" s="163">
        <v>44834</v>
      </c>
      <c r="O237" s="37"/>
      <c r="S237" s="203"/>
    </row>
    <row r="238" spans="1:27" ht="12.75" customHeight="1">
      <c r="A238">
        <v>176</v>
      </c>
      <c r="B238" s="211">
        <v>44670</v>
      </c>
      <c r="C238" s="211"/>
      <c r="D238" s="53" t="s">
        <v>551</v>
      </c>
      <c r="E238" s="215" t="s">
        <v>590</v>
      </c>
      <c r="F238" s="51" t="s">
        <v>831</v>
      </c>
      <c r="G238" s="51"/>
      <c r="H238" s="51"/>
      <c r="I238" s="51">
        <v>553</v>
      </c>
      <c r="J238" s="51" t="s">
        <v>591</v>
      </c>
      <c r="K238" s="51"/>
      <c r="L238" s="51"/>
      <c r="M238" s="51"/>
      <c r="N238" s="51"/>
      <c r="O238" s="37"/>
      <c r="S238" s="203"/>
    </row>
    <row r="239" spans="1:27" ht="12.75" customHeight="1">
      <c r="A239" s="185">
        <v>177</v>
      </c>
      <c r="B239" s="186">
        <v>44746</v>
      </c>
      <c r="C239" s="186"/>
      <c r="D239" s="187" t="s">
        <v>832</v>
      </c>
      <c r="E239" s="188" t="s">
        <v>590</v>
      </c>
      <c r="F239" s="188">
        <v>207.5</v>
      </c>
      <c r="G239" s="188"/>
      <c r="H239" s="188">
        <v>254</v>
      </c>
      <c r="I239" s="190">
        <v>254</v>
      </c>
      <c r="J239" s="160" t="s">
        <v>677</v>
      </c>
      <c r="K239" s="161">
        <f t="shared" ref="K239:K241" si="30">H239-F239</f>
        <v>46.5</v>
      </c>
      <c r="L239" s="162">
        <f t="shared" ref="L239:L241" si="31">K239/F239</f>
        <v>0.22409638554216868</v>
      </c>
      <c r="M239" s="157" t="s">
        <v>593</v>
      </c>
      <c r="N239" s="163">
        <v>44792</v>
      </c>
      <c r="O239" s="1"/>
      <c r="S239" s="203"/>
    </row>
    <row r="240" spans="1:27" ht="12.75" customHeight="1">
      <c r="A240" s="185">
        <v>178</v>
      </c>
      <c r="B240" s="186">
        <v>44775</v>
      </c>
      <c r="C240" s="186"/>
      <c r="D240" s="187" t="s">
        <v>490</v>
      </c>
      <c r="E240" s="188" t="s">
        <v>590</v>
      </c>
      <c r="F240" s="188">
        <v>31.25</v>
      </c>
      <c r="G240" s="188"/>
      <c r="H240" s="188">
        <v>38.75</v>
      </c>
      <c r="I240" s="190">
        <v>38</v>
      </c>
      <c r="J240" s="160" t="s">
        <v>677</v>
      </c>
      <c r="K240" s="161">
        <f t="shared" si="30"/>
        <v>7.5</v>
      </c>
      <c r="L240" s="162">
        <f t="shared" si="31"/>
        <v>0.24</v>
      </c>
      <c r="M240" s="157" t="s">
        <v>593</v>
      </c>
      <c r="N240" s="163">
        <v>44844</v>
      </c>
      <c r="O240" s="37"/>
      <c r="S240" s="55"/>
    </row>
    <row r="241" spans="1:39" ht="12.75" customHeight="1">
      <c r="A241" s="185">
        <v>179</v>
      </c>
      <c r="B241" s="186">
        <v>44841</v>
      </c>
      <c r="C241" s="186"/>
      <c r="D241" s="187" t="s">
        <v>833</v>
      </c>
      <c r="E241" s="188" t="s">
        <v>590</v>
      </c>
      <c r="F241" s="158">
        <v>665</v>
      </c>
      <c r="G241" s="188"/>
      <c r="H241" s="188">
        <v>807.5</v>
      </c>
      <c r="I241" s="190">
        <v>840</v>
      </c>
      <c r="J241" s="160" t="s">
        <v>830</v>
      </c>
      <c r="K241" s="161">
        <f t="shared" si="30"/>
        <v>142.5</v>
      </c>
      <c r="L241" s="162">
        <f t="shared" si="31"/>
        <v>0.21428571428571427</v>
      </c>
      <c r="M241" s="157" t="s">
        <v>593</v>
      </c>
      <c r="N241" s="163">
        <v>45097</v>
      </c>
      <c r="O241" s="37"/>
      <c r="S241" s="55"/>
    </row>
    <row r="242" spans="1:39" ht="12.75" customHeight="1">
      <c r="A242" s="185">
        <v>180</v>
      </c>
      <c r="B242" s="186">
        <v>44844</v>
      </c>
      <c r="C242" s="186"/>
      <c r="D242" s="187" t="s">
        <v>437</v>
      </c>
      <c r="E242" s="188" t="s">
        <v>590</v>
      </c>
      <c r="F242" s="158">
        <v>227.5</v>
      </c>
      <c r="G242" s="188"/>
      <c r="H242" s="188">
        <v>270</v>
      </c>
      <c r="I242" s="190">
        <v>291</v>
      </c>
      <c r="J242" s="160" t="s">
        <v>866</v>
      </c>
      <c r="K242" s="161">
        <f t="shared" ref="K242" si="32">H242-F242</f>
        <v>42.5</v>
      </c>
      <c r="L242" s="162">
        <f t="shared" ref="L242" si="33">K242/F242</f>
        <v>0.18681318681318682</v>
      </c>
      <c r="M242" s="157" t="s">
        <v>593</v>
      </c>
      <c r="N242" s="163">
        <v>45160</v>
      </c>
      <c r="O242" s="37"/>
      <c r="R242" s="37"/>
      <c r="S242" s="55"/>
    </row>
    <row r="243" spans="1:39" ht="12.75" customHeight="1">
      <c r="A243" s="185">
        <v>181</v>
      </c>
      <c r="B243" s="186">
        <v>44845</v>
      </c>
      <c r="C243" s="186"/>
      <c r="D243" s="187" t="s">
        <v>435</v>
      </c>
      <c r="E243" s="188" t="s">
        <v>590</v>
      </c>
      <c r="F243" s="158">
        <v>555</v>
      </c>
      <c r="G243" s="188"/>
      <c r="H243" s="188">
        <v>700</v>
      </c>
      <c r="I243" s="190">
        <v>765</v>
      </c>
      <c r="J243" s="160" t="s">
        <v>865</v>
      </c>
      <c r="K243" s="161">
        <f t="shared" ref="K243" si="34">H243-F243</f>
        <v>145</v>
      </c>
      <c r="L243" s="162">
        <f t="shared" ref="L243" si="35">K243/F243</f>
        <v>0.26126126126126126</v>
      </c>
      <c r="M243" s="157" t="s">
        <v>593</v>
      </c>
      <c r="N243" s="163">
        <v>45159</v>
      </c>
      <c r="O243" s="37"/>
      <c r="R243" s="37"/>
      <c r="S243" s="55"/>
    </row>
    <row r="244" spans="1:39" ht="12.75" customHeight="1">
      <c r="A244" s="185">
        <v>182</v>
      </c>
      <c r="B244" s="186">
        <v>44981</v>
      </c>
      <c r="C244" s="186"/>
      <c r="D244" s="187" t="s">
        <v>452</v>
      </c>
      <c r="E244" s="188" t="s">
        <v>590</v>
      </c>
      <c r="F244" s="158">
        <v>1675</v>
      </c>
      <c r="G244" s="188"/>
      <c r="H244" s="188">
        <v>2080</v>
      </c>
      <c r="I244" s="190">
        <v>2080</v>
      </c>
      <c r="J244" s="160" t="s">
        <v>677</v>
      </c>
      <c r="K244" s="161">
        <f>H244-F244</f>
        <v>405</v>
      </c>
      <c r="L244" s="162">
        <f>K244/F244</f>
        <v>0.2417910447761194</v>
      </c>
      <c r="M244" s="157" t="s">
        <v>593</v>
      </c>
      <c r="N244" s="163">
        <v>45119</v>
      </c>
      <c r="O244" s="37"/>
      <c r="S244" s="55" t="s">
        <v>862</v>
      </c>
    </row>
    <row r="245" spans="1:39" ht="12.75" customHeight="1">
      <c r="A245" s="185">
        <v>183</v>
      </c>
      <c r="B245" s="186">
        <v>44986</v>
      </c>
      <c r="C245" s="186"/>
      <c r="D245" s="187" t="s">
        <v>490</v>
      </c>
      <c r="E245" s="188" t="s">
        <v>590</v>
      </c>
      <c r="F245" s="158">
        <v>57.5</v>
      </c>
      <c r="G245" s="188"/>
      <c r="H245" s="188">
        <v>120</v>
      </c>
      <c r="I245" s="190">
        <v>120</v>
      </c>
      <c r="J245" s="160" t="s">
        <v>677</v>
      </c>
      <c r="K245" s="161">
        <f>H245-F245</f>
        <v>62.5</v>
      </c>
      <c r="L245" s="162">
        <f>K245/F245</f>
        <v>1.0869565217391304</v>
      </c>
      <c r="M245" s="157" t="s">
        <v>593</v>
      </c>
      <c r="N245" s="163">
        <v>45049</v>
      </c>
      <c r="O245" s="37"/>
      <c r="S245" s="55" t="s">
        <v>862</v>
      </c>
    </row>
    <row r="246" spans="1:39" ht="12.75" customHeight="1">
      <c r="A246" s="185">
        <v>184</v>
      </c>
      <c r="B246" s="186">
        <v>45008</v>
      </c>
      <c r="C246" s="186"/>
      <c r="D246" s="187" t="s">
        <v>507</v>
      </c>
      <c r="E246" s="188" t="s">
        <v>590</v>
      </c>
      <c r="F246" s="158">
        <v>2765</v>
      </c>
      <c r="G246" s="188"/>
      <c r="H246" s="188">
        <v>3547.5</v>
      </c>
      <c r="I246" s="190">
        <v>3523</v>
      </c>
      <c r="J246" s="160" t="s">
        <v>677</v>
      </c>
      <c r="K246" s="161">
        <f>H246-F246</f>
        <v>782.5</v>
      </c>
      <c r="L246" s="162">
        <f>K246/F246</f>
        <v>0.28300180831826399</v>
      </c>
      <c r="M246" s="157" t="s">
        <v>593</v>
      </c>
      <c r="N246" s="163">
        <v>45177</v>
      </c>
      <c r="O246" s="37"/>
      <c r="S246" s="55" t="s">
        <v>862</v>
      </c>
    </row>
    <row r="247" spans="1:39" ht="12.75" customHeight="1">
      <c r="A247" s="185">
        <v>185</v>
      </c>
      <c r="B247" s="186">
        <v>45027</v>
      </c>
      <c r="C247" s="186"/>
      <c r="D247" s="187" t="s">
        <v>834</v>
      </c>
      <c r="E247" s="188" t="s">
        <v>590</v>
      </c>
      <c r="F247" s="188">
        <v>460</v>
      </c>
      <c r="G247" s="188"/>
      <c r="H247" s="188">
        <v>825</v>
      </c>
      <c r="I247" s="190">
        <v>810</v>
      </c>
      <c r="J247" s="160" t="s">
        <v>677</v>
      </c>
      <c r="K247" s="161">
        <f>H247-F247</f>
        <v>365</v>
      </c>
      <c r="L247" s="162">
        <f>K247/F247</f>
        <v>0.79347826086956519</v>
      </c>
      <c r="M247" s="157" t="s">
        <v>593</v>
      </c>
      <c r="N247" s="163">
        <v>45155</v>
      </c>
      <c r="O247" s="37"/>
      <c r="S247" s="55" t="s">
        <v>862</v>
      </c>
    </row>
    <row r="248" spans="1:39" ht="12.75" customHeight="1">
      <c r="A248" s="210">
        <v>186</v>
      </c>
      <c r="B248" s="211">
        <v>45050</v>
      </c>
      <c r="C248" s="53"/>
      <c r="D248" s="53" t="s">
        <v>42</v>
      </c>
      <c r="E248" s="215" t="s">
        <v>590</v>
      </c>
      <c r="F248" s="51" t="s">
        <v>835</v>
      </c>
      <c r="G248" s="51"/>
      <c r="H248" s="51"/>
      <c r="I248" s="51">
        <v>5040</v>
      </c>
      <c r="J248" s="51" t="s">
        <v>591</v>
      </c>
      <c r="K248" s="51"/>
      <c r="L248" s="51"/>
      <c r="M248" s="51"/>
      <c r="N248" s="51"/>
      <c r="O248" s="37"/>
      <c r="S248" s="55" t="s">
        <v>862</v>
      </c>
    </row>
    <row r="249" spans="1:39" ht="12.75" customHeight="1">
      <c r="A249" s="185">
        <v>187</v>
      </c>
      <c r="B249" s="186">
        <v>45075</v>
      </c>
      <c r="C249" s="186"/>
      <c r="D249" s="187" t="s">
        <v>836</v>
      </c>
      <c r="E249" s="188" t="s">
        <v>590</v>
      </c>
      <c r="F249" s="158">
        <v>585</v>
      </c>
      <c r="G249" s="188"/>
      <c r="H249" s="188">
        <v>732</v>
      </c>
      <c r="I249" s="190">
        <v>732</v>
      </c>
      <c r="J249" s="160" t="s">
        <v>677</v>
      </c>
      <c r="K249" s="161">
        <f>H249-F249</f>
        <v>147</v>
      </c>
      <c r="L249" s="162">
        <f>K249/F249</f>
        <v>0.25128205128205128</v>
      </c>
      <c r="M249" s="157" t="s">
        <v>593</v>
      </c>
      <c r="N249" s="163">
        <v>45152</v>
      </c>
      <c r="O249" s="37"/>
      <c r="R249" s="37"/>
      <c r="S249" s="55" t="s">
        <v>862</v>
      </c>
      <c r="U249" s="37"/>
      <c r="W249" s="37"/>
      <c r="X249" s="55"/>
      <c r="Z249" s="37"/>
      <c r="AB249" s="37"/>
      <c r="AC249" s="55"/>
      <c r="AE249" s="37"/>
      <c r="AG249" s="37"/>
      <c r="AH249" s="55"/>
      <c r="AJ249" s="37"/>
      <c r="AL249" s="37"/>
      <c r="AM249" s="55"/>
    </row>
    <row r="250" spans="1:39" ht="12.75" customHeight="1">
      <c r="A250" s="210">
        <v>188</v>
      </c>
      <c r="B250" s="211">
        <v>45078</v>
      </c>
      <c r="C250" s="53"/>
      <c r="D250" s="53" t="s">
        <v>539</v>
      </c>
      <c r="E250" s="215" t="s">
        <v>590</v>
      </c>
      <c r="F250" s="51" t="s">
        <v>837</v>
      </c>
      <c r="G250" s="51"/>
      <c r="H250" s="51"/>
      <c r="I250" s="51">
        <v>4300</v>
      </c>
      <c r="J250" s="51" t="s">
        <v>591</v>
      </c>
      <c r="K250" s="51"/>
      <c r="L250" s="51"/>
      <c r="M250" s="51"/>
      <c r="N250" s="51"/>
      <c r="O250" s="37"/>
      <c r="R250" s="37"/>
      <c r="S250" s="55" t="s">
        <v>862</v>
      </c>
      <c r="U250" s="37"/>
      <c r="W250" s="37"/>
      <c r="X250" s="55"/>
      <c r="Z250" s="37"/>
      <c r="AB250" s="37"/>
      <c r="AC250" s="55"/>
      <c r="AE250" s="37"/>
      <c r="AG250" s="37"/>
      <c r="AH250" s="55"/>
      <c r="AJ250" s="37"/>
      <c r="AL250" s="37"/>
      <c r="AM250" s="55"/>
    </row>
    <row r="251" spans="1:39" ht="12.75" customHeight="1">
      <c r="A251" s="185">
        <v>189</v>
      </c>
      <c r="B251" s="186">
        <v>45103</v>
      </c>
      <c r="C251" s="186"/>
      <c r="D251" s="187" t="s">
        <v>859</v>
      </c>
      <c r="E251" s="188" t="s">
        <v>590</v>
      </c>
      <c r="F251" s="158">
        <v>282.5</v>
      </c>
      <c r="G251" s="188"/>
      <c r="H251" s="188">
        <v>383</v>
      </c>
      <c r="I251" s="190">
        <v>383</v>
      </c>
      <c r="J251" s="160" t="s">
        <v>677</v>
      </c>
      <c r="K251" s="161">
        <f>H251-F251</f>
        <v>100.5</v>
      </c>
      <c r="L251" s="162">
        <f>K251/F251</f>
        <v>0.35575221238938054</v>
      </c>
      <c r="M251" s="157" t="s">
        <v>593</v>
      </c>
      <c r="N251" s="163">
        <v>45265</v>
      </c>
      <c r="O251" s="37"/>
      <c r="R251" s="37"/>
      <c r="S251" s="55" t="s">
        <v>862</v>
      </c>
      <c r="U251" s="37"/>
      <c r="W251" s="37"/>
      <c r="X251" s="55"/>
      <c r="Z251" s="37"/>
      <c r="AB251" s="37"/>
      <c r="AC251" s="55"/>
      <c r="AE251" s="37"/>
      <c r="AG251" s="37"/>
      <c r="AH251" s="55"/>
      <c r="AJ251" s="37"/>
      <c r="AL251" s="37"/>
      <c r="AM251" s="55"/>
    </row>
    <row r="252" spans="1:39" ht="12.75" customHeight="1">
      <c r="A252" s="185">
        <v>190</v>
      </c>
      <c r="B252" s="186">
        <v>45120</v>
      </c>
      <c r="C252" s="186"/>
      <c r="D252" s="187" t="s">
        <v>538</v>
      </c>
      <c r="E252" s="188" t="s">
        <v>590</v>
      </c>
      <c r="F252" s="158">
        <v>2312.5</v>
      </c>
      <c r="G252" s="188"/>
      <c r="H252" s="188">
        <v>2935</v>
      </c>
      <c r="I252" s="190">
        <v>2935</v>
      </c>
      <c r="J252" s="160" t="s">
        <v>677</v>
      </c>
      <c r="K252" s="161">
        <f>H252-F252</f>
        <v>622.5</v>
      </c>
      <c r="L252" s="162">
        <f>K252/F252</f>
        <v>0.26918918918918922</v>
      </c>
      <c r="M252" s="157" t="s">
        <v>593</v>
      </c>
      <c r="N252" s="163">
        <v>45177</v>
      </c>
      <c r="O252" s="37"/>
      <c r="R252" s="37"/>
      <c r="S252" s="55" t="s">
        <v>862</v>
      </c>
      <c r="U252" s="37"/>
      <c r="W252" s="37"/>
      <c r="X252" s="55"/>
      <c r="Z252" s="37"/>
      <c r="AB252" s="37"/>
      <c r="AC252" s="55"/>
      <c r="AE252" s="37"/>
      <c r="AG252" s="37"/>
      <c r="AH252" s="55"/>
      <c r="AJ252" s="37"/>
      <c r="AL252" s="37"/>
      <c r="AM252" s="55"/>
    </row>
    <row r="253" spans="1:39" ht="12.75" customHeight="1">
      <c r="A253" s="185">
        <v>191</v>
      </c>
      <c r="B253" s="186">
        <v>45125</v>
      </c>
      <c r="C253" s="186"/>
      <c r="D253" s="187" t="s">
        <v>203</v>
      </c>
      <c r="E253" s="188" t="s">
        <v>590</v>
      </c>
      <c r="F253" s="158">
        <v>3980</v>
      </c>
      <c r="G253" s="188"/>
      <c r="H253" s="188">
        <v>4895</v>
      </c>
      <c r="I253" s="190">
        <v>4895</v>
      </c>
      <c r="J253" s="160" t="s">
        <v>677</v>
      </c>
      <c r="K253" s="161">
        <f>H253-F253</f>
        <v>915</v>
      </c>
      <c r="L253" s="162">
        <f>K253/F253</f>
        <v>0.22989949748743718</v>
      </c>
      <c r="M253" s="157" t="s">
        <v>593</v>
      </c>
      <c r="N253" s="163">
        <v>45155</v>
      </c>
      <c r="O253" s="37"/>
      <c r="S253" s="55" t="s">
        <v>862</v>
      </c>
      <c r="U253" s="37"/>
      <c r="X253" s="55"/>
      <c r="Z253" s="37"/>
      <c r="AC253" s="55"/>
      <c r="AE253" s="37"/>
      <c r="AH253" s="55"/>
      <c r="AJ253" s="37"/>
      <c r="AM253" s="55"/>
    </row>
    <row r="254" spans="1:39" ht="12.75" customHeight="1">
      <c r="A254" s="185">
        <v>192</v>
      </c>
      <c r="B254" s="186">
        <v>45145</v>
      </c>
      <c r="C254" s="186"/>
      <c r="D254" s="187" t="s">
        <v>863</v>
      </c>
      <c r="E254" s="188" t="s">
        <v>590</v>
      </c>
      <c r="F254" s="158">
        <v>565</v>
      </c>
      <c r="G254" s="188"/>
      <c r="H254" s="188">
        <v>725</v>
      </c>
      <c r="I254" s="190">
        <v>725</v>
      </c>
      <c r="J254" s="160" t="s">
        <v>677</v>
      </c>
      <c r="K254" s="161">
        <f>H254-F254</f>
        <v>160</v>
      </c>
      <c r="L254" s="162">
        <f>K254/F254</f>
        <v>0.2831858407079646</v>
      </c>
      <c r="M254" s="157" t="s">
        <v>593</v>
      </c>
      <c r="N254" s="163">
        <v>45169</v>
      </c>
      <c r="O254" s="37"/>
      <c r="S254" s="55" t="s">
        <v>862</v>
      </c>
      <c r="U254" s="37"/>
      <c r="X254" s="55"/>
      <c r="Z254" s="37"/>
      <c r="AC254" s="55"/>
      <c r="AE254" s="37"/>
      <c r="AH254" s="55"/>
      <c r="AJ254" s="37"/>
      <c r="AM254" s="55"/>
    </row>
    <row r="255" spans="1:39" ht="12.75" customHeight="1">
      <c r="A255" s="291">
        <v>193</v>
      </c>
      <c r="B255" s="292">
        <v>45167</v>
      </c>
      <c r="C255" s="292"/>
      <c r="D255" s="293" t="s">
        <v>867</v>
      </c>
      <c r="E255" s="294" t="s">
        <v>590</v>
      </c>
      <c r="F255" s="158">
        <v>700</v>
      </c>
      <c r="G255" s="294"/>
      <c r="H255" s="294">
        <v>950</v>
      </c>
      <c r="I255" s="295">
        <v>950</v>
      </c>
      <c r="J255" s="296" t="s">
        <v>677</v>
      </c>
      <c r="K255" s="161">
        <f>H255-F255</f>
        <v>250</v>
      </c>
      <c r="L255" s="162">
        <f>K255/F255</f>
        <v>0.35714285714285715</v>
      </c>
      <c r="M255" s="157" t="s">
        <v>593</v>
      </c>
      <c r="N255" s="163">
        <v>45261</v>
      </c>
      <c r="O255" s="37"/>
      <c r="S255" s="55" t="s">
        <v>862</v>
      </c>
      <c r="U255" s="37"/>
      <c r="X255" s="55"/>
      <c r="Z255" s="37"/>
      <c r="AC255" s="55"/>
      <c r="AE255" s="37"/>
      <c r="AH255" s="55"/>
      <c r="AJ255" s="37"/>
      <c r="AM255" s="55"/>
    </row>
    <row r="256" spans="1:39" ht="12.75" customHeight="1">
      <c r="A256" s="210">
        <v>194</v>
      </c>
      <c r="B256" s="211">
        <v>45184</v>
      </c>
      <c r="C256" s="53"/>
      <c r="D256" s="53" t="s">
        <v>541</v>
      </c>
      <c r="E256" s="215" t="s">
        <v>590</v>
      </c>
      <c r="F256" s="51" t="s">
        <v>869</v>
      </c>
      <c r="G256" s="51"/>
      <c r="H256" s="51"/>
      <c r="I256" s="51">
        <v>480</v>
      </c>
      <c r="J256" s="51" t="s">
        <v>591</v>
      </c>
      <c r="K256" s="51"/>
      <c r="L256" s="51"/>
      <c r="M256" s="51"/>
      <c r="N256" s="51"/>
      <c r="O256" s="37"/>
      <c r="S256" s="55" t="s">
        <v>862</v>
      </c>
      <c r="U256" s="37"/>
      <c r="X256" s="55"/>
      <c r="Z256" s="37"/>
      <c r="AC256" s="55"/>
      <c r="AE256" s="37"/>
      <c r="AH256" s="55"/>
      <c r="AJ256" s="37"/>
      <c r="AM256" s="55"/>
    </row>
    <row r="257" spans="1:39" ht="12.75" customHeight="1">
      <c r="A257" s="210">
        <v>195</v>
      </c>
      <c r="B257" s="211">
        <v>45203</v>
      </c>
      <c r="C257" s="53"/>
      <c r="D257" s="53" t="s">
        <v>176</v>
      </c>
      <c r="E257" s="215" t="s">
        <v>590</v>
      </c>
      <c r="F257" s="51" t="s">
        <v>870</v>
      </c>
      <c r="G257" s="51"/>
      <c r="H257" s="51"/>
      <c r="I257" s="51">
        <v>1198</v>
      </c>
      <c r="J257" s="51" t="s">
        <v>591</v>
      </c>
      <c r="K257" s="51"/>
      <c r="L257" s="51"/>
      <c r="M257" s="51"/>
      <c r="N257" s="51"/>
      <c r="O257" s="37"/>
      <c r="S257" s="55" t="s">
        <v>875</v>
      </c>
      <c r="U257" s="37"/>
      <c r="X257" s="55"/>
      <c r="Z257" s="37"/>
      <c r="AC257" s="55"/>
      <c r="AE257" s="37"/>
      <c r="AH257" s="55"/>
      <c r="AJ257" s="37"/>
      <c r="AM257" s="55"/>
    </row>
    <row r="258" spans="1:39" ht="12.75" customHeight="1">
      <c r="A258" s="210">
        <v>196</v>
      </c>
      <c r="B258" s="211">
        <v>45216</v>
      </c>
      <c r="C258" s="53"/>
      <c r="D258" s="53" t="s">
        <v>107</v>
      </c>
      <c r="E258" s="215" t="s">
        <v>590</v>
      </c>
      <c r="F258" s="51" t="s">
        <v>871</v>
      </c>
      <c r="G258" s="51"/>
      <c r="H258" s="51"/>
      <c r="I258" s="51">
        <v>6870</v>
      </c>
      <c r="J258" s="51" t="s">
        <v>591</v>
      </c>
      <c r="K258" s="51"/>
      <c r="L258" s="51"/>
      <c r="M258" s="51"/>
      <c r="N258" s="51"/>
      <c r="O258" s="37"/>
      <c r="S258" s="55" t="s">
        <v>875</v>
      </c>
      <c r="U258" s="37"/>
      <c r="X258" s="55"/>
      <c r="Z258" s="37"/>
      <c r="AC258" s="55"/>
      <c r="AE258" s="37"/>
      <c r="AH258" s="55"/>
      <c r="AJ258" s="37"/>
      <c r="AM258" s="55"/>
    </row>
    <row r="259" spans="1:39" ht="12.75" customHeight="1">
      <c r="A259" s="291">
        <v>197</v>
      </c>
      <c r="B259" s="292">
        <v>45216</v>
      </c>
      <c r="C259" s="292"/>
      <c r="D259" s="293" t="s">
        <v>872</v>
      </c>
      <c r="E259" s="294" t="s">
        <v>590</v>
      </c>
      <c r="F259" s="158">
        <v>1090</v>
      </c>
      <c r="G259" s="294"/>
      <c r="H259" s="294">
        <v>1415</v>
      </c>
      <c r="I259" s="295">
        <v>1415</v>
      </c>
      <c r="J259" s="296" t="s">
        <v>677</v>
      </c>
      <c r="K259" s="161">
        <f>H259-F259</f>
        <v>325</v>
      </c>
      <c r="L259" s="162">
        <f>K259/F259</f>
        <v>0.29816513761467889</v>
      </c>
      <c r="M259" s="157" t="s">
        <v>593</v>
      </c>
      <c r="N259" s="163">
        <v>45282</v>
      </c>
      <c r="O259" s="37"/>
      <c r="S259" s="55" t="s">
        <v>862</v>
      </c>
      <c r="U259" s="37"/>
      <c r="X259" s="55"/>
      <c r="Z259" s="37"/>
      <c r="AC259" s="55"/>
      <c r="AE259" s="37"/>
      <c r="AH259" s="55"/>
      <c r="AJ259" s="37"/>
      <c r="AM259" s="55"/>
    </row>
    <row r="260" spans="1:39" ht="12.75" customHeight="1">
      <c r="A260" s="291">
        <v>198</v>
      </c>
      <c r="B260" s="292">
        <v>45236</v>
      </c>
      <c r="C260" s="292"/>
      <c r="D260" s="293" t="s">
        <v>877</v>
      </c>
      <c r="E260" s="294" t="s">
        <v>590</v>
      </c>
      <c r="F260" s="158">
        <v>1270</v>
      </c>
      <c r="G260" s="294"/>
      <c r="H260" s="294">
        <v>1613</v>
      </c>
      <c r="I260" s="295">
        <v>1613</v>
      </c>
      <c r="J260" s="296" t="s">
        <v>677</v>
      </c>
      <c r="K260" s="161">
        <f>H260-F260</f>
        <v>343</v>
      </c>
      <c r="L260" s="162">
        <f>K260/F260</f>
        <v>0.27007874015748029</v>
      </c>
      <c r="M260" s="157" t="s">
        <v>593</v>
      </c>
      <c r="N260" s="163">
        <v>45246</v>
      </c>
      <c r="O260" s="37"/>
      <c r="S260" s="55" t="s">
        <v>875</v>
      </c>
      <c r="U260" s="37"/>
      <c r="X260" s="55"/>
      <c r="Z260" s="37"/>
      <c r="AC260" s="55"/>
      <c r="AE260" s="37"/>
      <c r="AH260" s="55"/>
      <c r="AJ260" s="37"/>
      <c r="AM260" s="55"/>
    </row>
    <row r="261" spans="1:39" ht="12.75" customHeight="1">
      <c r="A261" s="210">
        <v>199</v>
      </c>
      <c r="B261" s="211">
        <v>45251</v>
      </c>
      <c r="C261" s="53"/>
      <c r="D261" s="53" t="s">
        <v>882</v>
      </c>
      <c r="E261" s="215" t="s">
        <v>590</v>
      </c>
      <c r="F261" s="51" t="s">
        <v>883</v>
      </c>
      <c r="G261" s="51"/>
      <c r="H261" s="51"/>
      <c r="I261" s="51">
        <v>1490</v>
      </c>
      <c r="J261" s="51" t="s">
        <v>591</v>
      </c>
      <c r="K261" s="51"/>
      <c r="L261" s="51"/>
      <c r="M261" s="51"/>
      <c r="N261" s="51"/>
      <c r="O261" s="37"/>
      <c r="S261" s="55" t="s">
        <v>862</v>
      </c>
      <c r="U261" s="37"/>
      <c r="X261" s="55"/>
      <c r="Z261" s="37"/>
      <c r="AC261" s="55"/>
      <c r="AE261" s="37"/>
      <c r="AH261" s="55"/>
      <c r="AJ261" s="37"/>
      <c r="AM261" s="55"/>
    </row>
    <row r="262" spans="1:39" ht="12.75" customHeight="1">
      <c r="A262" s="210">
        <v>200</v>
      </c>
      <c r="B262" s="211">
        <v>45254</v>
      </c>
      <c r="C262" s="53"/>
      <c r="D262" s="53" t="s">
        <v>877</v>
      </c>
      <c r="E262" s="215" t="s">
        <v>590</v>
      </c>
      <c r="F262" s="51" t="s">
        <v>886</v>
      </c>
      <c r="G262" s="51"/>
      <c r="H262" s="51"/>
      <c r="I262" s="51">
        <v>1806</v>
      </c>
      <c r="J262" s="51" t="s">
        <v>591</v>
      </c>
      <c r="K262" s="51"/>
      <c r="L262" s="51"/>
      <c r="M262" s="51"/>
      <c r="N262" s="51"/>
      <c r="O262" s="37"/>
      <c r="S262" s="55" t="s">
        <v>875</v>
      </c>
      <c r="U262" s="37"/>
      <c r="X262" s="55"/>
      <c r="Z262" s="37"/>
      <c r="AC262" s="55"/>
      <c r="AE262" s="37"/>
      <c r="AH262" s="55"/>
      <c r="AJ262" s="37"/>
      <c r="AM262" s="55"/>
    </row>
    <row r="263" spans="1:39" ht="12.75" customHeight="1">
      <c r="A263" s="210">
        <v>201</v>
      </c>
      <c r="B263" s="211">
        <v>45265</v>
      </c>
      <c r="C263" s="53"/>
      <c r="D263" s="230" t="s">
        <v>542</v>
      </c>
      <c r="E263" s="215" t="s">
        <v>590</v>
      </c>
      <c r="F263" s="51" t="s">
        <v>894</v>
      </c>
      <c r="G263" s="51"/>
      <c r="I263" s="51">
        <v>558</v>
      </c>
      <c r="J263" s="51" t="s">
        <v>591</v>
      </c>
      <c r="K263" s="51"/>
      <c r="L263" s="51"/>
      <c r="M263" s="51"/>
      <c r="N263" s="51"/>
      <c r="O263" s="37"/>
      <c r="S263" s="55" t="s">
        <v>862</v>
      </c>
      <c r="U263" s="37"/>
      <c r="X263" s="55"/>
      <c r="Z263" s="37"/>
      <c r="AC263" s="55"/>
      <c r="AE263" s="37"/>
      <c r="AH263" s="55"/>
      <c r="AJ263" s="37"/>
      <c r="AM263" s="55"/>
    </row>
    <row r="264" spans="1:39" ht="12.75" customHeight="1">
      <c r="A264" s="210">
        <v>202</v>
      </c>
      <c r="B264" s="211">
        <v>45272</v>
      </c>
      <c r="C264" s="53"/>
      <c r="D264" s="53" t="s">
        <v>900</v>
      </c>
      <c r="E264" s="215" t="s">
        <v>590</v>
      </c>
      <c r="F264" s="51" t="s">
        <v>901</v>
      </c>
      <c r="G264" s="51"/>
      <c r="H264" s="51"/>
      <c r="I264" s="51">
        <v>5512</v>
      </c>
      <c r="J264" s="51" t="s">
        <v>591</v>
      </c>
      <c r="K264" s="51"/>
      <c r="L264" s="51"/>
      <c r="M264" s="51"/>
      <c r="N264" s="51"/>
      <c r="O264" s="37"/>
      <c r="S264" s="55" t="s">
        <v>875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210">
        <v>203</v>
      </c>
      <c r="B265" s="211">
        <v>45292</v>
      </c>
      <c r="C265" s="53"/>
      <c r="D265" s="53" t="s">
        <v>314</v>
      </c>
      <c r="E265" s="215" t="s">
        <v>590</v>
      </c>
      <c r="F265" s="51" t="s">
        <v>1071</v>
      </c>
      <c r="G265" s="51"/>
      <c r="H265" s="51"/>
      <c r="I265" s="51">
        <v>4909</v>
      </c>
      <c r="J265" s="51" t="s">
        <v>591</v>
      </c>
      <c r="K265" s="51"/>
      <c r="L265" s="51"/>
      <c r="M265" s="51"/>
      <c r="N265" s="51"/>
      <c r="O265" s="37"/>
      <c r="S265" s="55"/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53"/>
      <c r="B266" s="53"/>
      <c r="C266" s="53"/>
      <c r="D266" s="53"/>
      <c r="E266" s="53"/>
      <c r="F266" s="51"/>
      <c r="G266" s="51"/>
      <c r="H266" s="51"/>
      <c r="I266" s="51"/>
      <c r="J266" s="31"/>
      <c r="K266" s="51"/>
      <c r="L266" s="51"/>
      <c r="M266" s="51"/>
      <c r="N266" s="53"/>
      <c r="O266" s="37"/>
      <c r="S266" s="55"/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B267" s="216" t="s">
        <v>838</v>
      </c>
      <c r="F267" s="55"/>
      <c r="G267" s="55"/>
      <c r="H267" s="55"/>
      <c r="I267" s="55"/>
      <c r="J267" s="37"/>
      <c r="K267" s="55"/>
      <c r="L267" s="55"/>
      <c r="M267" s="55"/>
      <c r="O267" s="37"/>
      <c r="S267" s="55"/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217"/>
      <c r="F268" s="55"/>
      <c r="G268" s="55"/>
      <c r="H268" s="55"/>
      <c r="I268" s="55"/>
      <c r="J268" s="37"/>
      <c r="K268" s="55"/>
      <c r="L268" s="55"/>
      <c r="M268" s="55"/>
      <c r="O268" s="37"/>
      <c r="S268" s="55"/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17"/>
      <c r="F269" s="55"/>
      <c r="G269" s="55"/>
      <c r="H269" s="55"/>
      <c r="I269" s="55"/>
      <c r="J269" s="37"/>
      <c r="K269" s="55"/>
      <c r="L269" s="55"/>
      <c r="M269" s="55"/>
      <c r="O269" s="37"/>
      <c r="S269" s="55"/>
    </row>
    <row r="270" spans="1:39" ht="12.75" customHeight="1">
      <c r="A270" s="51"/>
      <c r="F270" s="55"/>
      <c r="G270" s="55"/>
      <c r="H270" s="55"/>
      <c r="I270" s="55"/>
      <c r="J270" s="37"/>
      <c r="K270" s="55"/>
      <c r="L270" s="55"/>
      <c r="M270" s="55"/>
      <c r="O270" s="37"/>
      <c r="S270" s="55"/>
    </row>
    <row r="271" spans="1:39" ht="12.75" customHeight="1">
      <c r="F271" s="55"/>
      <c r="G271" s="55"/>
      <c r="H271" s="55"/>
      <c r="I271" s="55"/>
      <c r="J271" s="37"/>
      <c r="K271" s="55"/>
      <c r="L271" s="55"/>
      <c r="M271" s="55"/>
      <c r="O271" s="37"/>
      <c r="S271" s="55"/>
    </row>
    <row r="272" spans="1:39" ht="12.75" customHeight="1">
      <c r="F272" s="55"/>
      <c r="G272" s="55"/>
      <c r="H272" s="55"/>
      <c r="I272" s="55"/>
      <c r="J272" s="37"/>
      <c r="K272" s="55"/>
      <c r="L272" s="55"/>
      <c r="M272" s="55"/>
      <c r="O272" s="37"/>
      <c r="S272" s="55"/>
    </row>
    <row r="273" spans="6:19" ht="12.75" customHeight="1">
      <c r="F273" s="55"/>
      <c r="G273" s="55"/>
      <c r="H273" s="55"/>
      <c r="I273" s="55"/>
      <c r="J273" s="37"/>
      <c r="K273" s="55"/>
      <c r="L273" s="55"/>
      <c r="M273" s="55"/>
      <c r="O273" s="37"/>
      <c r="S273" s="55"/>
    </row>
    <row r="274" spans="6:19" ht="12.75" customHeight="1">
      <c r="F274" s="55"/>
      <c r="G274" s="55"/>
      <c r="H274" s="55"/>
      <c r="I274" s="55"/>
      <c r="J274" s="37"/>
      <c r="K274" s="55"/>
      <c r="L274" s="55"/>
      <c r="M274" s="55"/>
      <c r="O274" s="37"/>
      <c r="S274" s="55"/>
    </row>
    <row r="275" spans="6:19" ht="12.75" customHeight="1">
      <c r="F275" s="55"/>
      <c r="G275" s="55"/>
      <c r="H275" s="55"/>
      <c r="I275" s="55"/>
      <c r="J275" s="37"/>
      <c r="K275" s="55"/>
      <c r="L275" s="55"/>
      <c r="M275" s="55"/>
      <c r="O275" s="37"/>
      <c r="S275" s="55"/>
    </row>
    <row r="276" spans="6:19" ht="12.75" customHeight="1">
      <c r="F276" s="55"/>
      <c r="G276" s="55"/>
      <c r="H276" s="55"/>
      <c r="I276" s="55"/>
      <c r="J276" s="37"/>
      <c r="K276" s="55"/>
      <c r="L276" s="55"/>
      <c r="M276" s="55"/>
      <c r="O276" s="37"/>
      <c r="S276" s="55"/>
    </row>
    <row r="277" spans="6:19" ht="12.75" customHeight="1">
      <c r="F277" s="55"/>
      <c r="G277" s="55"/>
      <c r="H277" s="55"/>
      <c r="I277" s="55"/>
      <c r="J277" s="37"/>
      <c r="K277" s="55"/>
      <c r="L277" s="55"/>
      <c r="M277" s="55"/>
      <c r="O277" s="37"/>
      <c r="S277" s="55"/>
    </row>
    <row r="278" spans="6:19" ht="12.75" customHeight="1">
      <c r="F278" s="55"/>
      <c r="G278" s="55"/>
      <c r="H278" s="55"/>
      <c r="I278" s="55"/>
      <c r="J278" s="37"/>
      <c r="K278" s="55"/>
      <c r="L278" s="55"/>
      <c r="M278" s="55"/>
      <c r="O278" s="37"/>
      <c r="S278" s="55"/>
    </row>
    <row r="279" spans="6:19" ht="12.75" customHeight="1">
      <c r="F279" s="55"/>
      <c r="G279" s="55"/>
      <c r="H279" s="55"/>
      <c r="I279" s="55"/>
      <c r="J279" s="37"/>
      <c r="K279" s="55"/>
      <c r="L279" s="55"/>
      <c r="M279" s="55"/>
      <c r="O279" s="37"/>
      <c r="S279" s="55"/>
    </row>
    <row r="280" spans="6:19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S280" s="55"/>
    </row>
    <row r="281" spans="6:19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6:19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6:1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6:1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6:1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6:1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6:1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6:1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</sheetData>
  <autoFilter ref="S1:S266" xr:uid="{00000000-0009-0000-0000-000005000000}"/>
  <mergeCells count="4">
    <mergeCell ref="J40:J41"/>
    <mergeCell ref="A40:A41"/>
    <mergeCell ref="B40:B41"/>
    <mergeCell ref="S40:S41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2024-01-01T18:13:13Z</dcterms:modified>
</cp:coreProperties>
</file>