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6" i="7"/>
  <c r="L106" s="1"/>
  <c r="K29"/>
  <c r="L29" s="1"/>
  <c r="L159" l="1"/>
  <c r="K159" s="1"/>
  <c r="K105"/>
  <c r="L105" s="1"/>
  <c r="K104"/>
  <c r="L104" s="1"/>
  <c r="L158" l="1"/>
  <c r="K158" s="1"/>
  <c r="L157"/>
  <c r="K157" s="1"/>
  <c r="K28"/>
  <c r="L28" s="1"/>
  <c r="K27" l="1"/>
  <c r="L27" s="1"/>
  <c r="K98"/>
  <c r="L98" s="1"/>
  <c r="K101"/>
  <c r="L101" s="1"/>
  <c r="M100"/>
  <c r="K100" s="1"/>
  <c r="L155"/>
  <c r="K155" s="1"/>
  <c r="L156"/>
  <c r="K156" s="1"/>
  <c r="K26"/>
  <c r="L26" s="1"/>
  <c r="K91"/>
  <c r="L91" s="1"/>
  <c r="M99"/>
  <c r="K99" s="1"/>
  <c r="K97"/>
  <c r="L97" s="1"/>
  <c r="M96"/>
  <c r="K96" s="1"/>
  <c r="M95"/>
  <c r="K95" s="1"/>
  <c r="K87"/>
  <c r="L87" s="1"/>
  <c r="K326"/>
  <c r="L326" s="1"/>
  <c r="K94"/>
  <c r="L94" s="1"/>
  <c r="K25"/>
  <c r="L25" s="1"/>
  <c r="L154"/>
  <c r="K154" s="1"/>
  <c r="K93"/>
  <c r="L93" s="1"/>
  <c r="K81"/>
  <c r="L81" s="1"/>
  <c r="K84"/>
  <c r="L84" s="1"/>
  <c r="K86"/>
  <c r="L86" s="1"/>
  <c r="K88"/>
  <c r="L88" s="1"/>
  <c r="K20"/>
  <c r="L20" s="1"/>
  <c r="K23"/>
  <c r="L23" s="1"/>
  <c r="K92"/>
  <c r="L92" s="1"/>
  <c r="K90"/>
  <c r="L90" s="1"/>
  <c r="K89"/>
  <c r="L89" s="1"/>
  <c r="L152"/>
  <c r="K152" s="1"/>
  <c r="L153"/>
  <c r="K153" s="1"/>
  <c r="K22" l="1"/>
  <c r="L22" s="1"/>
  <c r="K21"/>
  <c r="L21" s="1"/>
  <c r="K24"/>
  <c r="L24" s="1"/>
  <c r="K82"/>
  <c r="L82" s="1"/>
  <c r="K80"/>
  <c r="L80" s="1"/>
  <c r="K85"/>
  <c r="L85" s="1"/>
  <c r="K83"/>
  <c r="L83" s="1"/>
  <c r="L151"/>
  <c r="K151" s="1"/>
  <c r="L147"/>
  <c r="K147" s="1"/>
  <c r="L146"/>
  <c r="K146" s="1"/>
  <c r="L150"/>
  <c r="K150" s="1"/>
  <c r="L149"/>
  <c r="K149" s="1"/>
  <c r="L148"/>
  <c r="K148" s="1"/>
  <c r="L145"/>
  <c r="K145" s="1"/>
  <c r="K79"/>
  <c r="L79" s="1"/>
  <c r="K75"/>
  <c r="L75" s="1"/>
  <c r="K74"/>
  <c r="L74" s="1"/>
  <c r="K67"/>
  <c r="L67" s="1"/>
  <c r="K77"/>
  <c r="L77" s="1"/>
  <c r="K19"/>
  <c r="L19" s="1"/>
  <c r="K11"/>
  <c r="L11" s="1"/>
  <c r="K17" l="1"/>
  <c r="L17" s="1"/>
  <c r="K78"/>
  <c r="L78" s="1"/>
  <c r="L144"/>
  <c r="K144" s="1"/>
  <c r="L143"/>
  <c r="K143" s="1"/>
  <c r="L142"/>
  <c r="K142" s="1"/>
  <c r="L141"/>
  <c r="K141" s="1"/>
  <c r="L140"/>
  <c r="K140" s="1"/>
  <c r="L139"/>
  <c r="K139" s="1"/>
  <c r="L138"/>
  <c r="K138" s="1"/>
  <c r="K76"/>
  <c r="L76" s="1"/>
  <c r="K73"/>
  <c r="L73" s="1"/>
  <c r="K72"/>
  <c r="L72" s="1"/>
  <c r="K16"/>
  <c r="L16" s="1"/>
  <c r="K18"/>
  <c r="L18" s="1"/>
  <c r="K64"/>
  <c r="L64" s="1"/>
  <c r="K69"/>
  <c r="L69" s="1"/>
  <c r="K63" l="1"/>
  <c r="L63" s="1"/>
  <c r="K71"/>
  <c r="L71" s="1"/>
  <c r="K70"/>
  <c r="L70" s="1"/>
  <c r="K68"/>
  <c r="L68" s="1"/>
  <c r="K50"/>
  <c r="L50" s="1"/>
  <c r="L137"/>
  <c r="K137" s="1"/>
  <c r="L135"/>
  <c r="K135" s="1"/>
  <c r="K66"/>
  <c r="L66" s="1"/>
  <c r="L136"/>
  <c r="K136" s="1"/>
  <c r="K62"/>
  <c r="L62" s="1"/>
  <c r="K65"/>
  <c r="L65" s="1"/>
  <c r="L120" l="1"/>
  <c r="K120" s="1"/>
  <c r="L132"/>
  <c r="K132" s="1"/>
  <c r="K58"/>
  <c r="L58" s="1"/>
  <c r="K61"/>
  <c r="L61" s="1"/>
  <c r="L134"/>
  <c r="K134" s="1"/>
  <c r="L119"/>
  <c r="K119" s="1"/>
  <c r="K60"/>
  <c r="L60" s="1"/>
  <c r="L133"/>
  <c r="K133" s="1"/>
  <c r="K59"/>
  <c r="L59" s="1"/>
  <c r="K55"/>
  <c r="L55" s="1"/>
  <c r="K54"/>
  <c r="L54" s="1"/>
  <c r="K57"/>
  <c r="L57" s="1"/>
  <c r="K56"/>
  <c r="L56" s="1"/>
  <c r="K53"/>
  <c r="L53" s="1"/>
  <c r="K14"/>
  <c r="L14" s="1"/>
  <c r="L131"/>
  <c r="K131" s="1"/>
  <c r="K51"/>
  <c r="L51" s="1"/>
  <c r="K46"/>
  <c r="L46" s="1"/>
  <c r="K15"/>
  <c r="L15" s="1"/>
  <c r="K52"/>
  <c r="L52" s="1"/>
  <c r="L130"/>
  <c r="K130" s="1"/>
  <c r="K49" l="1"/>
  <c r="L49" s="1"/>
  <c r="K48"/>
  <c r="L48" s="1"/>
  <c r="K47"/>
  <c r="L47" s="1"/>
  <c r="K45"/>
  <c r="L45" s="1"/>
  <c r="K10"/>
  <c r="L10" s="1"/>
  <c r="K12"/>
  <c r="L12" s="1"/>
  <c r="K44"/>
  <c r="L44" s="1"/>
  <c r="M7" l="1"/>
  <c r="F314" l="1"/>
  <c r="K315"/>
  <c r="L315" s="1"/>
  <c r="K306"/>
  <c r="L306" s="1"/>
  <c r="K309"/>
  <c r="L309" s="1"/>
  <c r="K317" l="1"/>
  <c r="L317" s="1"/>
  <c r="F308"/>
  <c r="F307"/>
  <c r="F305"/>
  <c r="K305" s="1"/>
  <c r="L305" s="1"/>
  <c r="F285"/>
  <c r="F237"/>
  <c r="K316" l="1"/>
  <c r="L316" s="1"/>
  <c r="K314"/>
  <c r="L314" s="1"/>
  <c r="K320"/>
  <c r="L320" s="1"/>
  <c r="K321"/>
  <c r="L321" s="1"/>
  <c r="K313"/>
  <c r="L313" s="1"/>
  <c r="K323"/>
  <c r="L323" s="1"/>
  <c r="K319"/>
  <c r="L319" s="1"/>
  <c r="K312" l="1"/>
  <c r="L312" s="1"/>
  <c r="K301"/>
  <c r="L301" s="1"/>
  <c r="K303"/>
  <c r="L303" s="1"/>
  <c r="K300"/>
  <c r="L300" s="1"/>
  <c r="K302"/>
  <c r="L302" s="1"/>
  <c r="K231"/>
  <c r="L231" s="1"/>
  <c r="K284"/>
  <c r="L284" s="1"/>
  <c r="K298"/>
  <c r="L298" s="1"/>
  <c r="K299"/>
  <c r="L299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7"/>
  <c r="L287" s="1"/>
  <c r="K286"/>
  <c r="L286" s="1"/>
  <c r="K285"/>
  <c r="L285" s="1"/>
  <c r="K28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5"/>
  <c r="L255" s="1"/>
  <c r="K253"/>
  <c r="L253" s="1"/>
  <c r="K252"/>
  <c r="L252" s="1"/>
  <c r="K251"/>
  <c r="L251" s="1"/>
  <c r="K249"/>
  <c r="L249" s="1"/>
  <c r="K248"/>
  <c r="L248" s="1"/>
  <c r="K247"/>
  <c r="L247" s="1"/>
  <c r="K246"/>
  <c r="K245"/>
  <c r="L245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H236"/>
  <c r="K236" s="1"/>
  <c r="L236" s="1"/>
  <c r="K233"/>
  <c r="L233" s="1"/>
  <c r="K232"/>
  <c r="L232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H202"/>
  <c r="K202" s="1"/>
  <c r="L202" s="1"/>
  <c r="F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D7" i="6"/>
  <c r="K6" i="4"/>
  <c r="K6" i="3"/>
  <c r="L6" i="2"/>
</calcChain>
</file>

<file path=xl/sharedStrings.xml><?xml version="1.0" encoding="utf-8"?>
<sst xmlns="http://schemas.openxmlformats.org/spreadsheetml/2006/main" count="8050" uniqueCount="3948">
  <si>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</si>
  <si>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</si>
  <si>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</si>
  <si>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</si>
  <si>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</si>
  <si>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</si>
  <si>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</si>
  <si>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</si>
  <si>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</si>
  <si>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</si>
  <si>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</si>
  <si>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</si>
  <si>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</si>
  <si>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</si>
  <si>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</si>
  <si>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</si>
  <si>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</si>
  <si>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</si>
  <si>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</si>
  <si>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</si>
  <si>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</si>
  <si>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</si>
  <si>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</si>
  <si>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</si>
  <si>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</si>
  <si>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</si>
  <si>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</si>
  <si>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</si>
  <si>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</si>
  <si>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</si>
  <si>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</si>
  <si>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</si>
  <si>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</si>
  <si>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</si>
  <si>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</si>
  <si>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</si>
  <si>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</si>
  <si>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</si>
  <si>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</si>
  <si>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</si>
  <si>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</si>
  <si>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</si>
  <si>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</si>
  <si>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</si>
  <si>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</si>
  <si>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</si>
  <si>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</si>
  <si>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</si>
  <si>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</si>
  <si>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</si>
  <si>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</si>
  <si>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</si>
  <si>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</si>
  <si>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</si>
  <si>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</si>
  <si>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</si>
  <si>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</si>
  <si>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</si>
  <si>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</si>
  <si>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</si>
  <si>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</si>
  <si>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</si>
  <si>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</si>
  <si>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</si>
  <si>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</si>
  <si>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</si>
  <si>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</si>
  <si>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</si>
  <si>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</si>
  <si>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</si>
  <si>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</si>
  <si>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</si>
  <si>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</si>
  <si>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</si>
  <si>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</si>
  <si>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</si>
  <si>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</si>
  <si>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</si>
  <si>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</si>
  <si>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</si>
  <si>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</si>
  <si>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</si>
  <si>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</si>
  <si>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</si>
  <si>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</si>
  <si>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</si>
  <si>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</si>
  <si>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</si>
  <si>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</si>
  <si>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</si>
  <si>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</si>
  <si>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</si>
  <si>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</si>
  <si>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</si>
  <si>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</si>
  <si>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</si>
  <si>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</si>
  <si>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</si>
  <si>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</si>
  <si>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</si>
  <si>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</si>
  <si>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</si>
  <si>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</si>
  <si>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</si>
  <si>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</si>
  <si>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</si>
  <si>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</si>
  <si>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</si>
  <si>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</si>
  <si>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</si>
  <si>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</si>
  <si>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</si>
  <si>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</si>
  <si>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</si>
  <si>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</si>
  <si>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</si>
  <si>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</si>
  <si>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</si>
  <si>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</si>
  <si>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</si>
  <si>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</si>
  <si>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</si>
  <si>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</si>
  <si>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</si>
  <si>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</si>
  <si>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</si>
  <si>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</si>
  <si>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</si>
  <si>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</si>
  <si>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</si>
  <si>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</si>
  <si>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</si>
  <si>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</si>
  <si>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</si>
  <si>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</si>
  <si>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</si>
  <si>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</si>
  <si>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</si>
  <si>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</si>
  <si>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</si>
  <si>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</si>
  <si>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</si>
  <si>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</si>
  <si>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</si>
  <si>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</si>
  <si>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</si>
  <si>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</si>
  <si>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</si>
  <si>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</si>
  <si>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</si>
  <si>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</si>
  <si>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</si>
  <si>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</si>
  <si>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</si>
  <si>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</si>
  <si>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</si>
  <si>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</si>
  <si>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</si>
  <si>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</si>
  <si>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</si>
  <si>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</si>
  <si>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</si>
  <si>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</si>
  <si>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</si>
  <si>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</si>
  <si>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</si>
  <si>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</si>
  <si>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</si>
  <si>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</si>
  <si>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</si>
  <si>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</si>
  <si>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</si>
  <si>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</si>
  <si>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</si>
  <si>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</si>
  <si>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</si>
  <si>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</si>
  <si>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</si>
  <si>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</si>
  <si>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</si>
  <si>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</si>
  <si>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</si>
  <si>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</si>
  <si>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</si>
  <si>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</si>
  <si>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</si>
  <si>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</si>
  <si>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</si>
  <si>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</si>
  <si>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</si>
  <si>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</si>
  <si>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</si>
  <si>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</si>
  <si>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</si>
  <si>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</si>
  <si>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</si>
  <si>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</si>
  <si>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</si>
  <si>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</si>
  <si>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</si>
  <si>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</si>
  <si>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</si>
  <si>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</si>
  <si>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</si>
  <si>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</si>
  <si>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</si>
  <si>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</si>
  <si>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</si>
  <si>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</si>
  <si>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</si>
  <si>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</si>
  <si>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</si>
  <si>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</si>
  <si>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</si>
  <si>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</si>
  <si>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</si>
  <si>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</si>
  <si>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</si>
  <si>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</si>
  <si>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</si>
  <si>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</si>
  <si>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</si>
  <si>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</si>
  <si>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</si>
  <si>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</si>
  <si>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</si>
  <si>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</si>
  <si>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</si>
  <si>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</si>
  <si>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</si>
  <si>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</si>
  <si>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</si>
  <si>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</si>
  <si>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</si>
  <si>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</si>
  <si>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</si>
  <si>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</si>
  <si>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</si>
  <si>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</si>
  <si>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</si>
  <si>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</si>
  <si>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</si>
  <si>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</si>
  <si>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</si>
  <si>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</si>
  <si>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</si>
  <si>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</si>
  <si>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</si>
  <si>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</si>
  <si>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</si>
  <si>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</si>
  <si>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</si>
  <si>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</si>
  <si>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</si>
  <si>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</si>
  <si>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</si>
  <si>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</si>
  <si>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</si>
  <si>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</si>
  <si>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</si>
  <si>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</si>
  <si>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</si>
  <si>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</si>
  <si>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</si>
  <si>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</si>
  <si>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</si>
  <si>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</si>
  <si>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</si>
  <si>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</si>
  <si>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</si>
  <si>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</si>
  <si>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</si>
  <si>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</si>
  <si>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</si>
  <si>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</si>
  <si>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</si>
  <si>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</si>
  <si>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</si>
  <si>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</si>
  <si>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</si>
  <si>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</si>
  <si>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</si>
  <si>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</si>
  <si>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</si>
  <si>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</si>
  <si>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</si>
  <si>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</si>
  <si>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</si>
  <si>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</si>
  <si>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</si>
  <si>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</si>
  <si>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</si>
  <si>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</si>
  <si>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</si>
  <si>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</si>
  <si>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</si>
  <si>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</si>
  <si>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</si>
  <si>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</si>
  <si>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</si>
  <si>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</si>
  <si>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</si>
  <si>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</si>
  <si>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</si>
  <si>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</si>
  <si>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</si>
  <si>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</si>
  <si>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</si>
  <si>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</si>
  <si>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</si>
  <si>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</si>
  <si>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</si>
  <si>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</si>
  <si>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</si>
  <si>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</si>
  <si>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</si>
  <si>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</si>
  <si>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</si>
  <si>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</si>
  <si>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</si>
  <si>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</si>
  <si>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</si>
  <si>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</si>
  <si>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</si>
  <si>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</si>
  <si>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</si>
  <si>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</si>
  <si>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</si>
  <si>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</si>
  <si>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</si>
  <si>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</si>
  <si>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</si>
  <si>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</si>
  <si>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</si>
  <si>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</si>
  <si>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</si>
  <si>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</si>
  <si>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</si>
  <si>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</si>
  <si>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</si>
  <si>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</si>
  <si>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</si>
  <si>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</si>
  <si>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</si>
  <si>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</si>
  <si>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</si>
  <si>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</si>
  <si>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</si>
  <si>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</si>
  <si>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</si>
  <si>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</si>
  <si>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</si>
  <si>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</si>
  <si>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</si>
  <si>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</si>
  <si>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</si>
  <si>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</si>
  <si>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</si>
  <si>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</si>
  <si>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</si>
  <si>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</si>
  <si>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</si>
  <si>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</si>
  <si>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</si>
  <si>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</si>
  <si>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</si>
  <si>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</si>
  <si>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</si>
  <si>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</si>
  <si>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</si>
  <si>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</si>
  <si>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</si>
  <si>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</si>
  <si>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</si>
  <si>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</si>
  <si>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</si>
  <si>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</si>
  <si>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</si>
  <si>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</si>
  <si>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</si>
  <si>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</si>
  <si>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</si>
  <si>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</si>
  <si>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</si>
  <si>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</si>
  <si>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</si>
  <si>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</si>
  <si>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</si>
  <si>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</si>
  <si>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</si>
  <si>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</si>
  <si>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</si>
  <si>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</si>
  <si>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</si>
  <si>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</si>
  <si>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</si>
  <si>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</si>
  <si>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</si>
  <si>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</si>
  <si>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</si>
  <si>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</si>
  <si>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</si>
  <si>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</si>
  <si>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</si>
  <si>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</si>
  <si>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</si>
  <si>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</si>
  <si>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</si>
  <si>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</si>
  <si>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</si>
  <si>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</si>
  <si>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</si>
  <si>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</si>
  <si>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</si>
  <si>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</si>
  <si>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</si>
  <si>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</si>
  <si>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</si>
  <si>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</si>
  <si>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</si>
  <si>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</si>
  <si>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</si>
  <si>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</si>
  <si>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</si>
  <si>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</si>
  <si>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</si>
  <si>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</si>
  <si>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</si>
  <si>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</si>
  <si>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</si>
  <si>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</si>
  <si>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</si>
  <si>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</si>
  <si>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</si>
  <si>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</si>
  <si>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</si>
  <si>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</si>
  <si>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</si>
  <si>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</si>
  <si>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</si>
  <si>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</si>
  <si>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</si>
  <si>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</si>
  <si>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</si>
  <si>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</si>
  <si>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</si>
  <si>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</si>
  <si>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</si>
  <si>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</si>
  <si>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</si>
  <si>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</si>
  <si>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</si>
  <si>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</si>
  <si>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</si>
  <si>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</si>
  <si>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</si>
  <si>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</si>
  <si>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</si>
  <si>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</si>
  <si>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</si>
  <si>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</si>
  <si>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</si>
  <si>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</si>
  <si>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</si>
  <si>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</si>
  <si>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</si>
  <si>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</si>
  <si>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</si>
  <si>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</si>
  <si>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</si>
  <si>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</si>
  <si>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</si>
  <si>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</si>
  <si>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</si>
  <si>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</si>
  <si>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</si>
  <si>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</si>
  <si>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</si>
  <si>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</si>
  <si>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</si>
  <si>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</si>
  <si>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</si>
  <si>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</si>
  <si>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</si>
  <si>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</si>
  <si>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</si>
  <si>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</si>
  <si>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</si>
  <si>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</si>
  <si>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</si>
  <si>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</si>
  <si>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</si>
  <si>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</si>
  <si>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</si>
  <si>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</si>
  <si>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</si>
  <si>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</si>
  <si>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</si>
  <si>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</si>
  <si>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</si>
  <si>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</si>
  <si>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</si>
  <si>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</si>
  <si>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</si>
  <si>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</si>
  <si>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</si>
  <si>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</si>
  <si>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</si>
  <si>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</si>
  <si>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</si>
  <si>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</si>
  <si>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</si>
  <si>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</si>
  <si>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</si>
  <si>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</si>
  <si>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</si>
  <si>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</si>
  <si>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</si>
  <si>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</si>
  <si>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</si>
  <si>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</si>
  <si>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</si>
  <si>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</si>
  <si>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</si>
  <si>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</si>
  <si>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</si>
  <si>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</si>
  <si>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</si>
  <si>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</si>
  <si>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</si>
  <si>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</si>
  <si>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</si>
  <si>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</si>
  <si>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</si>
  <si>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</si>
  <si>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</si>
  <si>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</si>
  <si>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</si>
  <si>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</si>
  <si>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</si>
  <si>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</si>
  <si>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</si>
  <si>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</si>
  <si>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</si>
  <si>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</si>
  <si>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</si>
  <si>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</si>
  <si>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</si>
  <si>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</si>
  <si>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</si>
  <si>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</si>
  <si>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</si>
  <si>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</si>
  <si>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</si>
  <si>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</si>
  <si>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</si>
  <si>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</si>
  <si>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</si>
  <si>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</si>
  <si>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</si>
  <si>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</si>
  <si>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</si>
  <si>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</si>
  <si>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</si>
  <si>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</si>
  <si>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</si>
  <si>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</si>
  <si>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</si>
  <si>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</si>
  <si>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</si>
  <si>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</si>
  <si>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</si>
  <si>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</si>
  <si>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</si>
  <si>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</si>
  <si>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</si>
  <si>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</si>
  <si>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</si>
  <si>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</si>
  <si>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</si>
  <si>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</si>
  <si>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</si>
  <si>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</si>
  <si>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</si>
  <si>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</si>
  <si>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</si>
  <si>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</si>
  <si>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</si>
  <si>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</si>
  <si>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</si>
  <si>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</si>
  <si>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</si>
  <si>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</si>
  <si>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</si>
  <si>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</si>
  <si>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</si>
  <si>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</si>
  <si>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</si>
  <si>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</si>
  <si>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</si>
  <si>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</si>
  <si>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</si>
  <si>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</si>
  <si>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</si>
  <si>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</si>
  <si>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</si>
  <si>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</si>
  <si>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</si>
  <si>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</si>
  <si>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</si>
  <si>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</si>
  <si>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</si>
  <si>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</si>
  <si>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</si>
  <si>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</si>
  <si>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</si>
  <si>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</si>
  <si>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</si>
  <si>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</si>
  <si>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</si>
  <si>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</si>
  <si>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</si>
  <si>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</si>
  <si>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</si>
  <si>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</si>
  <si>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</si>
  <si>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</si>
  <si>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</si>
  <si>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</si>
  <si>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</si>
  <si>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</si>
  <si>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</si>
  <si>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</si>
  <si>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</si>
  <si>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</si>
  <si>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</si>
  <si>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</si>
  <si>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</si>
  <si>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</si>
  <si>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</si>
  <si>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</si>
  <si>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</si>
  <si>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</si>
  <si>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</si>
  <si>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</si>
  <si>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</si>
  <si>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</si>
  <si>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</si>
  <si>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</si>
  <si>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</si>
  <si>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</si>
  <si>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</si>
  <si>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</si>
  <si>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</si>
  <si>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</si>
  <si>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</si>
  <si>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</si>
  <si>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</si>
  <si>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</si>
  <si>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</si>
  <si>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</si>
  <si>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</si>
  <si>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</si>
  <si>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</si>
  <si>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</si>
  <si>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</si>
  <si>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</si>
  <si>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</si>
  <si>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</si>
  <si>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</si>
  <si>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</si>
  <si>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</si>
  <si>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</si>
  <si>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</si>
  <si>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</si>
  <si>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</si>
  <si>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</si>
  <si>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</si>
  <si>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</si>
  <si>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</si>
  <si>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</si>
  <si>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</si>
  <si>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</si>
  <si>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</si>
  <si>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</si>
  <si>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</si>
  <si>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</si>
  <si>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</si>
  <si>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</si>
  <si>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</si>
  <si>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</si>
  <si>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</si>
  <si>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</si>
  <si>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</si>
  <si>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</si>
  <si>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</si>
  <si>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</si>
  <si>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</si>
  <si>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</si>
  <si>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</si>
  <si>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</si>
  <si>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</si>
  <si>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</si>
  <si>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</si>
  <si>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</si>
  <si>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</si>
  <si>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</si>
  <si>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</si>
  <si>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</si>
  <si>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</si>
  <si>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</si>
  <si>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</si>
  <si>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</si>
  <si>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</si>
  <si>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</si>
  <si>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</si>
  <si>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</si>
  <si>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</si>
  <si>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</si>
  <si>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</si>
  <si>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</si>
  <si>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</si>
  <si>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</si>
  <si>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</si>
  <si>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</si>
  <si>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</si>
  <si>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</si>
  <si>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</si>
  <si>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</si>
  <si>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</si>
  <si>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</si>
  <si>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</si>
  <si>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</si>
  <si>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</si>
  <si>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</si>
  <si>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</si>
  <si>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</si>
  <si>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</si>
  <si>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</si>
  <si>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</si>
  <si>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</si>
  <si>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</si>
  <si>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</si>
  <si>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</si>
  <si>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</si>
  <si>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</si>
  <si>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</si>
  <si>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</si>
  <si>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</si>
  <si>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</si>
  <si>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</si>
  <si>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</si>
  <si>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</si>
  <si>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</si>
  <si>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</si>
  <si>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</si>
  <si>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</si>
  <si>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</si>
  <si>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</si>
  <si>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</si>
  <si>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</si>
  <si>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</si>
  <si>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</si>
  <si>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</si>
  <si>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</si>
  <si>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</si>
  <si>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</si>
  <si>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</si>
  <si>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</si>
  <si>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</si>
  <si>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</si>
  <si>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</si>
  <si>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</si>
  <si>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</si>
  <si>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</si>
  <si>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</si>
  <si>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</si>
  <si>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</si>
  <si>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</si>
  <si>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</si>
  <si>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</si>
  <si>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</si>
  <si>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</si>
  <si>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</si>
  <si>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</si>
  <si>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</si>
  <si>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</si>
  <si>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</si>
  <si>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</si>
  <si>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</si>
  <si>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</si>
  <si>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</si>
  <si>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</si>
  <si>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</si>
  <si>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</si>
  <si>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</si>
  <si>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</si>
  <si>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</si>
  <si>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</si>
  <si>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</si>
  <si>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</si>
  <si>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</si>
  <si>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</si>
  <si>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</si>
  <si>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</si>
  <si>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</si>
  <si>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</si>
  <si>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</si>
  <si>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</si>
  <si>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</si>
  <si>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</si>
  <si>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</si>
  <si>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</si>
  <si>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</si>
  <si>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</si>
  <si>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</si>
  <si>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</si>
  <si>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</si>
  <si>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</si>
  <si>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</si>
  <si>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</si>
  <si>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</si>
  <si>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</si>
  <si>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</si>
  <si>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</si>
  <si>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</si>
  <si>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</si>
  <si>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</si>
  <si>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</si>
  <si>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</si>
  <si>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</si>
  <si>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</si>
  <si>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</si>
  <si>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</si>
  <si>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</si>
  <si>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</si>
  <si>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</si>
  <si>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</si>
  <si>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</si>
  <si>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</si>
  <si>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</si>
  <si>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</si>
  <si>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</si>
  <si>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</si>
  <si>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</si>
  <si>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</si>
  <si>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</si>
  <si>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</si>
  <si>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</si>
  <si>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</si>
  <si>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</si>
  <si>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</si>
  <si>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</si>
  <si>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</si>
  <si>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</si>
  <si>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</si>
  <si>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</si>
  <si>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</si>
  <si>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</si>
  <si>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</si>
  <si>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</si>
  <si>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</si>
  <si>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</si>
  <si>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</si>
  <si>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</si>
  <si>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</si>
  <si>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</si>
  <si>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</si>
  <si>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</si>
  <si>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</si>
  <si>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</si>
  <si>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</si>
  <si>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</si>
  <si>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</si>
  <si>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</si>
  <si>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</si>
  <si>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</si>
  <si>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</si>
  <si>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</si>
  <si>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</si>
  <si>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</si>
  <si>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</si>
  <si>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</si>
  <si>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</si>
  <si>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</si>
  <si>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</si>
  <si>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</si>
  <si>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</si>
  <si>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</si>
  <si>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</si>
  <si>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</si>
  <si>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</si>
  <si>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</si>
  <si>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</si>
  <si>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</si>
  <si>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</si>
  <si>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</si>
  <si>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</si>
  <si>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</si>
  <si>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</si>
  <si>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</si>
  <si>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</si>
  <si>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</si>
  <si>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</si>
  <si>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</si>
  <si>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</si>
  <si>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</si>
  <si>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</si>
  <si>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</si>
  <si>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</si>
  <si>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</si>
  <si>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</si>
  <si>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</si>
  <si>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</si>
  <si>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</si>
  <si>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</si>
  <si>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</si>
  <si>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</si>
  <si>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</si>
  <si>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</si>
  <si>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</si>
  <si>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</si>
  <si>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</si>
  <si>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</si>
  <si>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</si>
  <si>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</si>
  <si>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</si>
  <si>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</si>
  <si>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</si>
  <si>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</si>
  <si>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</si>
  <si>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</si>
  <si>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</si>
  <si>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</si>
  <si>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</si>
  <si>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</si>
  <si>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</si>
  <si>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</si>
  <si>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</si>
  <si>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</si>
  <si>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</si>
  <si>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</si>
  <si>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</si>
  <si>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</si>
  <si>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</si>
  <si>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</si>
  <si>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</si>
  <si>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</si>
  <si>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</si>
  <si>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</si>
  <si>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</si>
  <si>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</si>
  <si>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</si>
  <si>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</si>
  <si>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</si>
  <si>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</si>
  <si>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</si>
  <si>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</si>
  <si>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</si>
  <si>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</si>
  <si>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</si>
  <si>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</si>
  <si>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</si>
  <si>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</si>
  <si>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</si>
  <si>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</si>
  <si>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</si>
  <si>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</si>
  <si>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</si>
  <si>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</si>
  <si>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</si>
  <si>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</si>
  <si>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</si>
  <si>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</si>
  <si>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</si>
  <si>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</si>
  <si>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</si>
  <si>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</si>
  <si>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</si>
  <si>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</si>
  <si>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</si>
  <si>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</si>
  <si>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</si>
  <si>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</si>
  <si>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</si>
  <si>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</si>
  <si>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</si>
  <si>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</si>
  <si>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</si>
  <si>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</si>
  <si>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</si>
  <si>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</si>
  <si>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</si>
  <si>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</si>
  <si>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</si>
  <si>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</si>
  <si>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</si>
  <si>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</si>
  <si>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</si>
  <si>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</si>
  <si>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</si>
  <si>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</si>
  <si>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</si>
  <si>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</si>
  <si>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</si>
  <si>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</si>
  <si>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</si>
  <si>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</si>
  <si>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</si>
  <si>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</si>
  <si>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</si>
  <si>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</si>
  <si>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</si>
  <si>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</si>
  <si>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</si>
  <si>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</si>
  <si>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</si>
  <si>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</si>
  <si>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</si>
  <si>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</si>
  <si>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</si>
  <si>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</si>
  <si>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</si>
  <si>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</si>
  <si>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</si>
  <si>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</si>
  <si>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</si>
  <si>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</si>
  <si>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</si>
  <si>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</si>
  <si>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</si>
  <si>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</si>
  <si>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</si>
  <si>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</si>
  <si>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</si>
  <si>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</si>
  <si>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</si>
  <si>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</si>
  <si>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</si>
  <si>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</si>
  <si>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</si>
  <si>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</si>
  <si>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</si>
  <si>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</si>
  <si>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</si>
  <si>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</si>
  <si>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</si>
  <si>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</si>
  <si>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</si>
  <si>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</si>
  <si>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</si>
  <si>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</si>
  <si>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</si>
  <si>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</si>
  <si>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</si>
  <si>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</si>
  <si>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</si>
  <si>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</si>
  <si>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</si>
  <si>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</si>
  <si>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</si>
  <si>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</si>
  <si>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</si>
  <si>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</si>
  <si>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</si>
  <si>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</si>
  <si>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</si>
  <si>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</si>
  <si>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</si>
  <si>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</si>
  <si>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</si>
  <si>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</si>
  <si>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</si>
  <si>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</si>
  <si>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</si>
  <si>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</si>
  <si>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</si>
  <si>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</si>
  <si>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</si>
  <si>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</si>
  <si>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</si>
  <si>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</si>
  <si>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</si>
  <si>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</si>
  <si>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</si>
  <si>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</si>
  <si>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</si>
  <si>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</si>
  <si>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</si>
  <si>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</si>
  <si>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</si>
  <si>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</si>
  <si>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</si>
  <si>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</si>
  <si>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</si>
  <si>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</si>
  <si>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</si>
  <si>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</si>
  <si>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</si>
  <si>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</si>
  <si>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</si>
  <si>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</si>
  <si>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</si>
  <si>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</si>
  <si>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</si>
  <si>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</si>
  <si>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</si>
  <si>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</si>
  <si>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</si>
  <si>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</si>
  <si>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</si>
  <si>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</si>
  <si>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</si>
  <si>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</si>
  <si>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</si>
  <si>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</si>
  <si>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</si>
  <si>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</si>
  <si>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</si>
  <si>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</si>
  <si>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</si>
  <si>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</si>
  <si>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</si>
  <si>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</si>
  <si>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</si>
  <si>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</si>
  <si>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</si>
  <si>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</si>
  <si>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</si>
  <si>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</si>
  <si>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</si>
  <si>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</si>
  <si>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</si>
  <si>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</si>
  <si>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</si>
  <si>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</si>
  <si>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</si>
  <si>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</si>
  <si>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</si>
  <si>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</si>
  <si>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</si>
  <si>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</si>
  <si>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</si>
  <si>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</si>
  <si>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</si>
  <si>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</si>
  <si>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</si>
  <si>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</si>
  <si>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</si>
  <si>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</si>
  <si>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</si>
  <si>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</si>
  <si>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</si>
  <si>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</si>
  <si>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</si>
  <si>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</si>
  <si>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</si>
  <si>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</si>
  <si>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</si>
  <si>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</si>
  <si>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</si>
  <si>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</si>
  <si>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</si>
  <si>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</si>
  <si>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</si>
  <si>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</si>
  <si>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</si>
  <si>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</si>
  <si>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</si>
  <si>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</si>
  <si>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</si>
  <si>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</si>
  <si>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</si>
  <si>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</si>
  <si>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</si>
  <si>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</si>
  <si>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</si>
  <si>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</si>
  <si>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</si>
  <si>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</si>
  <si>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</si>
  <si>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</si>
  <si>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</si>
  <si>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</si>
  <si>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</si>
  <si>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</si>
  <si>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</si>
  <si>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</si>
  <si>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</si>
  <si>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</si>
  <si>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</si>
  <si>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</si>
  <si>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</si>
  <si>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</si>
  <si>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</si>
  <si>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</si>
  <si>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</si>
  <si>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</si>
  <si>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</si>
  <si>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</si>
  <si>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</si>
  <si>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</si>
  <si>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</si>
  <si>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</si>
  <si>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</si>
  <si>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</si>
  <si>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</si>
  <si>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</si>
  <si>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</si>
  <si>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</si>
  <si>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</si>
  <si>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</si>
  <si>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</si>
  <si>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</si>
  <si>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</si>
  <si>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</si>
  <si>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</si>
  <si>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</si>
  <si>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</si>
  <si>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</si>
  <si>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</si>
  <si>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</si>
  <si>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</si>
  <si>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</si>
  <si>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</si>
  <si>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</si>
  <si>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</si>
  <si>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</si>
  <si>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</si>
  <si>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</si>
  <si>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</si>
  <si>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</si>
  <si>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</si>
  <si>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</si>
  <si>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</si>
  <si>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</si>
  <si>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</si>
  <si>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</si>
  <si>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</si>
  <si>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</si>
  <si>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</si>
  <si>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</si>
  <si>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</si>
  <si>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</si>
  <si>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</si>
  <si>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</si>
  <si>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</si>
  <si>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</si>
  <si>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</si>
  <si>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</si>
  <si>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</si>
  <si>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</si>
  <si>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</si>
  <si>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</si>
  <si>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</si>
  <si>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</si>
  <si>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</si>
  <si>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</si>
  <si>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</si>
  <si>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</si>
  <si>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</si>
  <si>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</si>
  <si>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</si>
  <si>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</si>
  <si>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</si>
  <si>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</si>
  <si>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</si>
  <si>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</si>
  <si>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</si>
  <si>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</si>
  <si>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</si>
  <si>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</si>
  <si>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</si>
  <si>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</si>
  <si>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</si>
  <si>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</si>
  <si>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</si>
  <si>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</si>
  <si>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</si>
  <si>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</si>
  <si>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</si>
  <si>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</si>
  <si>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</si>
  <si>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</si>
  <si>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</si>
  <si>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</si>
  <si>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</si>
  <si>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</si>
  <si>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</si>
  <si>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</si>
  <si>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</si>
  <si>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</si>
  <si>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</si>
  <si>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</si>
  <si>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</si>
  <si>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</si>
  <si>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</si>
  <si>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</si>
  <si>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</si>
  <si>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</si>
  <si>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</si>
  <si>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</si>
  <si>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</si>
  <si>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</si>
  <si>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</si>
  <si>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</si>
  <si>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</si>
  <si>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</si>
  <si>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</si>
  <si>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</si>
  <si>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</si>
  <si>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</si>
  <si>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</si>
  <si>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</si>
  <si>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</si>
  <si>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</si>
  <si>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</si>
  <si>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</si>
  <si>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</si>
  <si>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</si>
  <si>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</si>
  <si>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</si>
  <si>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</si>
  <si>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</si>
  <si>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</si>
  <si>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</si>
  <si>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</si>
  <si>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</si>
  <si>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</si>
  <si>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</si>
  <si>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</si>
  <si>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</si>
  <si>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</si>
  <si>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</si>
  <si>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</si>
  <si>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</si>
  <si>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</si>
  <si>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</si>
  <si>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</si>
  <si>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</si>
  <si>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</si>
  <si>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</si>
  <si>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</si>
  <si>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</si>
  <si>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</si>
  <si>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</si>
  <si>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</si>
  <si>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</si>
  <si>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</si>
  <si>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</si>
  <si>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</si>
  <si>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</si>
  <si>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</si>
  <si>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</si>
  <si>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</si>
  <si>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</si>
  <si>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</si>
  <si>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</si>
  <si>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</si>
  <si>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</si>
  <si>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</si>
  <si>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</si>
  <si>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</si>
  <si>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</si>
  <si>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</si>
  <si>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</si>
  <si>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</si>
  <si>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</si>
  <si>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</si>
  <si>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</si>
  <si>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</si>
  <si>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</si>
  <si>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</si>
  <si>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</si>
  <si>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</si>
  <si>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</si>
  <si>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</si>
  <si>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</si>
  <si>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</si>
  <si>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</si>
  <si>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</si>
  <si>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</si>
  <si>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</si>
  <si>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</si>
  <si>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</si>
  <si>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</si>
  <si>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</si>
  <si>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</si>
  <si>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</si>
  <si>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</si>
  <si>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</si>
  <si>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</si>
  <si>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</si>
  <si>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</si>
  <si>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</si>
  <si>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</si>
  <si>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</si>
  <si>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</si>
  <si>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</si>
  <si>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</si>
  <si>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</si>
  <si>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</si>
  <si>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</si>
  <si>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</si>
  <si>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</si>
  <si>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</si>
  <si>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</si>
  <si>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</si>
  <si>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</si>
  <si>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</si>
  <si>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</si>
  <si>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</si>
  <si>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</si>
  <si>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</si>
  <si>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</si>
  <si>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</si>
  <si>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</si>
  <si>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</si>
  <si>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</si>
  <si>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</si>
  <si>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</si>
  <si>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</si>
  <si>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</si>
  <si>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</si>
  <si>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</si>
  <si>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</si>
  <si>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</si>
  <si>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</si>
  <si>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</si>
  <si>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</si>
  <si>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</si>
  <si>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</si>
  <si>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</si>
  <si>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</si>
  <si>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</si>
  <si>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</si>
  <si>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</si>
  <si>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</si>
  <si>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</si>
  <si>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</si>
  <si>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</si>
  <si>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</si>
  <si>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</si>
  <si>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</si>
  <si>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</si>
  <si>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</si>
  <si>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</si>
  <si>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</si>
  <si>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</si>
  <si>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</si>
  <si>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</si>
  <si>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</si>
  <si>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</si>
  <si>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</si>
  <si>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</si>
  <si>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</si>
  <si>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</si>
  <si>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</si>
  <si>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</si>
  <si>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</si>
  <si>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</si>
  <si>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</si>
  <si>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</si>
  <si>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</si>
  <si>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</si>
  <si>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</si>
  <si>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</si>
  <si>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</si>
  <si>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</si>
  <si>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</si>
  <si>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</si>
  <si>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</si>
  <si>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</si>
  <si>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</si>
  <si>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</si>
  <si>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</si>
  <si>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</si>
  <si>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</si>
  <si>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</si>
  <si>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</si>
  <si>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</si>
  <si>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</si>
  <si>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</si>
  <si>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</si>
  <si>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</si>
  <si>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</si>
  <si>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</si>
  <si>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</si>
  <si>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</si>
  <si>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</si>
  <si>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</si>
  <si>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</si>
  <si>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</si>
  <si>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</si>
  <si>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</si>
  <si>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</si>
  <si>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</si>
  <si>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</si>
  <si>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</si>
  <si>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</si>
  <si>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</si>
  <si>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</si>
  <si>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</si>
  <si>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</si>
  <si>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</si>
  <si>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</si>
  <si>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</si>
  <si>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</si>
  <si>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</si>
  <si>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</si>
  <si>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</si>
  <si>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</si>
  <si>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</si>
  <si>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</si>
  <si>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</si>
  <si>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</si>
  <si>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</si>
  <si>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</si>
  <si>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</si>
  <si>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</si>
  <si>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</si>
  <si>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</si>
  <si>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</si>
  <si>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</si>
  <si>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</si>
  <si>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</si>
  <si>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</si>
  <si>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</si>
  <si>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</si>
  <si>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</si>
  <si>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</si>
  <si>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</si>
  <si>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</si>
  <si>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</si>
  <si>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</si>
  <si>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</si>
  <si>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</si>
  <si>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</si>
  <si>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</si>
  <si>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</si>
  <si>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</si>
  <si>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</si>
  <si>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</si>
  <si>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</si>
  <si>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</si>
  <si>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</si>
  <si>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</si>
  <si>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</si>
  <si>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</si>
  <si>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</si>
  <si>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</si>
  <si>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</si>
  <si>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</si>
  <si>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</si>
  <si>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</si>
  <si>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</si>
  <si>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</si>
  <si>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</si>
  <si>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</si>
  <si>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</si>
  <si>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</si>
  <si>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</si>
  <si>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</si>
  <si>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</si>
  <si>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</si>
  <si>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</si>
  <si>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</si>
  <si>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</si>
  <si>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</si>
  <si>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</si>
  <si>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</si>
  <si>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</si>
  <si>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</si>
  <si>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</si>
  <si>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</si>
  <si>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</si>
  <si>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</si>
  <si>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</si>
  <si>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</si>
  <si>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</si>
  <si>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</si>
  <si>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</si>
  <si>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</si>
  <si>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</si>
  <si>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</si>
  <si>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</si>
  <si>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</si>
  <si>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</si>
  <si>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</si>
  <si>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</si>
  <si>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</si>
  <si>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</si>
  <si>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</si>
  <si>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</si>
  <si>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</si>
  <si>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</si>
  <si>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</si>
  <si>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</si>
  <si>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</si>
  <si>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</si>
  <si>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</si>
  <si>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</si>
  <si>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</si>
  <si>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</si>
  <si>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</si>
  <si>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</si>
  <si>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</si>
  <si>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</si>
  <si>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</si>
  <si>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</si>
  <si>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</si>
  <si>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</si>
  <si>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</si>
  <si>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</si>
  <si>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</si>
  <si>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</si>
  <si>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</si>
  <si>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</si>
  <si>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</si>
  <si>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</si>
  <si>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</si>
  <si>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</si>
  <si>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</si>
  <si>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</si>
  <si>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</si>
  <si>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</si>
  <si>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</si>
  <si>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</si>
  <si>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</si>
  <si>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</si>
  <si>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</si>
  <si>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</si>
  <si>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</si>
  <si>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</si>
  <si>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</si>
  <si>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</si>
  <si>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</si>
  <si>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</si>
  <si>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</si>
  <si>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</si>
  <si>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</si>
  <si>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</si>
  <si>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</si>
  <si>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</si>
  <si>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</si>
  <si>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</si>
  <si>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</si>
  <si>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</si>
  <si>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</si>
  <si>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</si>
  <si>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</si>
  <si>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</si>
  <si>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</si>
  <si>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</si>
  <si>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</si>
  <si>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</si>
  <si>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</si>
  <si>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</si>
  <si>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</si>
  <si>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</si>
  <si>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</si>
  <si>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</si>
  <si>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</si>
  <si>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</si>
  <si>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</si>
  <si>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</si>
  <si>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</si>
  <si>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</si>
  <si>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</si>
  <si>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</si>
  <si>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</si>
  <si>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</si>
  <si>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</si>
  <si>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</si>
  <si>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</si>
  <si>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</si>
  <si>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</si>
  <si>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</si>
  <si>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</si>
  <si>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</si>
  <si>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</si>
  <si>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</si>
  <si>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</si>
  <si>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</si>
  <si>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</si>
  <si>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</si>
  <si>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</si>
  <si>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</si>
  <si>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</si>
  <si>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</si>
  <si>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</si>
  <si>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</si>
  <si>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</si>
  <si>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</si>
  <si>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</si>
  <si>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</si>
  <si>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</si>
  <si>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</si>
  <si>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</si>
  <si>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</si>
  <si>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</si>
  <si>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</si>
  <si>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</si>
  <si>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</si>
  <si>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</si>
  <si>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</si>
  <si>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</si>
  <si>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</si>
  <si>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</si>
  <si>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</si>
  <si>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</si>
  <si>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</si>
  <si>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</si>
  <si>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</si>
  <si>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</si>
  <si>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</si>
  <si>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</si>
  <si>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</si>
  <si>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</si>
  <si>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</si>
  <si>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</si>
  <si>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</si>
  <si>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</si>
  <si>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</si>
  <si>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</si>
  <si>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</si>
  <si>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</si>
  <si>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</si>
  <si>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</si>
  <si>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</si>
  <si>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</si>
  <si>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</si>
  <si>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</si>
  <si>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</si>
  <si>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</si>
  <si>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</si>
  <si>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</si>
  <si>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</si>
  <si>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</si>
  <si>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</si>
  <si>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</si>
  <si>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</si>
  <si>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</si>
  <si>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</si>
  <si>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</si>
  <si>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</si>
  <si>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</si>
  <si>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</si>
  <si>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</si>
  <si>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</si>
  <si>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</si>
  <si>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</si>
  <si>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</si>
  <si>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</si>
  <si>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</si>
  <si>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</si>
  <si>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</si>
  <si>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</si>
  <si>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</si>
  <si>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</si>
  <si>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</si>
  <si>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</si>
  <si>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</si>
  <si>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</si>
  <si>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</si>
  <si>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</si>
  <si>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</si>
  <si>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</si>
  <si>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</si>
  <si>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</si>
  <si>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</si>
  <si>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</si>
  <si>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</si>
  <si>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</si>
  <si>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</si>
  <si>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</si>
  <si>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</si>
  <si>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</si>
  <si>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</si>
  <si>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</si>
  <si>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</si>
  <si>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</si>
  <si>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</si>
  <si>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</si>
  <si>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</si>
  <si>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</si>
  <si>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</si>
  <si>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</si>
  <si>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</si>
  <si>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</si>
  <si>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</si>
  <si>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</si>
  <si>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</si>
  <si>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</si>
  <si>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</si>
  <si>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</si>
  <si>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</si>
  <si>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</si>
  <si>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</si>
  <si>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</si>
  <si>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</si>
  <si>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</si>
  <si>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</si>
  <si>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</si>
  <si>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</si>
  <si>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</si>
  <si>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</si>
  <si>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</si>
  <si>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</si>
  <si>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</si>
  <si>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</si>
  <si>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</si>
  <si>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</si>
  <si>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</si>
  <si>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</si>
  <si>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</si>
  <si>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</si>
  <si>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</si>
  <si>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</si>
  <si>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</si>
  <si>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</si>
  <si>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</si>
  <si>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</si>
  <si>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</si>
  <si>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</si>
  <si>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</si>
  <si>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</si>
  <si>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</si>
  <si>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</si>
  <si>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</si>
  <si>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</si>
  <si>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</si>
  <si>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</si>
  <si>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</si>
  <si>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</si>
  <si>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</si>
  <si>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</si>
  <si>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</si>
  <si>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</si>
  <si>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</si>
  <si>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</si>
  <si>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</si>
  <si>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</si>
  <si>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</si>
  <si>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</si>
  <si>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</si>
  <si>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</si>
  <si>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</si>
  <si>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</si>
  <si>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</si>
  <si>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</si>
  <si>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</si>
  <si>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</si>
  <si>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</si>
  <si>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</si>
  <si>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</si>
  <si>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</si>
  <si>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</si>
  <si>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</si>
  <si>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</si>
  <si>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</si>
  <si>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</si>
  <si>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</si>
  <si>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</si>
  <si>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</si>
  <si>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</si>
  <si>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</si>
  <si>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</si>
  <si>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</si>
  <si>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</si>
  <si>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</si>
  <si>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</si>
  <si>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</si>
  <si>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</si>
  <si>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</si>
  <si>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</si>
  <si>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</si>
  <si>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</si>
  <si>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</si>
  <si>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</si>
  <si>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</si>
  <si>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</si>
  <si>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</si>
  <si>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</si>
  <si>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</si>
  <si>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</si>
  <si>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</si>
  <si>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</si>
  <si>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</si>
  <si>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</si>
  <si>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</si>
  <si>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</si>
  <si>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</si>
  <si>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</si>
  <si>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</si>
  <si>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</si>
  <si>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</si>
  <si>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</si>
  <si>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</si>
  <si>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</si>
  <si>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</si>
  <si>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</si>
  <si>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</si>
  <si>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</si>
  <si>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</si>
  <si>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</si>
  <si>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</si>
  <si>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</si>
  <si>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</si>
  <si>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</si>
  <si>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</si>
  <si>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</si>
  <si>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</si>
  <si>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</si>
  <si>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</si>
  <si>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</si>
  <si>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</si>
  <si>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</si>
  <si>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</si>
  <si>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</si>
  <si>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</si>
  <si>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</si>
  <si>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</si>
  <si>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</si>
  <si>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</si>
  <si>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</si>
  <si>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</si>
  <si>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</si>
  <si>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</si>
  <si>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</si>
  <si>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</si>
  <si>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</si>
  <si>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</si>
  <si>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</si>
  <si>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</si>
  <si>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</si>
  <si>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</si>
  <si>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</si>
  <si>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</si>
  <si>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</si>
  <si>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</si>
  <si>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</si>
  <si>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</si>
  <si>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</si>
  <si>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</si>
  <si>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</si>
  <si>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</si>
  <si>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</si>
  <si>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</si>
  <si>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</si>
  <si>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</si>
  <si>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</si>
  <si>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</si>
  <si>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</si>
  <si>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</si>
  <si>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</si>
  <si>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</si>
  <si>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</si>
  <si>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</si>
  <si>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</si>
  <si>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</si>
  <si>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</si>
  <si>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</si>
  <si>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</si>
  <si>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</si>
  <si>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</si>
  <si>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</si>
  <si>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</si>
  <si>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</si>
  <si>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</si>
  <si>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</si>
  <si>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</si>
  <si>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</si>
  <si>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</si>
  <si>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</si>
  <si>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</si>
  <si>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</si>
  <si>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</si>
  <si>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</si>
  <si>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</si>
  <si>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</si>
  <si>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</si>
  <si>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</si>
  <si>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</si>
  <si>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</si>
  <si>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</si>
  <si>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</si>
  <si>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</si>
  <si>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</si>
  <si>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</si>
  <si>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</si>
  <si>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</si>
  <si>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</si>
  <si>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</si>
  <si>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</si>
  <si>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</si>
  <si>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</si>
  <si>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</si>
  <si>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</si>
  <si>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</si>
  <si>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</si>
  <si>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</si>
  <si>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</si>
  <si>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</si>
  <si>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</si>
  <si>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</si>
  <si>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</si>
  <si>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</si>
  <si>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</si>
  <si>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</si>
  <si>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</si>
  <si>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</si>
  <si>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</si>
  <si>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</si>
  <si>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</si>
  <si>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</si>
  <si>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</si>
  <si>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</si>
  <si>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</si>
  <si>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</si>
  <si>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</si>
  <si>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</si>
  <si>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</si>
  <si>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</si>
  <si>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</si>
  <si>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</si>
  <si>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</si>
  <si>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</si>
  <si>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</si>
  <si>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</si>
  <si>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</si>
  <si>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</si>
  <si>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</si>
  <si>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</si>
  <si>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</si>
  <si>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</si>
  <si>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</si>
  <si>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</si>
  <si>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</si>
  <si>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</si>
  <si>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</si>
  <si>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</si>
  <si>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</si>
  <si>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</si>
  <si>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</si>
  <si>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</si>
  <si>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</si>
  <si>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</si>
  <si>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</si>
  <si>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</si>
  <si>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</si>
  <si>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</si>
  <si>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</si>
  <si>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</si>
  <si>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</si>
  <si>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</si>
  <si>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</si>
  <si>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</si>
  <si>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</si>
  <si>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</si>
  <si>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</si>
  <si>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</si>
  <si>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</si>
  <si>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</si>
  <si>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</si>
  <si>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</si>
  <si>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</si>
  <si>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</si>
  <si>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</si>
  <si>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</si>
  <si>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</si>
  <si>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</si>
  <si>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</si>
  <si>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</si>
  <si>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</si>
  <si>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</si>
  <si>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</si>
  <si>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</si>
  <si>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</si>
  <si>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</si>
  <si>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</si>
  <si>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</si>
  <si>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</si>
  <si>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</si>
  <si>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</si>
  <si>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</si>
  <si>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</si>
  <si>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</si>
  <si>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</si>
  <si>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</si>
  <si>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</si>
  <si>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</si>
  <si>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</si>
  <si>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</si>
  <si>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</si>
  <si>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</si>
  <si>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</si>
  <si>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</si>
  <si>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</si>
  <si>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</si>
  <si>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</si>
  <si>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</si>
  <si>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</si>
  <si>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</si>
  <si>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</si>
  <si>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</si>
  <si>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</si>
  <si>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</si>
  <si>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</si>
  <si>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</si>
  <si>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</si>
  <si>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</si>
  <si>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</si>
  <si>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</si>
  <si>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</si>
  <si>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</si>
  <si>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</si>
  <si>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</si>
  <si>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</si>
  <si>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</si>
  <si>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</si>
  <si>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</si>
  <si>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</si>
  <si>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</si>
  <si>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</si>
  <si>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</si>
  <si>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</si>
  <si>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</si>
  <si>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</si>
  <si>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</si>
  <si>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</si>
  <si>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</si>
  <si>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</si>
  <si>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</si>
  <si>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</si>
  <si>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</si>
  <si>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</si>
  <si>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</si>
  <si>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</si>
  <si>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</si>
  <si>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</si>
  <si>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</si>
  <si>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</si>
  <si>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</si>
  <si>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</si>
  <si>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</si>
  <si>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</si>
  <si>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</si>
  <si>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</si>
  <si>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</si>
  <si>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</si>
  <si>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</si>
  <si>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</si>
  <si>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</si>
  <si>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</si>
  <si>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</si>
  <si>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</si>
  <si>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</si>
  <si>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</si>
  <si>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</si>
  <si>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</si>
  <si>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</si>
  <si>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</si>
  <si>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</si>
  <si>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</si>
  <si>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</si>
  <si>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</si>
  <si>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</si>
  <si>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</si>
  <si>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</si>
  <si>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</si>
  <si>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</si>
  <si>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</si>
  <si>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</si>
  <si>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</si>
  <si>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</si>
  <si>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</si>
  <si>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</si>
  <si>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</si>
  <si>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</si>
  <si>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</si>
  <si>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</si>
  <si>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</si>
  <si>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</si>
  <si>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</si>
  <si>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</si>
  <si>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</si>
  <si>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</si>
  <si>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</si>
  <si>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</si>
  <si>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</si>
  <si>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</si>
  <si>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</si>
  <si>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</si>
  <si>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</si>
  <si>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</si>
  <si>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</si>
  <si>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</si>
  <si>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</si>
  <si>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</si>
  <si>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</si>
  <si>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</si>
  <si>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</si>
  <si>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</si>
  <si>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</si>
  <si>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</si>
  <si>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</si>
  <si>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</si>
  <si>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</si>
  <si>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</si>
  <si>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</si>
  <si>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</si>
  <si>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</si>
  <si>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</si>
  <si>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</si>
  <si>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</si>
  <si>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</si>
  <si>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</si>
  <si>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</si>
  <si>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</si>
  <si>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</si>
  <si>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</si>
  <si>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</si>
  <si>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</si>
  <si>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</si>
  <si>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</si>
  <si>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</si>
  <si>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</si>
  <si>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</si>
  <si>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</si>
  <si>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</si>
  <si>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</si>
  <si>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</si>
  <si>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</si>
  <si>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</si>
  <si>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</si>
  <si>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</si>
  <si>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</si>
  <si>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</si>
  <si>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</si>
  <si>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</si>
  <si>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</si>
  <si>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</si>
  <si>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</si>
  <si>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</si>
  <si>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</si>
  <si>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</si>
  <si>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</si>
  <si>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</si>
  <si>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</si>
  <si>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</si>
  <si>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</si>
  <si>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</si>
  <si>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</si>
  <si>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</si>
  <si>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</si>
  <si>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</si>
  <si>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</si>
  <si>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</si>
  <si>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</si>
  <si>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</si>
  <si>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</si>
  <si>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</si>
  <si>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</si>
  <si>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</si>
  <si>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</si>
  <si>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</si>
  <si>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</si>
  <si>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</si>
  <si>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</si>
  <si>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</si>
  <si>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</si>
  <si>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</si>
  <si>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</si>
  <si>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</si>
  <si>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</si>
  <si>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</si>
  <si>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</si>
  <si>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</si>
  <si>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</si>
  <si>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</si>
  <si>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</si>
  <si>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</si>
  <si>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</si>
  <si>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</si>
  <si>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</si>
  <si>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</si>
  <si>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</si>
  <si>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</si>
  <si>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</si>
  <si>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</si>
  <si>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</si>
  <si>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</si>
  <si>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</si>
  <si>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</si>
  <si>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</si>
  <si>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</si>
  <si>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</si>
  <si>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</si>
  <si>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</si>
  <si>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</si>
  <si>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</si>
  <si>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</si>
  <si>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</si>
  <si>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</si>
  <si>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</si>
  <si>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</si>
  <si>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</si>
  <si>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</si>
  <si>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</si>
  <si>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</si>
  <si>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</si>
  <si>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</si>
  <si>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</si>
  <si>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</si>
  <si>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</si>
  <si>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</si>
  <si>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</si>
  <si>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</si>
  <si>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</si>
  <si>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</si>
  <si>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</si>
  <si>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</si>
  <si>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</si>
  <si>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</si>
  <si>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</si>
  <si>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</si>
  <si>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</si>
  <si>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</si>
  <si>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</si>
  <si>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</si>
  <si>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</si>
  <si>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</si>
  <si>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</si>
  <si>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</si>
  <si>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</si>
  <si>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</si>
  <si>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</si>
  <si>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</si>
  <si>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</si>
  <si>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</si>
  <si>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</si>
  <si>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</si>
  <si>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</si>
  <si>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</si>
  <si>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</si>
  <si>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</si>
  <si>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</si>
  <si>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</si>
  <si>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</si>
  <si>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</si>
  <si>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</si>
  <si>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</si>
  <si>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</si>
  <si>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</si>
  <si>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</si>
  <si>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</si>
  <si>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</si>
  <si>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</si>
  <si>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</si>
  <si>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</si>
  <si>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</si>
  <si>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</si>
  <si>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</si>
  <si>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</si>
  <si>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</si>
  <si>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</si>
  <si>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</si>
  <si>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</si>
  <si>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</si>
  <si>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</si>
  <si>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</si>
  <si>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</si>
  <si>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</si>
  <si>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</si>
  <si>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</si>
  <si>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</si>
  <si>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</si>
  <si>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</si>
  <si>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</si>
  <si>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</si>
  <si>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</si>
  <si>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</si>
  <si>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</si>
  <si>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</si>
  <si>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</si>
  <si>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</si>
  <si>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</si>
  <si>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</si>
  <si>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</si>
  <si>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</si>
  <si>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</si>
  <si>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</si>
  <si>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</si>
  <si>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</si>
  <si>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</si>
  <si>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</si>
  <si>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</si>
  <si>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</si>
  <si>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</si>
  <si>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</si>
  <si>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</si>
  <si>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</si>
  <si>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</si>
  <si>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</si>
  <si>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</si>
  <si>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</si>
  <si>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</si>
  <si>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</si>
  <si>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</si>
  <si>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</si>
  <si>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</si>
  <si>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</si>
  <si>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</si>
  <si>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</si>
  <si>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</si>
  <si>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</si>
  <si>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</si>
  <si>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</si>
  <si>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</si>
  <si>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</si>
  <si>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</si>
  <si>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</si>
  <si>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</si>
  <si>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</si>
  <si>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</si>
  <si>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</si>
  <si>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</si>
  <si>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</si>
  <si>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</si>
  <si>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</si>
  <si>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</si>
  <si>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</si>
  <si>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</si>
  <si>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</si>
  <si>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</si>
  <si>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</si>
  <si>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</si>
  <si>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</si>
  <si>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</si>
  <si>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</si>
  <si>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</si>
  <si>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</si>
  <si>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</si>
  <si>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</si>
  <si>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</si>
  <si>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</si>
  <si>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</si>
  <si>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</si>
  <si>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</si>
  <si>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</si>
  <si>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</si>
  <si>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</si>
  <si>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</si>
  <si>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</si>
  <si>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</si>
  <si>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</si>
  <si>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</si>
  <si>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</si>
  <si>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</si>
  <si>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</si>
  <si>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</si>
  <si>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</si>
  <si>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</si>
  <si>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</si>
  <si>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</si>
  <si>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</si>
  <si>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</si>
  <si>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</si>
  <si>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</si>
  <si>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</si>
  <si>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</si>
  <si>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</si>
  <si>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</si>
  <si>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</si>
  <si>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</si>
  <si>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</si>
  <si>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</si>
  <si>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</si>
  <si>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</si>
  <si>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</si>
  <si>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</si>
  <si>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</si>
  <si>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</si>
  <si>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</si>
  <si>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</si>
  <si>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</si>
  <si>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</si>
  <si>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</si>
  <si>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</si>
  <si>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</si>
  <si>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</si>
  <si>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</si>
  <si>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</si>
  <si>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</si>
  <si>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</si>
  <si>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</si>
  <si>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</si>
  <si>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</si>
  <si>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</si>
  <si>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</si>
  <si>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</si>
  <si>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</si>
  <si>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</si>
  <si>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</si>
  <si>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</si>
  <si>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</si>
  <si>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</si>
  <si>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</si>
  <si>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</si>
  <si>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</si>
  <si>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</si>
  <si>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</si>
  <si>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</si>
  <si>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</si>
  <si>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</si>
  <si>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</si>
  <si>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</si>
  <si>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</si>
  <si>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</si>
  <si>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</si>
  <si>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</si>
  <si>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</si>
  <si>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</si>
  <si>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</si>
  <si>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</si>
  <si>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</si>
  <si>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</si>
  <si>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</si>
  <si>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</si>
  <si>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</si>
  <si>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</si>
  <si>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</si>
  <si>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</si>
  <si>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</si>
  <si>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</si>
  <si>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</si>
  <si>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</si>
  <si>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</si>
  <si>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</si>
  <si>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</si>
  <si>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</si>
  <si>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</si>
  <si>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</si>
  <si>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</si>
  <si>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</si>
  <si>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</si>
  <si>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</si>
  <si>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</si>
  <si>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</si>
  <si>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</si>
  <si>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</si>
  <si>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</si>
  <si>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</si>
  <si>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</si>
  <si>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</si>
  <si>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</si>
  <si>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</si>
  <si>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</si>
  <si>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</si>
  <si>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</si>
  <si>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</si>
  <si>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</si>
  <si>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</si>
  <si>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</si>
  <si>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</si>
  <si>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</si>
  <si>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</si>
  <si>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</si>
  <si>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</si>
  <si>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</si>
  <si>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</si>
  <si>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</si>
  <si>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</si>
  <si>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</si>
  <si>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</si>
  <si>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</si>
  <si>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</si>
  <si>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</si>
  <si>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</si>
  <si>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</si>
  <si>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</si>
  <si>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</si>
  <si>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</si>
  <si>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</si>
  <si>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</si>
  <si>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</si>
  <si>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</si>
  <si>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</si>
  <si>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</si>
  <si>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</si>
  <si>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</si>
  <si>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</si>
  <si>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</si>
  <si>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</si>
  <si>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</si>
  <si>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</si>
  <si>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</si>
  <si>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</si>
  <si>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</si>
  <si>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</si>
  <si>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</si>
  <si>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</si>
  <si>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</si>
  <si>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</si>
  <si>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</si>
  <si>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</si>
  <si>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</si>
  <si>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</si>
  <si>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</si>
  <si>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</si>
  <si>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</si>
  <si>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</si>
  <si>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</si>
  <si>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</si>
  <si>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</si>
  <si>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</si>
  <si>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</si>
  <si>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</si>
  <si>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</si>
  <si>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</si>
  <si>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</si>
  <si>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</si>
  <si>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</si>
  <si>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</si>
  <si>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</si>
  <si>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</si>
  <si>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</si>
  <si>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</si>
  <si>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</si>
  <si>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</si>
  <si>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</si>
  <si>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</si>
  <si>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</si>
  <si>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</si>
  <si>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</si>
  <si>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</si>
  <si>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</si>
  <si>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</si>
  <si>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</si>
  <si>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</si>
  <si>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</si>
  <si>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</si>
  <si>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</si>
  <si>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</si>
  <si>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</si>
  <si>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</si>
  <si>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</si>
  <si>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</si>
  <si>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</si>
  <si>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</si>
  <si>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</si>
  <si>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</si>
  <si>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</si>
  <si>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</si>
  <si>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</si>
  <si>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</si>
  <si>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</si>
  <si>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</si>
  <si>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</si>
  <si>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</si>
  <si>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</si>
  <si>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</si>
  <si>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</si>
  <si>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</si>
  <si>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</si>
  <si>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</si>
  <si>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</si>
  <si>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</si>
  <si>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</si>
  <si>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</si>
  <si>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</si>
  <si>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</si>
  <si>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</si>
  <si>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</si>
  <si>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</si>
  <si>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</si>
  <si>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</si>
  <si>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</si>
  <si>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</si>
  <si>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</si>
  <si>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</si>
  <si>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</si>
  <si>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</si>
  <si>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</si>
  <si>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</si>
  <si>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</si>
  <si>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</si>
  <si>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</si>
  <si>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</si>
  <si>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</si>
  <si>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</si>
  <si>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</si>
  <si>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</si>
  <si>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</si>
  <si>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</si>
  <si>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</si>
  <si>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</si>
  <si>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</si>
  <si>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</si>
  <si>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</si>
  <si>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</si>
  <si>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</si>
  <si>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</si>
  <si>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</si>
  <si>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</si>
  <si>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</si>
  <si>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</si>
  <si>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</si>
  <si>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</si>
  <si>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</si>
  <si>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</si>
  <si>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</si>
  <si>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</si>
  <si>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</si>
  <si>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</si>
  <si>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</si>
  <si>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</si>
  <si>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</si>
  <si>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</si>
  <si>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</si>
  <si>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</si>
  <si>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</si>
  <si>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</si>
  <si>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</si>
  <si>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</si>
  <si>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</si>
  <si>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</si>
  <si>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</si>
  <si>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</si>
  <si>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</si>
  <si>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</si>
  <si>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</si>
  <si>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</si>
  <si>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</si>
  <si>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</si>
  <si>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</si>
  <si>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</si>
  <si>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</si>
  <si>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</si>
  <si>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</si>
  <si>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</si>
  <si>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</si>
  <si>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</si>
  <si>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</si>
  <si>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</si>
  <si>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</si>
  <si>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</si>
  <si>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</si>
  <si>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</si>
  <si>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</si>
  <si>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</si>
  <si>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</si>
  <si>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</si>
  <si>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</si>
  <si>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</si>
  <si>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</si>
  <si>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</si>
  <si>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</si>
  <si>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</si>
  <si>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</si>
  <si>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</si>
  <si>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</si>
  <si>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</si>
  <si>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</si>
  <si>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</si>
  <si>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</si>
  <si>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</si>
  <si>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</si>
  <si>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</si>
  <si>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</si>
  <si>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</si>
  <si>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</si>
  <si>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</si>
  <si>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</si>
  <si>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</si>
  <si>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</si>
  <si>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</si>
  <si>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</si>
  <si>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</si>
  <si>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</si>
  <si>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</si>
  <si>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</si>
  <si>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</si>
  <si>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</si>
  <si>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</si>
  <si>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</si>
  <si>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</si>
  <si>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</si>
  <si>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</si>
  <si>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</si>
  <si>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</si>
  <si>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</si>
  <si>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</si>
  <si>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</si>
  <si>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</si>
  <si>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</si>
  <si>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</si>
  <si>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</si>
  <si>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</si>
  <si>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</si>
  <si>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</si>
  <si>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</si>
  <si>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</si>
  <si>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</si>
  <si>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</si>
  <si>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</si>
  <si>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</si>
  <si>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</si>
  <si>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</si>
  <si>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</si>
  <si>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</si>
  <si>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</si>
  <si>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</si>
  <si>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</si>
  <si>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</si>
  <si>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</si>
  <si>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</si>
  <si>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</si>
  <si>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</si>
  <si>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</si>
  <si>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</si>
  <si>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</si>
  <si>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</si>
  <si>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</si>
  <si>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</si>
  <si>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</si>
  <si>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</si>
  <si>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</si>
  <si>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</si>
  <si>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</si>
  <si>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</si>
  <si>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</si>
  <si>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</si>
  <si>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</si>
  <si>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</si>
  <si>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</si>
  <si>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</si>
  <si>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</si>
  <si>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</si>
  <si>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</si>
  <si>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</si>
  <si>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</si>
  <si>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</si>
  <si>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</si>
  <si>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</si>
  <si>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</si>
  <si>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</si>
  <si>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</si>
  <si>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</si>
  <si>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</si>
  <si>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</si>
  <si>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</si>
  <si>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</si>
  <si>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</si>
  <si>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</si>
  <si>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</si>
  <si>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</si>
  <si>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</si>
  <si>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</si>
  <si>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</si>
  <si>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</si>
  <si>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</si>
  <si>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</si>
  <si>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</si>
  <si>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</si>
  <si>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</si>
  <si>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</si>
  <si>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</si>
  <si>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</si>
  <si>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</si>
  <si>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</si>
  <si>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</si>
  <si>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</si>
  <si>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</si>
  <si>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</si>
  <si>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</si>
  <si>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</si>
  <si>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</si>
  <si>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</si>
  <si>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</si>
  <si>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</si>
  <si>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</si>
  <si>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</si>
  <si>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</si>
  <si>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</si>
  <si>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</si>
  <si>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</si>
  <si>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</si>
  <si>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</si>
  <si>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</si>
  <si>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</si>
  <si>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</si>
  <si>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</si>
  <si>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</si>
  <si>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</si>
  <si>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</si>
  <si>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</si>
  <si>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</si>
  <si>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</si>
  <si>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</si>
  <si>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</si>
  <si>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</si>
  <si>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</si>
  <si>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</si>
  <si>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</si>
  <si>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</si>
  <si>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</si>
  <si>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</si>
  <si>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</si>
  <si>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</si>
  <si>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</si>
  <si>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</si>
  <si>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</si>
  <si>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</si>
  <si>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</si>
  <si>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</si>
  <si>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</si>
  <si>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</si>
  <si>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</si>
  <si>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</si>
  <si>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</si>
  <si>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</si>
  <si>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</si>
  <si>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</si>
  <si>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</si>
  <si>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</si>
  <si>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</si>
  <si>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</si>
  <si>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</si>
  <si>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</si>
  <si>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</si>
  <si>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</si>
  <si>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</si>
  <si>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</si>
  <si>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</si>
  <si>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</si>
  <si>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</si>
  <si>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</si>
  <si>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</si>
  <si>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</si>
  <si>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</si>
  <si>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</si>
  <si>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</si>
  <si>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</si>
  <si>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</si>
  <si>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</si>
  <si>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</si>
  <si>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</si>
  <si>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</si>
  <si>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</si>
  <si>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</si>
  <si>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</si>
  <si>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</si>
  <si>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</si>
  <si>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</si>
  <si>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</si>
  <si>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</si>
  <si>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</si>
  <si>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</si>
  <si>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</si>
  <si>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</si>
  <si>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</si>
  <si>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</si>
  <si>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</si>
  <si>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</si>
  <si>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</si>
  <si>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</si>
  <si>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</si>
  <si>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</si>
  <si>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</si>
  <si>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</si>
  <si>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</si>
  <si>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</si>
  <si>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</si>
  <si>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</si>
  <si>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</si>
  <si>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</si>
  <si>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</si>
  <si>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</si>
  <si>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</si>
  <si>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</si>
  <si>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</si>
  <si>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</si>
  <si>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</si>
  <si>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</si>
  <si>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</si>
  <si>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</si>
  <si>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</si>
  <si>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</si>
  <si>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</si>
  <si>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</si>
  <si>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</si>
  <si>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</si>
  <si>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</si>
  <si>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</si>
  <si>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</si>
  <si>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</si>
  <si>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</si>
  <si>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</si>
  <si>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</si>
  <si>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</si>
  <si>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</si>
  <si>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</si>
  <si>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</si>
  <si>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</si>
  <si>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</si>
  <si>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</si>
  <si>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</si>
  <si>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</si>
  <si>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</si>
  <si>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</si>
  <si>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</si>
  <si>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</si>
  <si>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</si>
  <si>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</si>
  <si>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</si>
  <si>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</si>
  <si>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</si>
  <si>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</si>
  <si>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</si>
  <si>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</si>
  <si>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</si>
  <si>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</si>
  <si>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</si>
  <si>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</si>
  <si>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</si>
  <si>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</si>
  <si>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</si>
  <si>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</si>
  <si>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</si>
  <si>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</si>
  <si>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</si>
  <si>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</si>
  <si>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</si>
  <si>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</si>
  <si>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</si>
  <si>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</si>
  <si>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</si>
  <si>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</si>
  <si>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</si>
  <si>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</si>
  <si>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</si>
  <si>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</si>
  <si>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</si>
  <si>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</si>
  <si>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</si>
  <si>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</si>
  <si>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</si>
  <si>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</si>
  <si>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</si>
  <si>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</si>
  <si>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</si>
  <si>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</si>
  <si>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</si>
  <si>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</si>
  <si>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</si>
  <si>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</si>
  <si>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</si>
  <si>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</si>
  <si>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</si>
  <si>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</si>
  <si>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</si>
  <si>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</si>
  <si>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</si>
  <si>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</si>
  <si>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</si>
  <si>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</si>
  <si>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</si>
  <si>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</si>
  <si>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</si>
  <si>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</si>
  <si>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</si>
  <si>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</si>
  <si>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</si>
  <si>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</si>
  <si>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</si>
  <si>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</si>
  <si>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</si>
  <si>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</si>
  <si>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</si>
  <si>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</si>
  <si>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</si>
  <si>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</si>
  <si>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</si>
  <si>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</si>
  <si>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</si>
  <si>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</si>
  <si>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</si>
  <si>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</si>
  <si>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</si>
  <si>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</si>
  <si>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</si>
  <si>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</si>
  <si>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</si>
  <si>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</si>
  <si>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</si>
  <si>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</si>
  <si>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</si>
  <si>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</si>
  <si>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</si>
  <si>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</si>
  <si>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</si>
  <si>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</si>
  <si>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</si>
  <si>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</si>
  <si>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</si>
  <si>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</si>
  <si>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</si>
  <si>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</si>
  <si>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</si>
  <si>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</si>
  <si>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</si>
  <si>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</si>
  <si>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</si>
  <si>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</si>
  <si>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</si>
  <si>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</si>
  <si>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</si>
  <si>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</si>
  <si>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</si>
  <si>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</si>
  <si>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</si>
  <si>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</si>
  <si>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</si>
  <si>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</si>
  <si>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</si>
  <si>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</si>
  <si>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</si>
  <si>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</si>
  <si>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</si>
  <si>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</si>
  <si>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</si>
  <si>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</si>
  <si>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</si>
  <si>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</si>
  <si>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</si>
  <si>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</si>
  <si>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</si>
  <si>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</si>
  <si>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</si>
  <si>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</si>
  <si>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</si>
  <si>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</si>
  <si>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</si>
  <si>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</si>
  <si>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</si>
  <si>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</si>
  <si>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</si>
  <si>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</si>
  <si>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</si>
  <si>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</si>
  <si>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</si>
  <si>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</si>
  <si>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</si>
  <si>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</si>
  <si>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</si>
  <si>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</si>
  <si>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</si>
  <si>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</si>
  <si>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</si>
  <si>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</si>
  <si>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</si>
  <si>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</si>
  <si>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</si>
  <si>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</si>
  <si>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</si>
  <si>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</si>
  <si>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</si>
  <si>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</si>
  <si>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</si>
  <si>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</si>
  <si>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</si>
  <si>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</si>
  <si>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</si>
  <si>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</si>
  <si>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</si>
  <si>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</si>
  <si>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</si>
  <si>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</si>
  <si>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</si>
  <si>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</si>
  <si>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</si>
  <si>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</si>
  <si>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</si>
  <si>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</si>
  <si>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</si>
  <si>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</si>
  <si>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</si>
  <si>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</si>
  <si>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</si>
  <si>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</si>
  <si>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</si>
  <si>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</si>
  <si>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</si>
  <si>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</si>
  <si>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</si>
  <si>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</si>
  <si>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</si>
  <si>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</si>
  <si>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</si>
  <si>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</si>
  <si>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</si>
  <si>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</si>
  <si>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</si>
  <si>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</si>
  <si>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</si>
  <si>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</si>
  <si>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</si>
  <si>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</si>
  <si>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</si>
  <si>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</si>
  <si>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</si>
  <si>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</si>
  <si>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</si>
  <si>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</si>
  <si>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</si>
  <si>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</si>
  <si>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</si>
  <si>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</si>
  <si>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</si>
  <si>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</si>
  <si>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</si>
  <si>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</si>
  <si>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</si>
  <si>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</si>
  <si>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</si>
  <si>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</si>
  <si>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</si>
  <si>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</si>
  <si>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</si>
  <si>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</si>
  <si>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</si>
  <si>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</si>
  <si>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</si>
  <si>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</si>
  <si>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</si>
  <si>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</si>
  <si>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</si>
  <si>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</si>
  <si>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</si>
  <si>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</si>
  <si>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</si>
  <si>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</si>
  <si>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</si>
  <si>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</si>
  <si>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</si>
  <si>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</si>
  <si>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</si>
  <si>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</si>
  <si>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</si>
  <si>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</si>
  <si>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</si>
  <si>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</si>
  <si>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</si>
  <si>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</si>
  <si>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</si>
  <si>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</si>
  <si>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</si>
  <si>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</si>
  <si>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</si>
  <si>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</si>
  <si>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</si>
  <si>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</si>
  <si>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</si>
  <si>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</si>
  <si>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</si>
  <si>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</si>
  <si>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</si>
  <si>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</si>
  <si>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</si>
  <si>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</si>
  <si>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</si>
  <si>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</si>
  <si>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</si>
  <si>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</si>
  <si>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</si>
  <si>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</si>
  <si>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</si>
  <si>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</si>
  <si>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</si>
  <si>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</si>
  <si>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</si>
  <si>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</si>
  <si>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</si>
  <si>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</si>
  <si>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</si>
  <si>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</si>
  <si>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</si>
  <si>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</si>
  <si>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</si>
  <si>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</si>
  <si>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</si>
  <si>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</si>
  <si>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</si>
  <si>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</si>
  <si>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</si>
  <si>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</si>
  <si>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</si>
  <si>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</si>
  <si>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</si>
  <si>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</si>
  <si>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</si>
  <si>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</si>
  <si>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</si>
  <si>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</si>
  <si>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</si>
  <si>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</si>
  <si>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</si>
  <si>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</si>
  <si>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</si>
  <si>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</si>
  <si>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</si>
  <si>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</si>
  <si>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</si>
  <si>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</si>
  <si>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</si>
  <si>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</si>
  <si>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</si>
  <si>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</si>
  <si>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</si>
  <si>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</si>
  <si>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</si>
  <si>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</si>
  <si>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</si>
  <si>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</si>
  <si>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</si>
  <si>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</si>
  <si>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</si>
  <si>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</si>
  <si>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</si>
  <si>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</si>
  <si>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</si>
  <si>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</si>
  <si>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</si>
  <si>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</si>
  <si>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</si>
  <si>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</si>
  <si>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</si>
  <si>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</si>
  <si>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</si>
  <si>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</si>
  <si>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</si>
  <si>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</si>
  <si>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</si>
  <si>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</si>
  <si>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</si>
  <si>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</si>
  <si>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</si>
  <si>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</si>
  <si>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</si>
  <si>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</si>
  <si>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</si>
  <si>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</si>
  <si>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</si>
  <si>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</si>
  <si>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</si>
  <si>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</si>
  <si>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</si>
  <si>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</si>
  <si>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</si>
  <si>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</si>
  <si>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</si>
  <si>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</si>
  <si>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</si>
  <si>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</si>
  <si>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</si>
  <si>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</si>
  <si>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</si>
  <si>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</si>
  <si>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</si>
  <si>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</si>
  <si>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</si>
  <si>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</si>
  <si>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</si>
  <si>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</si>
  <si>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</si>
  <si>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</si>
  <si>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</si>
  <si>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</si>
  <si>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</si>
  <si>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</si>
  <si>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</si>
  <si>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</si>
  <si>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</si>
  <si>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</si>
  <si>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</si>
  <si>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</si>
  <si>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</si>
  <si>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</si>
  <si>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</si>
  <si>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</si>
  <si>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</si>
  <si>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</si>
  <si>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</si>
  <si>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</si>
  <si>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</si>
  <si>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</si>
  <si>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</si>
  <si>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</si>
  <si>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</si>
  <si>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</si>
  <si>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</si>
  <si>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</si>
  <si>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</si>
  <si>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</si>
  <si>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</si>
  <si>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</si>
  <si>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</si>
  <si>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</si>
  <si>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</si>
  <si>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</si>
  <si>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</si>
  <si>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</si>
  <si>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</si>
  <si>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</si>
  <si>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</si>
  <si>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</si>
  <si>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</si>
  <si>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</si>
  <si>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</si>
  <si>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</si>
  <si>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</si>
  <si>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</si>
  <si>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</si>
  <si>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</si>
  <si>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</si>
  <si>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</si>
  <si>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</si>
  <si>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</si>
  <si>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</si>
  <si>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</si>
  <si>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</si>
  <si>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</si>
  <si>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</si>
  <si>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</si>
  <si>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</si>
  <si>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</si>
  <si>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</si>
  <si>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</si>
  <si>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</si>
  <si>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</si>
  <si>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</si>
  <si>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</si>
  <si>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</si>
  <si>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</si>
  <si>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</si>
  <si>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</si>
  <si>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</si>
  <si>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</si>
  <si>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</si>
  <si>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</si>
  <si>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</si>
  <si>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</si>
  <si>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</si>
  <si>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</si>
  <si>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</si>
  <si>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</si>
  <si>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</si>
  <si>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</si>
  <si>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</si>
  <si>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</si>
  <si>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</si>
  <si>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</si>
  <si>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</si>
  <si>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</si>
  <si>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</si>
  <si>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</si>
  <si>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</si>
  <si>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</si>
  <si>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</si>
  <si>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</si>
  <si>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</si>
  <si>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</si>
  <si>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</si>
  <si>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</si>
  <si>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</si>
  <si>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</si>
  <si>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</si>
  <si>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</si>
  <si>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</si>
  <si>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</si>
  <si>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</si>
  <si>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</si>
  <si>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</si>
  <si>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</si>
  <si>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</si>
  <si>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</si>
  <si>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</si>
  <si>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</si>
  <si>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</si>
  <si>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</si>
  <si>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</si>
  <si>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</si>
  <si>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</si>
  <si>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</si>
  <si>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</si>
  <si>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</si>
  <si>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</si>
  <si>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</si>
  <si>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</si>
  <si>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</si>
  <si>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</si>
  <si>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</si>
  <si>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</si>
  <si>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</si>
  <si>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</si>
  <si>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</si>
  <si>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</si>
  <si>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</si>
  <si>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</si>
  <si>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</si>
  <si>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</si>
  <si>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</si>
  <si>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</si>
  <si>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</si>
  <si>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</si>
  <si>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</si>
  <si>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</si>
  <si>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</si>
  <si>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</si>
  <si>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</si>
  <si>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</si>
  <si>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</si>
  <si>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</si>
  <si>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</si>
  <si>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</si>
  <si>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</si>
  <si>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</si>
  <si>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</si>
  <si>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</si>
  <si>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</si>
  <si>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</si>
  <si>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</si>
  <si>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</si>
  <si>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</si>
  <si>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</si>
  <si>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</si>
  <si>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</si>
  <si>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</si>
  <si>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</si>
  <si>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</si>
  <si>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</si>
  <si>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</si>
  <si>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</si>
  <si>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</si>
  <si>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</si>
  <si>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</si>
  <si>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</si>
  <si>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</si>
  <si>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</si>
  <si>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</si>
  <si>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</si>
  <si>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</si>
  <si>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</si>
  <si>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</si>
  <si>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</si>
  <si>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</si>
  <si>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</si>
  <si>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</si>
  <si>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</si>
  <si>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</si>
  <si>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</si>
  <si>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</si>
  <si>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</si>
  <si>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</si>
  <si>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</si>
  <si>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</si>
  <si>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</si>
  <si>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</si>
  <si>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</si>
  <si>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</si>
  <si>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</si>
  <si>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</si>
  <si>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</si>
  <si>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</si>
  <si>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</si>
  <si>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</si>
  <si>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</si>
  <si>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</si>
  <si>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</si>
  <si>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</si>
  <si>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</si>
  <si>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</si>
  <si>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</si>
  <si>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</si>
  <si>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</si>
  <si>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</si>
  <si>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</si>
  <si>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</si>
  <si>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</si>
  <si>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</si>
  <si>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</si>
  <si>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</si>
  <si>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</si>
  <si>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</si>
  <si>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</si>
  <si>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</si>
  <si>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</si>
  <si>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</si>
  <si>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</si>
  <si>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</si>
  <si>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</si>
  <si>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</si>
  <si>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</si>
  <si>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</si>
  <si>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</si>
  <si>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</si>
  <si>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</si>
  <si>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</si>
  <si>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</si>
  <si>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</si>
  <si>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</si>
  <si>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</si>
  <si>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</si>
  <si>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</si>
  <si>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</si>
  <si>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</si>
  <si>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</si>
  <si>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</si>
  <si>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</si>
  <si>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</si>
  <si>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</si>
  <si>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</si>
  <si>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</si>
  <si>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</si>
  <si>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</si>
  <si>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</si>
  <si>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</si>
  <si>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</si>
  <si>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</si>
  <si>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</si>
  <si>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</si>
  <si>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</si>
  <si>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</si>
  <si>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</si>
  <si>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</si>
  <si>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</si>
  <si>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</si>
  <si>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</si>
  <si>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</si>
  <si>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</si>
  <si>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</si>
  <si>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</si>
  <si>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</si>
  <si>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</si>
  <si>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</si>
  <si>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</si>
  <si>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</si>
  <si>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</si>
  <si>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</si>
  <si>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</si>
  <si>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</si>
  <si>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</si>
  <si>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</si>
  <si>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</si>
  <si>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</si>
  <si>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</si>
  <si>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</si>
  <si>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</si>
  <si>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</si>
  <si>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</si>
  <si>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</si>
  <si>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</si>
  <si>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</si>
  <si>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</si>
  <si>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</si>
  <si>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</si>
  <si>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</si>
  <si>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</si>
  <si>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</si>
  <si>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</si>
  <si>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</si>
  <si>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</si>
  <si>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</si>
  <si>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</si>
  <si>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</si>
  <si>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</si>
  <si>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</si>
  <si>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</si>
  <si>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</si>
  <si>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</si>
  <si>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</si>
  <si>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</si>
  <si>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</si>
  <si>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</si>
  <si>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</si>
  <si>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</si>
  <si>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</si>
  <si>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</si>
  <si>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</si>
  <si>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</si>
  <si>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</si>
  <si>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</si>
  <si>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</si>
  <si>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</si>
  <si>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</si>
  <si>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</si>
  <si>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</si>
  <si>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</si>
  <si>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</si>
  <si>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</si>
  <si>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</si>
  <si>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</si>
  <si>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</si>
  <si>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</si>
  <si>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</si>
  <si>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</si>
  <si>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</si>
  <si>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</si>
  <si>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</si>
  <si>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</si>
  <si>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</si>
  <si>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</si>
  <si>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</si>
  <si>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</si>
  <si>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</si>
  <si>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</si>
  <si>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</si>
  <si>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</si>
  <si>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</si>
  <si>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</si>
  <si>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</si>
  <si>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</si>
  <si>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</si>
  <si>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</si>
  <si>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</si>
  <si>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</si>
  <si>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</si>
  <si>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</si>
  <si>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</si>
  <si>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</si>
  <si>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</si>
  <si>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</si>
  <si>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</si>
  <si>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</si>
  <si>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</si>
  <si>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</si>
  <si>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</si>
  <si>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</si>
  <si>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</si>
  <si>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</si>
  <si>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</si>
  <si>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</si>
  <si>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</si>
  <si>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</si>
  <si>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</si>
  <si>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</si>
  <si>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</si>
  <si>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</si>
  <si>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</si>
  <si>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</si>
  <si>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</si>
  <si>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</si>
  <si>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</si>
  <si>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</si>
  <si>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</si>
  <si>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</si>
  <si>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</si>
  <si>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</si>
  <si>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</si>
  <si>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</si>
  <si>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</si>
  <si>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</si>
  <si>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</si>
  <si>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</si>
  <si>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</si>
  <si>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</si>
  <si>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</si>
  <si>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</si>
  <si>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</si>
  <si>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</si>
  <si>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</si>
  <si>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</si>
  <si>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</si>
  <si>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920-930</t>
  </si>
  <si>
    <t>1450-1500</t>
  </si>
  <si>
    <t>Loss of Rs.46/-</t>
  </si>
  <si>
    <t>Loss of Rs.125/-</t>
  </si>
  <si>
    <t>TOWER RESEARCH CAPITAL MARKETS INDIA PRIVATE LIMITED</t>
  </si>
  <si>
    <t>Profit of Rs.7/-</t>
  </si>
  <si>
    <t>165-170</t>
  </si>
  <si>
    <t>LT JUN FUT</t>
  </si>
  <si>
    <t>925-935</t>
  </si>
  <si>
    <t>Profit of Rs.26.50/-</t>
  </si>
  <si>
    <t>Loss of Rs.11/-</t>
  </si>
  <si>
    <t>Indiabulls Hsg Fin Ltd</t>
  </si>
  <si>
    <t>Profit of Rs.16.5/-</t>
  </si>
  <si>
    <t>NIFTY 10100 PE 02-JUL</t>
  </si>
  <si>
    <t>200-220</t>
  </si>
  <si>
    <t>BANKNIFTY 21600 PE 25-JUN</t>
  </si>
  <si>
    <t>600-700</t>
  </si>
  <si>
    <t>400-410</t>
  </si>
  <si>
    <t>185-183</t>
  </si>
  <si>
    <t>Loss of Rs.80/-</t>
  </si>
  <si>
    <t>Profit of Rs.22/-</t>
  </si>
  <si>
    <t>Part Profit of Rs.6/-</t>
  </si>
  <si>
    <t>Loss of Rs.47.5/-</t>
  </si>
  <si>
    <t>Loss of Rs.190/-</t>
  </si>
  <si>
    <t>AMFL</t>
  </si>
  <si>
    <t>HRTI PRIVATE LIMITED</t>
  </si>
  <si>
    <t>Profit of Rs 67.5/-</t>
  </si>
  <si>
    <t>1260-1240</t>
  </si>
  <si>
    <t>Profit of Rs.24.5/-</t>
  </si>
  <si>
    <t>290-300</t>
  </si>
  <si>
    <t>260-265</t>
  </si>
  <si>
    <t xml:space="preserve">CIPLA </t>
  </si>
  <si>
    <t>645-647</t>
  </si>
  <si>
    <t>680-690</t>
  </si>
  <si>
    <t xml:space="preserve">NIFTY July FUT </t>
  </si>
  <si>
    <t>sell</t>
  </si>
  <si>
    <t>97.5</t>
  </si>
  <si>
    <t>95</t>
  </si>
  <si>
    <t>-27.5</t>
  </si>
  <si>
    <t>Profit of Rs.67.5/-</t>
  </si>
  <si>
    <t>955-959</t>
  </si>
  <si>
    <t>Part Profit of Rs.14.5/-</t>
  </si>
  <si>
    <t>ANAL PRATISH SHAH</t>
  </si>
  <si>
    <t>Profit of Rs.66/-</t>
  </si>
  <si>
    <t>Profit of Rs.37/-</t>
  </si>
  <si>
    <t>158-160</t>
  </si>
  <si>
    <t>NIFTY 9900 PE 02-JUL</t>
  </si>
  <si>
    <t>90-100</t>
  </si>
  <si>
    <t>Profit of Rs.13.5/-</t>
  </si>
  <si>
    <t>2335-2345</t>
  </si>
  <si>
    <t>341-344</t>
  </si>
  <si>
    <t>ICLORGANIC</t>
  </si>
  <si>
    <t>Profit of Rs.4.5/-</t>
  </si>
  <si>
    <t>2220-2250</t>
  </si>
  <si>
    <t>780-784</t>
  </si>
  <si>
    <t xml:space="preserve">BALKRISIND </t>
  </si>
  <si>
    <t>1240-1250</t>
  </si>
  <si>
    <t>1160-1140</t>
  </si>
  <si>
    <t xml:space="preserve">NIFTY 10000 PE 02-JUL </t>
  </si>
  <si>
    <t>100-120</t>
  </si>
  <si>
    <t>276-278</t>
  </si>
  <si>
    <t>858-868</t>
  </si>
  <si>
    <t>930-950</t>
  </si>
  <si>
    <t>BEELINE BROKING LIMITED</t>
  </si>
  <si>
    <t>RAJASTHAN GLOBAL SECURITIES PVT LTD</t>
  </si>
  <si>
    <t>Profit of Rs.18.50/-</t>
  </si>
  <si>
    <t>Profit of Rs.23/-</t>
  </si>
  <si>
    <t>146.8-147.2</t>
  </si>
  <si>
    <t>156-158</t>
  </si>
  <si>
    <t>1295-1305</t>
  </si>
  <si>
    <t>1400-1450</t>
  </si>
  <si>
    <t>NIFTY 2-Jul 10300 PE</t>
  </si>
  <si>
    <t>GLCL</t>
  </si>
  <si>
    <t>RAJEEV KUMAR JOSHI</t>
  </si>
  <si>
    <t>NOVATEOR</t>
  </si>
  <si>
    <t>ATULKUMAR A PATEL</t>
  </si>
  <si>
    <t>Deepak Fertilisers Ltd</t>
  </si>
  <si>
    <t>RS SECURITIES</t>
  </si>
  <si>
    <t>Justdial Ltd.</t>
  </si>
  <si>
    <t>GRAVITON RESEARCH CAPITAL LLP</t>
  </si>
  <si>
    <t>INNOVANA</t>
  </si>
  <si>
    <t>Innovana Thinklabs Ltd.</t>
  </si>
  <si>
    <t>425-428</t>
  </si>
  <si>
    <t>470-480</t>
  </si>
  <si>
    <t>Profit of Rs.51.5/-</t>
  </si>
  <si>
    <t>1305-1315</t>
  </si>
  <si>
    <t>725-728</t>
  </si>
  <si>
    <t>750-760</t>
  </si>
  <si>
    <t>AIIL</t>
  </si>
  <si>
    <t>GOGIA CAPITAL SERVICES LIMITED</t>
  </si>
  <si>
    <t>KHAZANA TRADELINKS PVT LTD</t>
  </si>
  <si>
    <t>FAISAL FAROOK VADGAMA</t>
  </si>
  <si>
    <t>DEVABHAI NAGJIBHAI DESAI</t>
  </si>
  <si>
    <t>CHANDNI</t>
  </si>
  <si>
    <t>HETALKUMAR PRAVINBHAI DESAI</t>
  </si>
  <si>
    <t>DIGJAMLTD</t>
  </si>
  <si>
    <t>SANJAY LUNAWAT</t>
  </si>
  <si>
    <t>EMPOWER</t>
  </si>
  <si>
    <t>SHRIRAM CREDIT COMPANY LIMITED</t>
  </si>
  <si>
    <t>VENKATA KRUPAKAR RAO GUMMADAPU</t>
  </si>
  <si>
    <t>HARDWYN</t>
  </si>
  <si>
    <t>JYOJAI48</t>
  </si>
  <si>
    <t>HBESD</t>
  </si>
  <si>
    <t>RIMA ARORA</t>
  </si>
  <si>
    <t>MAMTA KAPUR</t>
  </si>
  <si>
    <t>DELHI IRON AND STEEL COMPANY PRIVATE LIMITED</t>
  </si>
  <si>
    <t>HBLEAS</t>
  </si>
  <si>
    <t>LALIT BHASIN</t>
  </si>
  <si>
    <t>ASHARI AGENCIES LIMITED</t>
  </si>
  <si>
    <t>RISHI RAI</t>
  </si>
  <si>
    <t>PRAMOD KUMAR SAXENA</t>
  </si>
  <si>
    <t>YASH DEEPAKKUMAR JAIN</t>
  </si>
  <si>
    <t>SANKET SURESHKUMAR SHAH</t>
  </si>
  <si>
    <t>ANUBHAVSAHANI</t>
  </si>
  <si>
    <t>POCHAMREDDY HANUMANTH REDDY</t>
  </si>
  <si>
    <t>NARENDRA UIKEY</t>
  </si>
  <si>
    <t>NYSSACORP</t>
  </si>
  <si>
    <t>GAUTAM RASIKLAL ASHRA</t>
  </si>
  <si>
    <t>JASHVANT MANSUKHLAL SHAH</t>
  </si>
  <si>
    <t>REGENCY</t>
  </si>
  <si>
    <t>RAJNEE AGARWAL</t>
  </si>
  <si>
    <t>SONIA ABROL</t>
  </si>
  <si>
    <t>GAURAV THAKUR</t>
  </si>
  <si>
    <t>SCTL</t>
  </si>
  <si>
    <t>SAIANAND COMMERCIAL LIMITED</t>
  </si>
  <si>
    <t>SVPHOUSING</t>
  </si>
  <si>
    <t>AJAY KUMAR GARG AND SONS HUF</t>
  </si>
  <si>
    <t>R N FINANCE LIMITED</t>
  </si>
  <si>
    <t>ALPHA LEON ENTERPRISES LLP</t>
  </si>
  <si>
    <t>THINKINK</t>
  </si>
  <si>
    <t>ANURAG SONI</t>
  </si>
  <si>
    <t>ZEAL</t>
  </si>
  <si>
    <t>NNM SECURITIES PVT LTD</t>
  </si>
  <si>
    <t>SUNCARE TRADERS LIMITED</t>
  </si>
  <si>
    <t>Accelya Soln India Ltd</t>
  </si>
  <si>
    <t>Alchemist Ltd</t>
  </si>
  <si>
    <t>HANSABEN HASMUKHBHAI AMIN</t>
  </si>
  <si>
    <t>SATYA PRAKASH CHAUDHARY (HUF)</t>
  </si>
  <si>
    <t>Vodafone Idea Limited</t>
  </si>
  <si>
    <t>TOTAL COMMODITIES (I) PVT. LTD</t>
  </si>
  <si>
    <t>REENA AGARWAL</t>
  </si>
  <si>
    <t>LAGNAM</t>
  </si>
  <si>
    <t>Lagnam Spintex Limited</t>
  </si>
  <si>
    <t>ALB ENTERPRISES</t>
  </si>
  <si>
    <t>Lemon Tree Hotels Ltd</t>
  </si>
  <si>
    <t>SBI MUTUAL FUND</t>
  </si>
  <si>
    <t>Mangalam Cement Ltd</t>
  </si>
  <si>
    <t>VIDULA CONSULTANCY SERVICES LIMITED</t>
  </si>
  <si>
    <t>PRITI</t>
  </si>
  <si>
    <t>Priti International Ltd</t>
  </si>
  <si>
    <t>KAILASH</t>
  </si>
  <si>
    <t>Spencer's Retail Limited</t>
  </si>
  <si>
    <t>Vertoz Advertising Ltd</t>
  </si>
  <si>
    <t>SHAH NIRAJ RAJNIKANT</t>
  </si>
  <si>
    <t>KHANAK  BUDHIRAJA</t>
  </si>
  <si>
    <t>NIRAJ HARSUKHLAL SANGHAVI</t>
  </si>
  <si>
    <t>CHIRAG DILIPKUMAR PAREKH</t>
  </si>
  <si>
    <t>SANGHVI ASSOCIATES</t>
  </si>
  <si>
    <t>RUPA JAYESH SHAH</t>
  </si>
  <si>
    <t>ASHA NILESH SHAH</t>
  </si>
  <si>
    <t>SURESH KHIMAJI DOSHI</t>
  </si>
  <si>
    <t>ASHROJ CREDIT INDIA PRIVATE LIMITED</t>
  </si>
  <si>
    <t>Albert David Limited</t>
  </si>
  <si>
    <t>SACHIN  KASERA</t>
  </si>
  <si>
    <t>Digjam Limited</t>
  </si>
  <si>
    <t>GLOBE</t>
  </si>
  <si>
    <t>Globe Textiles (I) Ltd.</t>
  </si>
  <si>
    <t>MANISHABEN SHAILESHBHAI SHAH</t>
  </si>
  <si>
    <t>Orient Green Power Co Ltd</t>
  </si>
  <si>
    <t>BESSEMER INDIA CAPITAL OGPL LTD</t>
  </si>
  <si>
    <t>BANSAL CHIRAG</t>
  </si>
  <si>
    <t>HIRENKUMAR RASIKLAL SHAH</t>
  </si>
  <si>
    <t>ASHISH RASIKLAL SHAH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</si>
</sst>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8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6" fillId="6" borderId="37" xfId="0" applyFont="1" applyFill="1" applyBorder="1"/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0" fillId="2" borderId="37" xfId="0" applyFill="1" applyBorder="1"/>
    <xf numFmtId="10" fontId="0" fillId="3" borderId="0" xfId="4" applyNumberFormat="1" applyFont="1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44013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5" spans="2:11">
      <c r="E25" s="56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44013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64" t="s">
        <v>16</v>
      </c>
      <c r="B9" s="566" t="s">
        <v>17</v>
      </c>
      <c r="C9" s="566" t="s">
        <v>18</v>
      </c>
      <c r="D9" s="275" t="s">
        <v>19</v>
      </c>
      <c r="E9" s="275" t="s">
        <v>20</v>
      </c>
      <c r="F9" s="561" t="s">
        <v>21</v>
      </c>
      <c r="G9" s="562"/>
      <c r="H9" s="563"/>
      <c r="I9" s="561" t="s">
        <v>22</v>
      </c>
      <c r="J9" s="562"/>
      <c r="K9" s="563"/>
      <c r="L9" s="275"/>
      <c r="M9" s="282"/>
      <c r="N9" s="282"/>
      <c r="O9" s="282"/>
    </row>
    <row r="10" spans="1:15" ht="59.25" customHeight="1">
      <c r="A10" s="565"/>
      <c r="B10" s="567" t="s">
        <v>17</v>
      </c>
      <c r="C10" s="56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21213.85</v>
      </c>
      <c r="E11" s="304">
        <v>21267.683333333334</v>
      </c>
      <c r="F11" s="316">
        <v>20982.166666666668</v>
      </c>
      <c r="G11" s="316">
        <v>20750.483333333334</v>
      </c>
      <c r="H11" s="316">
        <v>20464.966666666667</v>
      </c>
      <c r="I11" s="316">
        <v>21499.366666666669</v>
      </c>
      <c r="J11" s="316">
        <v>21784.883333333331</v>
      </c>
      <c r="K11" s="316">
        <v>22016.566666666669</v>
      </c>
      <c r="L11" s="303">
        <v>21553.200000000001</v>
      </c>
      <c r="M11" s="303">
        <v>21036</v>
      </c>
      <c r="N11" s="320">
        <v>1337825</v>
      </c>
      <c r="O11" s="321">
        <v>9.4939946391668195E-2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10240.25</v>
      </c>
      <c r="E12" s="317">
        <v>10256.450000000001</v>
      </c>
      <c r="F12" s="318">
        <v>10169.000000000002</v>
      </c>
      <c r="G12" s="318">
        <v>10097.750000000002</v>
      </c>
      <c r="H12" s="318">
        <v>10010.300000000003</v>
      </c>
      <c r="I12" s="318">
        <v>10327.700000000001</v>
      </c>
      <c r="J12" s="318">
        <v>10415.149999999998</v>
      </c>
      <c r="K12" s="318">
        <v>10486.4</v>
      </c>
      <c r="L12" s="305">
        <v>10343.9</v>
      </c>
      <c r="M12" s="305">
        <v>10185.200000000001</v>
      </c>
      <c r="N12" s="320">
        <v>12438525</v>
      </c>
      <c r="O12" s="321">
        <v>1.0615154931293988E-2</v>
      </c>
    </row>
    <row r="13" spans="1:15" ht="15">
      <c r="A13" s="278">
        <v>3</v>
      </c>
      <c r="B13" s="400" t="s">
        <v>37</v>
      </c>
      <c r="C13" s="278" t="s">
        <v>38</v>
      </c>
      <c r="D13" s="317">
        <v>1326.9</v>
      </c>
      <c r="E13" s="317">
        <v>1314.5</v>
      </c>
      <c r="F13" s="318">
        <v>1296.5</v>
      </c>
      <c r="G13" s="318">
        <v>1266.0999999999999</v>
      </c>
      <c r="H13" s="318">
        <v>1248.0999999999999</v>
      </c>
      <c r="I13" s="318">
        <v>1344.9</v>
      </c>
      <c r="J13" s="318">
        <v>1362.9</v>
      </c>
      <c r="K13" s="318">
        <v>1393.3000000000002</v>
      </c>
      <c r="L13" s="305">
        <v>1332.5</v>
      </c>
      <c r="M13" s="305">
        <v>1284.0999999999999</v>
      </c>
      <c r="N13" s="320">
        <v>2330000</v>
      </c>
      <c r="O13" s="321">
        <v>5.6929008845543208E-2</v>
      </c>
    </row>
    <row r="14" spans="1:15" ht="15">
      <c r="A14" s="278">
        <v>4</v>
      </c>
      <c r="B14" s="400" t="s">
        <v>39</v>
      </c>
      <c r="C14" s="278" t="s">
        <v>40</v>
      </c>
      <c r="D14" s="317">
        <v>156.35</v>
      </c>
      <c r="E14" s="317">
        <v>158.71666666666667</v>
      </c>
      <c r="F14" s="318">
        <v>152.93333333333334</v>
      </c>
      <c r="G14" s="318">
        <v>149.51666666666668</v>
      </c>
      <c r="H14" s="318">
        <v>143.73333333333335</v>
      </c>
      <c r="I14" s="318">
        <v>162.13333333333333</v>
      </c>
      <c r="J14" s="318">
        <v>167.91666666666669</v>
      </c>
      <c r="K14" s="318">
        <v>171.33333333333331</v>
      </c>
      <c r="L14" s="305">
        <v>164.5</v>
      </c>
      <c r="M14" s="305">
        <v>155.30000000000001</v>
      </c>
      <c r="N14" s="320">
        <v>18512000</v>
      </c>
      <c r="O14" s="321">
        <v>3.2344412223957168E-2</v>
      </c>
    </row>
    <row r="15" spans="1:15" ht="15">
      <c r="A15" s="278">
        <v>5</v>
      </c>
      <c r="B15" s="400" t="s">
        <v>39</v>
      </c>
      <c r="C15" s="278" t="s">
        <v>41</v>
      </c>
      <c r="D15" s="317">
        <v>343.7</v>
      </c>
      <c r="E15" s="317">
        <v>344.73333333333335</v>
      </c>
      <c r="F15" s="318">
        <v>340.7166666666667</v>
      </c>
      <c r="G15" s="318">
        <v>337.73333333333335</v>
      </c>
      <c r="H15" s="318">
        <v>333.7166666666667</v>
      </c>
      <c r="I15" s="318">
        <v>347.7166666666667</v>
      </c>
      <c r="J15" s="318">
        <v>351.73333333333335</v>
      </c>
      <c r="K15" s="318">
        <v>354.7166666666667</v>
      </c>
      <c r="L15" s="305">
        <v>348.75</v>
      </c>
      <c r="M15" s="305">
        <v>341.75</v>
      </c>
      <c r="N15" s="320">
        <v>29380000</v>
      </c>
      <c r="O15" s="321">
        <v>-1.4176663031624863E-2</v>
      </c>
    </row>
    <row r="16" spans="1:15" ht="15">
      <c r="A16" s="278">
        <v>6</v>
      </c>
      <c r="B16" s="400" t="s">
        <v>44</v>
      </c>
      <c r="C16" s="278" t="s">
        <v>45</v>
      </c>
      <c r="D16" s="317">
        <v>649.25</v>
      </c>
      <c r="E16" s="317">
        <v>650.08333333333337</v>
      </c>
      <c r="F16" s="318">
        <v>643.7166666666667</v>
      </c>
      <c r="G16" s="318">
        <v>638.18333333333328</v>
      </c>
      <c r="H16" s="318">
        <v>631.81666666666661</v>
      </c>
      <c r="I16" s="318">
        <v>655.61666666666679</v>
      </c>
      <c r="J16" s="318">
        <v>661.98333333333335</v>
      </c>
      <c r="K16" s="318">
        <v>667.51666666666688</v>
      </c>
      <c r="L16" s="305">
        <v>656.45</v>
      </c>
      <c r="M16" s="305">
        <v>644.54999999999995</v>
      </c>
      <c r="N16" s="320">
        <v>1973000</v>
      </c>
      <c r="O16" s="321">
        <v>2.9212310902451747E-2</v>
      </c>
    </row>
    <row r="17" spans="1:15" ht="15">
      <c r="A17" s="278">
        <v>7</v>
      </c>
      <c r="B17" s="400" t="s">
        <v>37</v>
      </c>
      <c r="C17" s="278" t="s">
        <v>46</v>
      </c>
      <c r="D17" s="317">
        <v>192.95</v>
      </c>
      <c r="E17" s="317">
        <v>191.78333333333333</v>
      </c>
      <c r="F17" s="318">
        <v>188.91666666666666</v>
      </c>
      <c r="G17" s="318">
        <v>184.88333333333333</v>
      </c>
      <c r="H17" s="318">
        <v>182.01666666666665</v>
      </c>
      <c r="I17" s="318">
        <v>195.81666666666666</v>
      </c>
      <c r="J17" s="318">
        <v>198.68333333333334</v>
      </c>
      <c r="K17" s="318">
        <v>202.71666666666667</v>
      </c>
      <c r="L17" s="305">
        <v>194.65</v>
      </c>
      <c r="M17" s="305">
        <v>187.75</v>
      </c>
      <c r="N17" s="320">
        <v>18828000</v>
      </c>
      <c r="O17" s="321">
        <v>2.800982800982801E-2</v>
      </c>
    </row>
    <row r="18" spans="1:15" ht="15">
      <c r="A18" s="278">
        <v>8</v>
      </c>
      <c r="B18" s="400" t="s">
        <v>39</v>
      </c>
      <c r="C18" s="278" t="s">
        <v>47</v>
      </c>
      <c r="D18" s="317">
        <v>1348.95</v>
      </c>
      <c r="E18" s="317">
        <v>1357.4833333333333</v>
      </c>
      <c r="F18" s="318">
        <v>1334.3166666666666</v>
      </c>
      <c r="G18" s="318">
        <v>1319.6833333333332</v>
      </c>
      <c r="H18" s="318">
        <v>1296.5166666666664</v>
      </c>
      <c r="I18" s="318">
        <v>1372.1166666666668</v>
      </c>
      <c r="J18" s="318">
        <v>1395.2833333333333</v>
      </c>
      <c r="K18" s="318">
        <v>1409.916666666667</v>
      </c>
      <c r="L18" s="305">
        <v>1380.65</v>
      </c>
      <c r="M18" s="305">
        <v>1342.85</v>
      </c>
      <c r="N18" s="320">
        <v>1336000</v>
      </c>
      <c r="O18" s="321">
        <v>-3.2234697573342991E-2</v>
      </c>
    </row>
    <row r="19" spans="1:15" ht="15">
      <c r="A19" s="278">
        <v>9</v>
      </c>
      <c r="B19" s="400" t="s">
        <v>44</v>
      </c>
      <c r="C19" s="278" t="s">
        <v>48</v>
      </c>
      <c r="D19" s="317">
        <v>107.7</v>
      </c>
      <c r="E19" s="317">
        <v>108.43333333333334</v>
      </c>
      <c r="F19" s="318">
        <v>106.16666666666667</v>
      </c>
      <c r="G19" s="318">
        <v>104.63333333333334</v>
      </c>
      <c r="H19" s="318">
        <v>102.36666666666667</v>
      </c>
      <c r="I19" s="318">
        <v>109.96666666666667</v>
      </c>
      <c r="J19" s="318">
        <v>112.23333333333332</v>
      </c>
      <c r="K19" s="318">
        <v>113.76666666666667</v>
      </c>
      <c r="L19" s="305">
        <v>110.7</v>
      </c>
      <c r="M19" s="305">
        <v>106.9</v>
      </c>
      <c r="N19" s="320">
        <v>10270000</v>
      </c>
      <c r="O19" s="321">
        <v>2.5461807289066399E-2</v>
      </c>
    </row>
    <row r="20" spans="1:15" ht="15">
      <c r="A20" s="278">
        <v>10</v>
      </c>
      <c r="B20" s="400" t="s">
        <v>44</v>
      </c>
      <c r="C20" s="278" t="s">
        <v>49</v>
      </c>
      <c r="D20" s="317">
        <v>46.9</v>
      </c>
      <c r="E20" s="317">
        <v>47.683333333333337</v>
      </c>
      <c r="F20" s="318">
        <v>45.766666666666673</v>
      </c>
      <c r="G20" s="318">
        <v>44.633333333333333</v>
      </c>
      <c r="H20" s="318">
        <v>42.716666666666669</v>
      </c>
      <c r="I20" s="318">
        <v>48.816666666666677</v>
      </c>
      <c r="J20" s="318">
        <v>50.733333333333334</v>
      </c>
      <c r="K20" s="318">
        <v>51.866666666666681</v>
      </c>
      <c r="L20" s="305">
        <v>49.6</v>
      </c>
      <c r="M20" s="305">
        <v>46.55</v>
      </c>
      <c r="N20" s="320">
        <v>47124000</v>
      </c>
      <c r="O20" s="321">
        <v>0.11832550192225545</v>
      </c>
    </row>
    <row r="21" spans="1:15" ht="15">
      <c r="A21" s="278">
        <v>11</v>
      </c>
      <c r="B21" s="400" t="s">
        <v>50</v>
      </c>
      <c r="C21" s="278" t="s">
        <v>51</v>
      </c>
      <c r="D21" s="317">
        <v>1680.15</v>
      </c>
      <c r="E21" s="317">
        <v>1689.9833333333333</v>
      </c>
      <c r="F21" s="318">
        <v>1665.4166666666667</v>
      </c>
      <c r="G21" s="318">
        <v>1650.6833333333334</v>
      </c>
      <c r="H21" s="318">
        <v>1626.1166666666668</v>
      </c>
      <c r="I21" s="318">
        <v>1704.7166666666667</v>
      </c>
      <c r="J21" s="318">
        <v>1729.2833333333333</v>
      </c>
      <c r="K21" s="318">
        <v>1744.0166666666667</v>
      </c>
      <c r="L21" s="305">
        <v>1714.55</v>
      </c>
      <c r="M21" s="305">
        <v>1675.25</v>
      </c>
      <c r="N21" s="320">
        <v>5352900</v>
      </c>
      <c r="O21" s="321">
        <v>1.8843145092217212E-2</v>
      </c>
    </row>
    <row r="22" spans="1:15" ht="15">
      <c r="A22" s="278">
        <v>12</v>
      </c>
      <c r="B22" s="400" t="s">
        <v>52</v>
      </c>
      <c r="C22" s="278" t="s">
        <v>53</v>
      </c>
      <c r="D22" s="317">
        <v>768.85</v>
      </c>
      <c r="E22" s="317">
        <v>774.58333333333337</v>
      </c>
      <c r="F22" s="318">
        <v>754.7166666666667</v>
      </c>
      <c r="G22" s="318">
        <v>740.58333333333337</v>
      </c>
      <c r="H22" s="318">
        <v>720.7166666666667</v>
      </c>
      <c r="I22" s="318">
        <v>788.7166666666667</v>
      </c>
      <c r="J22" s="318">
        <v>808.58333333333326</v>
      </c>
      <c r="K22" s="318">
        <v>822.7166666666667</v>
      </c>
      <c r="L22" s="305">
        <v>794.45</v>
      </c>
      <c r="M22" s="305">
        <v>760.45</v>
      </c>
      <c r="N22" s="320">
        <v>12331800</v>
      </c>
      <c r="O22" s="321">
        <v>1.3894826849080803E-2</v>
      </c>
    </row>
    <row r="23" spans="1:15" ht="15">
      <c r="A23" s="278">
        <v>13</v>
      </c>
      <c r="B23" s="400" t="s">
        <v>54</v>
      </c>
      <c r="C23" s="278" t="s">
        <v>55</v>
      </c>
      <c r="D23" s="317">
        <v>406.15</v>
      </c>
      <c r="E23" s="317">
        <v>407.81666666666666</v>
      </c>
      <c r="F23" s="318">
        <v>400.88333333333333</v>
      </c>
      <c r="G23" s="318">
        <v>395.61666666666667</v>
      </c>
      <c r="H23" s="318">
        <v>388.68333333333334</v>
      </c>
      <c r="I23" s="318">
        <v>413.08333333333331</v>
      </c>
      <c r="J23" s="318">
        <v>420.01666666666659</v>
      </c>
      <c r="K23" s="318">
        <v>425.2833333333333</v>
      </c>
      <c r="L23" s="305">
        <v>414.75</v>
      </c>
      <c r="M23" s="305">
        <v>402.55</v>
      </c>
      <c r="N23" s="320">
        <v>61158000</v>
      </c>
      <c r="O23" s="321">
        <v>-8.1349862795087862E-3</v>
      </c>
    </row>
    <row r="24" spans="1:15" ht="15">
      <c r="A24" s="278">
        <v>14</v>
      </c>
      <c r="B24" s="400" t="s">
        <v>44</v>
      </c>
      <c r="C24" s="278" t="s">
        <v>56</v>
      </c>
      <c r="D24" s="317">
        <v>2825</v>
      </c>
      <c r="E24" s="317">
        <v>2848.0499999999997</v>
      </c>
      <c r="F24" s="318">
        <v>2792.5499999999993</v>
      </c>
      <c r="G24" s="318">
        <v>2760.0999999999995</v>
      </c>
      <c r="H24" s="318">
        <v>2704.599999999999</v>
      </c>
      <c r="I24" s="318">
        <v>2880.4999999999995</v>
      </c>
      <c r="J24" s="318">
        <v>2936.0000000000005</v>
      </c>
      <c r="K24" s="318">
        <v>2968.45</v>
      </c>
      <c r="L24" s="305">
        <v>2903.55</v>
      </c>
      <c r="M24" s="305">
        <v>2815.6</v>
      </c>
      <c r="N24" s="320">
        <v>1776250</v>
      </c>
      <c r="O24" s="321">
        <v>4.3822448402601076E-3</v>
      </c>
    </row>
    <row r="25" spans="1:15" ht="15">
      <c r="A25" s="278">
        <v>15</v>
      </c>
      <c r="B25" s="400" t="s">
        <v>57</v>
      </c>
      <c r="C25" s="278" t="s">
        <v>58</v>
      </c>
      <c r="D25" s="317">
        <v>5840.6</v>
      </c>
      <c r="E25" s="317">
        <v>5895.2</v>
      </c>
      <c r="F25" s="318">
        <v>5766.4</v>
      </c>
      <c r="G25" s="318">
        <v>5692.2</v>
      </c>
      <c r="H25" s="318">
        <v>5563.4</v>
      </c>
      <c r="I25" s="318">
        <v>5969.4</v>
      </c>
      <c r="J25" s="318">
        <v>6098.2000000000007</v>
      </c>
      <c r="K25" s="318">
        <v>6172.4</v>
      </c>
      <c r="L25" s="305">
        <v>6024</v>
      </c>
      <c r="M25" s="305">
        <v>5821</v>
      </c>
      <c r="N25" s="320">
        <v>815000</v>
      </c>
      <c r="O25" s="321">
        <v>3.8547308059891684E-2</v>
      </c>
    </row>
    <row r="26" spans="1:15" ht="15">
      <c r="A26" s="278">
        <v>16</v>
      </c>
      <c r="B26" s="400" t="s">
        <v>57</v>
      </c>
      <c r="C26" s="278" t="s">
        <v>59</v>
      </c>
      <c r="D26" s="317">
        <v>2825.65</v>
      </c>
      <c r="E26" s="317">
        <v>2855.2166666666667</v>
      </c>
      <c r="F26" s="318">
        <v>2780.4333333333334</v>
      </c>
      <c r="G26" s="318">
        <v>2735.2166666666667</v>
      </c>
      <c r="H26" s="318">
        <v>2660.4333333333334</v>
      </c>
      <c r="I26" s="318">
        <v>2900.4333333333334</v>
      </c>
      <c r="J26" s="318">
        <v>2975.2166666666672</v>
      </c>
      <c r="K26" s="318">
        <v>3020.4333333333334</v>
      </c>
      <c r="L26" s="305">
        <v>2930</v>
      </c>
      <c r="M26" s="305">
        <v>2810</v>
      </c>
      <c r="N26" s="320">
        <v>6386000</v>
      </c>
      <c r="O26" s="321">
        <v>1.3972689742775483E-2</v>
      </c>
    </row>
    <row r="27" spans="1:15" ht="15">
      <c r="A27" s="278">
        <v>17</v>
      </c>
      <c r="B27" s="400" t="s">
        <v>44</v>
      </c>
      <c r="C27" s="278" t="s">
        <v>60</v>
      </c>
      <c r="D27" s="317">
        <v>1261.95</v>
      </c>
      <c r="E27" s="317">
        <v>1262.8166666666666</v>
      </c>
      <c r="F27" s="318">
        <v>1247.6833333333332</v>
      </c>
      <c r="G27" s="318">
        <v>1233.4166666666665</v>
      </c>
      <c r="H27" s="318">
        <v>1218.2833333333331</v>
      </c>
      <c r="I27" s="318">
        <v>1277.0833333333333</v>
      </c>
      <c r="J27" s="318">
        <v>1292.2166666666665</v>
      </c>
      <c r="K27" s="318">
        <v>1306.4833333333333</v>
      </c>
      <c r="L27" s="305">
        <v>1277.95</v>
      </c>
      <c r="M27" s="305">
        <v>1248.55</v>
      </c>
      <c r="N27" s="320">
        <v>896000</v>
      </c>
      <c r="O27" s="321">
        <v>9.4819159335288367E-2</v>
      </c>
    </row>
    <row r="28" spans="1:15" ht="15">
      <c r="A28" s="278">
        <v>18</v>
      </c>
      <c r="B28" s="400" t="s">
        <v>54</v>
      </c>
      <c r="C28" s="278" t="s">
        <v>233</v>
      </c>
      <c r="D28" s="317">
        <v>317.75</v>
      </c>
      <c r="E28" s="317">
        <v>322.46666666666664</v>
      </c>
      <c r="F28" s="318">
        <v>307.43333333333328</v>
      </c>
      <c r="G28" s="318">
        <v>297.11666666666662</v>
      </c>
      <c r="H28" s="318">
        <v>282.08333333333326</v>
      </c>
      <c r="I28" s="318">
        <v>332.7833333333333</v>
      </c>
      <c r="J28" s="318">
        <v>347.81666666666672</v>
      </c>
      <c r="K28" s="318">
        <v>358.13333333333333</v>
      </c>
      <c r="L28" s="305">
        <v>337.5</v>
      </c>
      <c r="M28" s="305">
        <v>312.14999999999998</v>
      </c>
      <c r="N28" s="320">
        <v>10573200</v>
      </c>
      <c r="O28" s="321">
        <v>5.780659103187466E-2</v>
      </c>
    </row>
    <row r="29" spans="1:15" ht="15">
      <c r="A29" s="278">
        <v>19</v>
      </c>
      <c r="B29" s="400" t="s">
        <v>54</v>
      </c>
      <c r="C29" s="278" t="s">
        <v>61</v>
      </c>
      <c r="D29" s="317">
        <v>48.55</v>
      </c>
      <c r="E29" s="317">
        <v>49</v>
      </c>
      <c r="F29" s="318">
        <v>47.75</v>
      </c>
      <c r="G29" s="318">
        <v>46.95</v>
      </c>
      <c r="H29" s="318">
        <v>45.7</v>
      </c>
      <c r="I29" s="318">
        <v>49.8</v>
      </c>
      <c r="J29" s="318">
        <v>51.05</v>
      </c>
      <c r="K29" s="318">
        <v>51.849999999999994</v>
      </c>
      <c r="L29" s="305">
        <v>50.25</v>
      </c>
      <c r="M29" s="305">
        <v>48.2</v>
      </c>
      <c r="N29" s="320">
        <v>40827800</v>
      </c>
      <c r="O29" s="321">
        <v>-2.6017214397496088E-2</v>
      </c>
    </row>
    <row r="30" spans="1:15" ht="15">
      <c r="A30" s="278">
        <v>20</v>
      </c>
      <c r="B30" s="400" t="s">
        <v>50</v>
      </c>
      <c r="C30" s="278" t="s">
        <v>63</v>
      </c>
      <c r="D30" s="317">
        <v>1301.2</v>
      </c>
      <c r="E30" s="317">
        <v>1310.5666666666666</v>
      </c>
      <c r="F30" s="318">
        <v>1287.6333333333332</v>
      </c>
      <c r="G30" s="318">
        <v>1274.0666666666666</v>
      </c>
      <c r="H30" s="318">
        <v>1251.1333333333332</v>
      </c>
      <c r="I30" s="318">
        <v>1324.1333333333332</v>
      </c>
      <c r="J30" s="318">
        <v>1347.0666666666666</v>
      </c>
      <c r="K30" s="318">
        <v>1360.6333333333332</v>
      </c>
      <c r="L30" s="305">
        <v>1333.5</v>
      </c>
      <c r="M30" s="305">
        <v>1297</v>
      </c>
      <c r="N30" s="320">
        <v>1360150</v>
      </c>
      <c r="O30" s="321">
        <v>1.7695473251028805E-2</v>
      </c>
    </row>
    <row r="31" spans="1:15" ht="15">
      <c r="A31" s="278">
        <v>21</v>
      </c>
      <c r="B31" s="400" t="s">
        <v>64</v>
      </c>
      <c r="C31" s="278" t="s">
        <v>65</v>
      </c>
      <c r="D31" s="317">
        <v>87.45</v>
      </c>
      <c r="E31" s="317">
        <v>89.2</v>
      </c>
      <c r="F31" s="318">
        <v>85</v>
      </c>
      <c r="G31" s="318">
        <v>82.55</v>
      </c>
      <c r="H31" s="318">
        <v>78.349999999999994</v>
      </c>
      <c r="I31" s="318">
        <v>91.65</v>
      </c>
      <c r="J31" s="318">
        <v>95.850000000000023</v>
      </c>
      <c r="K31" s="318">
        <v>98.300000000000011</v>
      </c>
      <c r="L31" s="305">
        <v>93.4</v>
      </c>
      <c r="M31" s="305">
        <v>86.75</v>
      </c>
      <c r="N31" s="320">
        <v>26630400</v>
      </c>
      <c r="O31" s="321">
        <v>0.30211817168338906</v>
      </c>
    </row>
    <row r="32" spans="1:15" ht="15">
      <c r="A32" s="278">
        <v>22</v>
      </c>
      <c r="B32" s="400" t="s">
        <v>50</v>
      </c>
      <c r="C32" s="278" t="s">
        <v>66</v>
      </c>
      <c r="D32" s="317">
        <v>494</v>
      </c>
      <c r="E32" s="317">
        <v>497.38333333333338</v>
      </c>
      <c r="F32" s="318">
        <v>489.11666666666679</v>
      </c>
      <c r="G32" s="318">
        <v>484.23333333333341</v>
      </c>
      <c r="H32" s="318">
        <v>475.96666666666681</v>
      </c>
      <c r="I32" s="318">
        <v>502.26666666666677</v>
      </c>
      <c r="J32" s="318">
        <v>510.5333333333333</v>
      </c>
      <c r="K32" s="318">
        <v>515.41666666666674</v>
      </c>
      <c r="L32" s="305">
        <v>505.65</v>
      </c>
      <c r="M32" s="305">
        <v>492.5</v>
      </c>
      <c r="N32" s="320">
        <v>4530900</v>
      </c>
      <c r="O32" s="321">
        <v>3.4924623115577889E-2</v>
      </c>
    </row>
    <row r="33" spans="1:15" ht="15">
      <c r="A33" s="278">
        <v>23</v>
      </c>
      <c r="B33" s="400" t="s">
        <v>44</v>
      </c>
      <c r="C33" s="278" t="s">
        <v>67</v>
      </c>
      <c r="D33" s="317">
        <v>317.25</v>
      </c>
      <c r="E33" s="317">
        <v>313.91666666666669</v>
      </c>
      <c r="F33" s="318">
        <v>307.43333333333339</v>
      </c>
      <c r="G33" s="318">
        <v>297.61666666666673</v>
      </c>
      <c r="H33" s="318">
        <v>291.13333333333344</v>
      </c>
      <c r="I33" s="318">
        <v>323.73333333333335</v>
      </c>
      <c r="J33" s="318">
        <v>330.21666666666658</v>
      </c>
      <c r="K33" s="318">
        <v>340.0333333333333</v>
      </c>
      <c r="L33" s="305">
        <v>320.39999999999998</v>
      </c>
      <c r="M33" s="305">
        <v>304.10000000000002</v>
      </c>
      <c r="N33" s="320">
        <v>7192500</v>
      </c>
      <c r="O33" s="321">
        <v>-3.4045124899274776E-2</v>
      </c>
    </row>
    <row r="34" spans="1:15" ht="15">
      <c r="A34" s="278">
        <v>24</v>
      </c>
      <c r="B34" s="400" t="s">
        <v>68</v>
      </c>
      <c r="C34" s="278" t="s">
        <v>69</v>
      </c>
      <c r="D34" s="317">
        <v>559.65</v>
      </c>
      <c r="E34" s="317">
        <v>564.83333333333326</v>
      </c>
      <c r="F34" s="318">
        <v>552.86666666666656</v>
      </c>
      <c r="G34" s="318">
        <v>546.08333333333326</v>
      </c>
      <c r="H34" s="318">
        <v>534.11666666666656</v>
      </c>
      <c r="I34" s="318">
        <v>571.61666666666656</v>
      </c>
      <c r="J34" s="318">
        <v>583.58333333333326</v>
      </c>
      <c r="K34" s="318">
        <v>590.36666666666656</v>
      </c>
      <c r="L34" s="305">
        <v>576.79999999999995</v>
      </c>
      <c r="M34" s="305">
        <v>558.04999999999995</v>
      </c>
      <c r="N34" s="320">
        <v>80437056</v>
      </c>
      <c r="O34" s="321">
        <v>8.7045333209535523E-3</v>
      </c>
    </row>
    <row r="35" spans="1:15" ht="15">
      <c r="A35" s="278">
        <v>25</v>
      </c>
      <c r="B35" s="400" t="s">
        <v>64</v>
      </c>
      <c r="C35" s="278" t="s">
        <v>70</v>
      </c>
      <c r="D35" s="317">
        <v>35.700000000000003</v>
      </c>
      <c r="E35" s="317">
        <v>36.133333333333333</v>
      </c>
      <c r="F35" s="318">
        <v>34.366666666666667</v>
      </c>
      <c r="G35" s="318">
        <v>33.033333333333331</v>
      </c>
      <c r="H35" s="318">
        <v>31.266666666666666</v>
      </c>
      <c r="I35" s="318">
        <v>37.466666666666669</v>
      </c>
      <c r="J35" s="318">
        <v>39.233333333333334</v>
      </c>
      <c r="K35" s="318">
        <v>40.56666666666667</v>
      </c>
      <c r="L35" s="305">
        <v>37.9</v>
      </c>
      <c r="M35" s="305">
        <v>34.799999999999997</v>
      </c>
      <c r="N35" s="320">
        <v>50547000</v>
      </c>
      <c r="O35" s="321">
        <v>6.035242290748899E-2</v>
      </c>
    </row>
    <row r="36" spans="1:15" ht="15">
      <c r="A36" s="278">
        <v>26</v>
      </c>
      <c r="B36" s="400" t="s">
        <v>52</v>
      </c>
      <c r="C36" s="278" t="s">
        <v>71</v>
      </c>
      <c r="D36" s="317">
        <v>388.8</v>
      </c>
      <c r="E36" s="317">
        <v>392.10000000000008</v>
      </c>
      <c r="F36" s="318">
        <v>383.80000000000018</v>
      </c>
      <c r="G36" s="318">
        <v>378.80000000000013</v>
      </c>
      <c r="H36" s="318">
        <v>370.50000000000023</v>
      </c>
      <c r="I36" s="318">
        <v>397.10000000000014</v>
      </c>
      <c r="J36" s="318">
        <v>405.4</v>
      </c>
      <c r="K36" s="318">
        <v>410.40000000000009</v>
      </c>
      <c r="L36" s="305">
        <v>400.4</v>
      </c>
      <c r="M36" s="305">
        <v>387.1</v>
      </c>
      <c r="N36" s="320">
        <v>15400800</v>
      </c>
      <c r="O36" s="321">
        <v>-1.0930576070901034E-2</v>
      </c>
    </row>
    <row r="37" spans="1:15" ht="15">
      <c r="A37" s="278">
        <v>27</v>
      </c>
      <c r="B37" s="400" t="s">
        <v>44</v>
      </c>
      <c r="C37" s="278" t="s">
        <v>72</v>
      </c>
      <c r="D37" s="317">
        <v>11374.65</v>
      </c>
      <c r="E37" s="317">
        <v>11292.716666666667</v>
      </c>
      <c r="F37" s="318">
        <v>11001.183333333334</v>
      </c>
      <c r="G37" s="318">
        <v>10627.716666666667</v>
      </c>
      <c r="H37" s="318">
        <v>10336.183333333334</v>
      </c>
      <c r="I37" s="318">
        <v>11666.183333333334</v>
      </c>
      <c r="J37" s="318">
        <v>11957.716666666667</v>
      </c>
      <c r="K37" s="318">
        <v>12331.183333333334</v>
      </c>
      <c r="L37" s="305">
        <v>11584.25</v>
      </c>
      <c r="M37" s="305">
        <v>10919.25</v>
      </c>
      <c r="N37" s="320">
        <v>141650</v>
      </c>
      <c r="O37" s="321">
        <v>3.9633027522935779E-2</v>
      </c>
    </row>
    <row r="38" spans="1:15" ht="15">
      <c r="A38" s="278">
        <v>28</v>
      </c>
      <c r="B38" s="400" t="s">
        <v>73</v>
      </c>
      <c r="C38" s="278" t="s">
        <v>74</v>
      </c>
      <c r="D38" s="317">
        <v>372.75</v>
      </c>
      <c r="E38" s="317">
        <v>377.3</v>
      </c>
      <c r="F38" s="318">
        <v>366.40000000000003</v>
      </c>
      <c r="G38" s="318">
        <v>360.05</v>
      </c>
      <c r="H38" s="318">
        <v>349.15000000000003</v>
      </c>
      <c r="I38" s="318">
        <v>383.65000000000003</v>
      </c>
      <c r="J38" s="318">
        <v>394.55</v>
      </c>
      <c r="K38" s="318">
        <v>400.90000000000003</v>
      </c>
      <c r="L38" s="305">
        <v>388.2</v>
      </c>
      <c r="M38" s="305">
        <v>370.95</v>
      </c>
      <c r="N38" s="320">
        <v>18423000</v>
      </c>
      <c r="O38" s="321">
        <v>-3.6977794505080916E-2</v>
      </c>
    </row>
    <row r="39" spans="1:15" ht="15">
      <c r="A39" s="278">
        <v>29</v>
      </c>
      <c r="B39" s="400" t="s">
        <v>50</v>
      </c>
      <c r="C39" s="278" t="s">
        <v>75</v>
      </c>
      <c r="D39" s="317">
        <v>3598.7</v>
      </c>
      <c r="E39" s="317">
        <v>3583.9500000000003</v>
      </c>
      <c r="F39" s="318">
        <v>3554.7500000000005</v>
      </c>
      <c r="G39" s="318">
        <v>3510.8</v>
      </c>
      <c r="H39" s="318">
        <v>3481.6000000000004</v>
      </c>
      <c r="I39" s="318">
        <v>3627.9000000000005</v>
      </c>
      <c r="J39" s="318">
        <v>3657.1000000000004</v>
      </c>
      <c r="K39" s="318">
        <v>3701.0500000000006</v>
      </c>
      <c r="L39" s="305">
        <v>3613.15</v>
      </c>
      <c r="M39" s="305">
        <v>3540</v>
      </c>
      <c r="N39" s="320">
        <v>1750000</v>
      </c>
      <c r="O39" s="321">
        <v>-2.8856825749167592E-2</v>
      </c>
    </row>
    <row r="40" spans="1:15" ht="15">
      <c r="A40" s="278">
        <v>30</v>
      </c>
      <c r="B40" s="400" t="s">
        <v>52</v>
      </c>
      <c r="C40" s="278" t="s">
        <v>76</v>
      </c>
      <c r="D40" s="317">
        <v>353.25</v>
      </c>
      <c r="E40" s="317">
        <v>357.91666666666669</v>
      </c>
      <c r="F40" s="318">
        <v>346.78333333333336</v>
      </c>
      <c r="G40" s="318">
        <v>340.31666666666666</v>
      </c>
      <c r="H40" s="318">
        <v>329.18333333333334</v>
      </c>
      <c r="I40" s="318">
        <v>364.38333333333338</v>
      </c>
      <c r="J40" s="318">
        <v>375.51666666666671</v>
      </c>
      <c r="K40" s="318">
        <v>381.98333333333341</v>
      </c>
      <c r="L40" s="305">
        <v>369.05</v>
      </c>
      <c r="M40" s="305">
        <v>351.45</v>
      </c>
      <c r="N40" s="320">
        <v>6050000</v>
      </c>
      <c r="O40" s="321">
        <v>5.0821551394726786E-2</v>
      </c>
    </row>
    <row r="41" spans="1:15" ht="15">
      <c r="A41" s="278">
        <v>31</v>
      </c>
      <c r="B41" s="400" t="s">
        <v>54</v>
      </c>
      <c r="C41" s="278" t="s">
        <v>77</v>
      </c>
      <c r="D41" s="317">
        <v>100.55</v>
      </c>
      <c r="E41" s="317">
        <v>101.48333333333333</v>
      </c>
      <c r="F41" s="318">
        <v>98.766666666666666</v>
      </c>
      <c r="G41" s="318">
        <v>96.983333333333334</v>
      </c>
      <c r="H41" s="318">
        <v>94.266666666666666</v>
      </c>
      <c r="I41" s="318">
        <v>103.26666666666667</v>
      </c>
      <c r="J41" s="318">
        <v>105.98333333333333</v>
      </c>
      <c r="K41" s="318">
        <v>107.76666666666667</v>
      </c>
      <c r="L41" s="305">
        <v>104.2</v>
      </c>
      <c r="M41" s="305">
        <v>99.7</v>
      </c>
      <c r="N41" s="320">
        <v>9720000</v>
      </c>
      <c r="O41" s="321">
        <v>-5.6768558951965066E-2</v>
      </c>
    </row>
    <row r="42" spans="1:15" ht="15">
      <c r="A42" s="278">
        <v>32</v>
      </c>
      <c r="B42" s="400" t="s">
        <v>79</v>
      </c>
      <c r="C42" s="278" t="s">
        <v>80</v>
      </c>
      <c r="D42" s="317">
        <v>293.7</v>
      </c>
      <c r="E42" s="317">
        <v>294.96666666666664</v>
      </c>
      <c r="F42" s="318">
        <v>288.88333333333327</v>
      </c>
      <c r="G42" s="318">
        <v>284.06666666666661</v>
      </c>
      <c r="H42" s="318">
        <v>277.98333333333323</v>
      </c>
      <c r="I42" s="318">
        <v>299.7833333333333</v>
      </c>
      <c r="J42" s="318">
        <v>305.86666666666667</v>
      </c>
      <c r="K42" s="318">
        <v>310.68333333333334</v>
      </c>
      <c r="L42" s="305">
        <v>301.05</v>
      </c>
      <c r="M42" s="305">
        <v>290.14999999999998</v>
      </c>
      <c r="N42" s="320">
        <v>2265200</v>
      </c>
      <c r="O42" s="321">
        <v>-9.1011235955056183E-2</v>
      </c>
    </row>
    <row r="43" spans="1:15" ht="15">
      <c r="A43" s="278">
        <v>33</v>
      </c>
      <c r="B43" s="400" t="s">
        <v>57</v>
      </c>
      <c r="C43" s="278" t="s">
        <v>82</v>
      </c>
      <c r="D43" s="317">
        <v>188.6</v>
      </c>
      <c r="E43" s="317">
        <v>191.26666666666665</v>
      </c>
      <c r="F43" s="318">
        <v>184.68333333333331</v>
      </c>
      <c r="G43" s="318">
        <v>180.76666666666665</v>
      </c>
      <c r="H43" s="318">
        <v>174.18333333333331</v>
      </c>
      <c r="I43" s="318">
        <v>195.18333333333331</v>
      </c>
      <c r="J43" s="318">
        <v>201.76666666666668</v>
      </c>
      <c r="K43" s="318">
        <v>205.68333333333331</v>
      </c>
      <c r="L43" s="305">
        <v>197.85</v>
      </c>
      <c r="M43" s="305">
        <v>187.35</v>
      </c>
      <c r="N43" s="320">
        <v>7207500</v>
      </c>
      <c r="O43" s="321">
        <v>3.0378842030021443E-2</v>
      </c>
    </row>
    <row r="44" spans="1:15" ht="15">
      <c r="A44" s="278">
        <v>34</v>
      </c>
      <c r="B44" s="400" t="s">
        <v>52</v>
      </c>
      <c r="C44" s="278" t="s">
        <v>83</v>
      </c>
      <c r="D44" s="317">
        <v>637.6</v>
      </c>
      <c r="E44" s="317">
        <v>640.36666666666667</v>
      </c>
      <c r="F44" s="318">
        <v>632.38333333333333</v>
      </c>
      <c r="G44" s="318">
        <v>627.16666666666663</v>
      </c>
      <c r="H44" s="318">
        <v>619.18333333333328</v>
      </c>
      <c r="I44" s="318">
        <v>645.58333333333337</v>
      </c>
      <c r="J44" s="318">
        <v>653.56666666666672</v>
      </c>
      <c r="K44" s="318">
        <v>658.78333333333342</v>
      </c>
      <c r="L44" s="305">
        <v>648.35</v>
      </c>
      <c r="M44" s="305">
        <v>635.15</v>
      </c>
      <c r="N44" s="320">
        <v>11013600</v>
      </c>
      <c r="O44" s="321">
        <v>-6.9624423457061282E-2</v>
      </c>
    </row>
    <row r="45" spans="1:15" ht="15">
      <c r="A45" s="278">
        <v>35</v>
      </c>
      <c r="B45" s="400" t="s">
        <v>39</v>
      </c>
      <c r="C45" s="278" t="s">
        <v>84</v>
      </c>
      <c r="D45" s="317">
        <v>132.80000000000001</v>
      </c>
      <c r="E45" s="317">
        <v>133.98333333333335</v>
      </c>
      <c r="F45" s="318">
        <v>131.31666666666669</v>
      </c>
      <c r="G45" s="318">
        <v>129.83333333333334</v>
      </c>
      <c r="H45" s="318">
        <v>127.16666666666669</v>
      </c>
      <c r="I45" s="318">
        <v>135.4666666666667</v>
      </c>
      <c r="J45" s="318">
        <v>138.13333333333333</v>
      </c>
      <c r="K45" s="318">
        <v>139.6166666666667</v>
      </c>
      <c r="L45" s="305">
        <v>136.65</v>
      </c>
      <c r="M45" s="305">
        <v>132.5</v>
      </c>
      <c r="N45" s="320">
        <v>33869800</v>
      </c>
      <c r="O45" s="321">
        <v>-2.7236082361913063E-3</v>
      </c>
    </row>
    <row r="46" spans="1:15" ht="15">
      <c r="A46" s="278">
        <v>36</v>
      </c>
      <c r="B46" s="400" t="s">
        <v>50</v>
      </c>
      <c r="C46" s="278" t="s">
        <v>85</v>
      </c>
      <c r="D46" s="317">
        <v>1406.05</v>
      </c>
      <c r="E46" s="317">
        <v>1406.75</v>
      </c>
      <c r="F46" s="318">
        <v>1395.5</v>
      </c>
      <c r="G46" s="318">
        <v>1384.95</v>
      </c>
      <c r="H46" s="318">
        <v>1373.7</v>
      </c>
      <c r="I46" s="318">
        <v>1417.3</v>
      </c>
      <c r="J46" s="318">
        <v>1428.55</v>
      </c>
      <c r="K46" s="318">
        <v>1439.1</v>
      </c>
      <c r="L46" s="305">
        <v>1418</v>
      </c>
      <c r="M46" s="305">
        <v>1396.2</v>
      </c>
      <c r="N46" s="320">
        <v>2522800</v>
      </c>
      <c r="O46" s="321">
        <v>5.8132706987668821E-2</v>
      </c>
    </row>
    <row r="47" spans="1:15" ht="15">
      <c r="A47" s="278">
        <v>37</v>
      </c>
      <c r="B47" s="400" t="s">
        <v>39</v>
      </c>
      <c r="C47" s="278" t="s">
        <v>86</v>
      </c>
      <c r="D47" s="317">
        <v>416.9</v>
      </c>
      <c r="E47" s="317">
        <v>418.60000000000008</v>
      </c>
      <c r="F47" s="318">
        <v>412.65000000000015</v>
      </c>
      <c r="G47" s="318">
        <v>408.40000000000009</v>
      </c>
      <c r="H47" s="318">
        <v>402.45000000000016</v>
      </c>
      <c r="I47" s="318">
        <v>422.85000000000014</v>
      </c>
      <c r="J47" s="318">
        <v>428.80000000000007</v>
      </c>
      <c r="K47" s="318">
        <v>433.05000000000013</v>
      </c>
      <c r="L47" s="305">
        <v>424.55</v>
      </c>
      <c r="M47" s="305">
        <v>414.35</v>
      </c>
      <c r="N47" s="320">
        <v>4990659</v>
      </c>
      <c r="O47" s="321">
        <v>5.0361976707585772E-3</v>
      </c>
    </row>
    <row r="48" spans="1:15" ht="15">
      <c r="A48" s="278">
        <v>38</v>
      </c>
      <c r="B48" s="400" t="s">
        <v>64</v>
      </c>
      <c r="C48" s="278" t="s">
        <v>87</v>
      </c>
      <c r="D48" s="317">
        <v>391.7</v>
      </c>
      <c r="E48" s="317">
        <v>395.31666666666661</v>
      </c>
      <c r="F48" s="318">
        <v>386.78333333333319</v>
      </c>
      <c r="G48" s="318">
        <v>381.86666666666656</v>
      </c>
      <c r="H48" s="318">
        <v>373.33333333333314</v>
      </c>
      <c r="I48" s="318">
        <v>400.23333333333323</v>
      </c>
      <c r="J48" s="318">
        <v>408.76666666666665</v>
      </c>
      <c r="K48" s="318">
        <v>413.68333333333328</v>
      </c>
      <c r="L48" s="305">
        <v>403.85</v>
      </c>
      <c r="M48" s="305">
        <v>390.4</v>
      </c>
      <c r="N48" s="320">
        <v>1556400</v>
      </c>
      <c r="O48" s="321">
        <v>-8.4097859327217118E-3</v>
      </c>
    </row>
    <row r="49" spans="1:15" ht="15">
      <c r="A49" s="278">
        <v>39</v>
      </c>
      <c r="B49" s="400" t="s">
        <v>50</v>
      </c>
      <c r="C49" s="278" t="s">
        <v>88</v>
      </c>
      <c r="D49" s="317">
        <v>466.1</v>
      </c>
      <c r="E49" s="317">
        <v>468.05</v>
      </c>
      <c r="F49" s="318">
        <v>463.15000000000003</v>
      </c>
      <c r="G49" s="318">
        <v>460.20000000000005</v>
      </c>
      <c r="H49" s="318">
        <v>455.30000000000007</v>
      </c>
      <c r="I49" s="318">
        <v>471</v>
      </c>
      <c r="J49" s="318">
        <v>475.9</v>
      </c>
      <c r="K49" s="318">
        <v>478.84999999999997</v>
      </c>
      <c r="L49" s="305">
        <v>472.95</v>
      </c>
      <c r="M49" s="305">
        <v>465.1</v>
      </c>
      <c r="N49" s="320">
        <v>13400000</v>
      </c>
      <c r="O49" s="321">
        <v>7.0929070929070928E-2</v>
      </c>
    </row>
    <row r="50" spans="1:15" ht="15">
      <c r="A50" s="278">
        <v>40</v>
      </c>
      <c r="B50" s="400" t="s">
        <v>52</v>
      </c>
      <c r="C50" s="278" t="s">
        <v>91</v>
      </c>
      <c r="D50" s="317">
        <v>2276.75</v>
      </c>
      <c r="E50" s="317">
        <v>2292.0666666666666</v>
      </c>
      <c r="F50" s="318">
        <v>2250.8833333333332</v>
      </c>
      <c r="G50" s="318">
        <v>2225.0166666666664</v>
      </c>
      <c r="H50" s="318">
        <v>2183.833333333333</v>
      </c>
      <c r="I50" s="318">
        <v>2317.9333333333334</v>
      </c>
      <c r="J50" s="318">
        <v>2359.1166666666668</v>
      </c>
      <c r="K50" s="318">
        <v>2384.9833333333336</v>
      </c>
      <c r="L50" s="305">
        <v>2333.25</v>
      </c>
      <c r="M50" s="305">
        <v>2266.1999999999998</v>
      </c>
      <c r="N50" s="320">
        <v>3402800</v>
      </c>
      <c r="O50" s="321">
        <v>2.3213856146259322E-2</v>
      </c>
    </row>
    <row r="51" spans="1:15" ht="15">
      <c r="A51" s="278">
        <v>41</v>
      </c>
      <c r="B51" s="400" t="s">
        <v>92</v>
      </c>
      <c r="C51" s="278" t="s">
        <v>93</v>
      </c>
      <c r="D51" s="317">
        <v>148.15</v>
      </c>
      <c r="E51" s="317">
        <v>149.78333333333333</v>
      </c>
      <c r="F51" s="318">
        <v>145.46666666666667</v>
      </c>
      <c r="G51" s="318">
        <v>142.78333333333333</v>
      </c>
      <c r="H51" s="318">
        <v>138.46666666666667</v>
      </c>
      <c r="I51" s="318">
        <v>152.46666666666667</v>
      </c>
      <c r="J51" s="318">
        <v>156.78333333333333</v>
      </c>
      <c r="K51" s="318">
        <v>159.46666666666667</v>
      </c>
      <c r="L51" s="305">
        <v>154.1</v>
      </c>
      <c r="M51" s="305">
        <v>147.1</v>
      </c>
      <c r="N51" s="320">
        <v>27350400</v>
      </c>
      <c r="O51" s="321">
        <v>1.7556783302639656E-2</v>
      </c>
    </row>
    <row r="52" spans="1:15" ht="15">
      <c r="A52" s="278">
        <v>42</v>
      </c>
      <c r="B52" s="400" t="s">
        <v>52</v>
      </c>
      <c r="C52" s="278" t="s">
        <v>94</v>
      </c>
      <c r="D52" s="317">
        <v>3909.15</v>
      </c>
      <c r="E52" s="317">
        <v>3928.2999999999997</v>
      </c>
      <c r="F52" s="318">
        <v>3869.4999999999995</v>
      </c>
      <c r="G52" s="318">
        <v>3829.85</v>
      </c>
      <c r="H52" s="318">
        <v>3771.0499999999997</v>
      </c>
      <c r="I52" s="318">
        <v>3967.9499999999994</v>
      </c>
      <c r="J52" s="318">
        <v>4026.7499999999995</v>
      </c>
      <c r="K52" s="318">
        <v>4066.3999999999992</v>
      </c>
      <c r="L52" s="305">
        <v>3987.1</v>
      </c>
      <c r="M52" s="305">
        <v>3888.65</v>
      </c>
      <c r="N52" s="320">
        <v>3331000</v>
      </c>
      <c r="O52" s="321">
        <v>6.7245938798639968E-3</v>
      </c>
    </row>
    <row r="53" spans="1:15" ht="15">
      <c r="A53" s="278">
        <v>43</v>
      </c>
      <c r="B53" s="400" t="s">
        <v>44</v>
      </c>
      <c r="C53" s="278" t="s">
        <v>95</v>
      </c>
      <c r="D53" s="317">
        <v>18299.8</v>
      </c>
      <c r="E53" s="317">
        <v>18327.416666666668</v>
      </c>
      <c r="F53" s="318">
        <v>18132.333333333336</v>
      </c>
      <c r="G53" s="318">
        <v>17964.866666666669</v>
      </c>
      <c r="H53" s="318">
        <v>17769.783333333336</v>
      </c>
      <c r="I53" s="318">
        <v>18494.883333333335</v>
      </c>
      <c r="J53" s="318">
        <v>18689.966666666671</v>
      </c>
      <c r="K53" s="318">
        <v>18857.433333333334</v>
      </c>
      <c r="L53" s="305">
        <v>18522.5</v>
      </c>
      <c r="M53" s="305">
        <v>18159.95</v>
      </c>
      <c r="N53" s="320">
        <v>280140</v>
      </c>
      <c r="O53" s="321">
        <v>-1.3724266999376169E-3</v>
      </c>
    </row>
    <row r="54" spans="1:15" ht="15">
      <c r="A54" s="278">
        <v>44</v>
      </c>
      <c r="B54" s="400" t="s">
        <v>57</v>
      </c>
      <c r="C54" s="278" t="s">
        <v>96</v>
      </c>
      <c r="D54" s="317">
        <v>49.6</v>
      </c>
      <c r="E54" s="317">
        <v>50.383333333333333</v>
      </c>
      <c r="F54" s="318">
        <v>48.066666666666663</v>
      </c>
      <c r="G54" s="318">
        <v>46.533333333333331</v>
      </c>
      <c r="H54" s="318">
        <v>44.216666666666661</v>
      </c>
      <c r="I54" s="318">
        <v>51.916666666666664</v>
      </c>
      <c r="J54" s="318">
        <v>54.233333333333341</v>
      </c>
      <c r="K54" s="318">
        <v>55.766666666666666</v>
      </c>
      <c r="L54" s="305">
        <v>52.7</v>
      </c>
      <c r="M54" s="305">
        <v>48.85</v>
      </c>
      <c r="N54" s="320">
        <v>12882000</v>
      </c>
      <c r="O54" s="321">
        <v>1.9855595667870037E-2</v>
      </c>
    </row>
    <row r="55" spans="1:15" ht="15">
      <c r="A55" s="278">
        <v>45</v>
      </c>
      <c r="B55" s="400" t="s">
        <v>44</v>
      </c>
      <c r="C55" s="278" t="s">
        <v>97</v>
      </c>
      <c r="D55" s="317">
        <v>1038.7</v>
      </c>
      <c r="E55" s="317">
        <v>1041.9666666666665</v>
      </c>
      <c r="F55" s="318">
        <v>1025.9333333333329</v>
      </c>
      <c r="G55" s="318">
        <v>1013.1666666666665</v>
      </c>
      <c r="H55" s="318">
        <v>997.13333333333298</v>
      </c>
      <c r="I55" s="318">
        <v>1054.7333333333329</v>
      </c>
      <c r="J55" s="318">
        <v>1070.7666666666662</v>
      </c>
      <c r="K55" s="318">
        <v>1083.5333333333328</v>
      </c>
      <c r="L55" s="305">
        <v>1058</v>
      </c>
      <c r="M55" s="305">
        <v>1029.2</v>
      </c>
      <c r="N55" s="320">
        <v>2820400</v>
      </c>
      <c r="O55" s="321">
        <v>1.8268467037331215E-2</v>
      </c>
    </row>
    <row r="56" spans="1:15" ht="15">
      <c r="A56" s="278">
        <v>46</v>
      </c>
      <c r="B56" s="400" t="s">
        <v>44</v>
      </c>
      <c r="C56" s="278" t="s">
        <v>98</v>
      </c>
      <c r="D56" s="317">
        <v>148.19999999999999</v>
      </c>
      <c r="E56" s="317">
        <v>148.83333333333334</v>
      </c>
      <c r="F56" s="318">
        <v>146.86666666666667</v>
      </c>
      <c r="G56" s="318">
        <v>145.53333333333333</v>
      </c>
      <c r="H56" s="318">
        <v>143.56666666666666</v>
      </c>
      <c r="I56" s="318">
        <v>150.16666666666669</v>
      </c>
      <c r="J56" s="318">
        <v>152.13333333333333</v>
      </c>
      <c r="K56" s="318">
        <v>153.4666666666667</v>
      </c>
      <c r="L56" s="305">
        <v>150.80000000000001</v>
      </c>
      <c r="M56" s="305">
        <v>147.5</v>
      </c>
      <c r="N56" s="320">
        <v>11304000</v>
      </c>
      <c r="O56" s="321">
        <v>1.3884404262189216E-2</v>
      </c>
    </row>
    <row r="57" spans="1:15" ht="15">
      <c r="A57" s="278">
        <v>47</v>
      </c>
      <c r="B57" s="400" t="s">
        <v>54</v>
      </c>
      <c r="C57" s="278" t="s">
        <v>99</v>
      </c>
      <c r="D57" s="317">
        <v>50.9</v>
      </c>
      <c r="E57" s="317">
        <v>51.383333333333326</v>
      </c>
      <c r="F57" s="318">
        <v>50.066666666666649</v>
      </c>
      <c r="G57" s="318">
        <v>49.23333333333332</v>
      </c>
      <c r="H57" s="318">
        <v>47.916666666666643</v>
      </c>
      <c r="I57" s="318">
        <v>52.216666666666654</v>
      </c>
      <c r="J57" s="318">
        <v>53.533333333333331</v>
      </c>
      <c r="K57" s="318">
        <v>54.36666666666666</v>
      </c>
      <c r="L57" s="305">
        <v>52.7</v>
      </c>
      <c r="M57" s="305">
        <v>50.55</v>
      </c>
      <c r="N57" s="320">
        <v>56822500</v>
      </c>
      <c r="O57" s="321">
        <v>-3.3819916172857352E-2</v>
      </c>
    </row>
    <row r="58" spans="1:15" ht="15">
      <c r="A58" s="278">
        <v>48</v>
      </c>
      <c r="B58" s="400" t="s">
        <v>73</v>
      </c>
      <c r="C58" s="278" t="s">
        <v>100</v>
      </c>
      <c r="D58" s="317">
        <v>101.8</v>
      </c>
      <c r="E58" s="317">
        <v>102.35000000000001</v>
      </c>
      <c r="F58" s="318">
        <v>100.65000000000002</v>
      </c>
      <c r="G58" s="318">
        <v>99.500000000000014</v>
      </c>
      <c r="H58" s="318">
        <v>97.800000000000026</v>
      </c>
      <c r="I58" s="318">
        <v>103.50000000000001</v>
      </c>
      <c r="J58" s="318">
        <v>105.2</v>
      </c>
      <c r="K58" s="318">
        <v>106.35000000000001</v>
      </c>
      <c r="L58" s="305">
        <v>104.05</v>
      </c>
      <c r="M58" s="305">
        <v>101.2</v>
      </c>
      <c r="N58" s="320">
        <v>32342200</v>
      </c>
      <c r="O58" s="321">
        <v>-2.1590699391031556E-2</v>
      </c>
    </row>
    <row r="59" spans="1:15" ht="15">
      <c r="A59" s="278">
        <v>49</v>
      </c>
      <c r="B59" s="400" t="s">
        <v>52</v>
      </c>
      <c r="C59" s="278" t="s">
        <v>101</v>
      </c>
      <c r="D59" s="317">
        <v>449.4</v>
      </c>
      <c r="E59" s="317">
        <v>452.48333333333335</v>
      </c>
      <c r="F59" s="318">
        <v>439.9666666666667</v>
      </c>
      <c r="G59" s="318">
        <v>430.53333333333336</v>
      </c>
      <c r="H59" s="318">
        <v>418.01666666666671</v>
      </c>
      <c r="I59" s="318">
        <v>461.91666666666669</v>
      </c>
      <c r="J59" s="318">
        <v>474.43333333333334</v>
      </c>
      <c r="K59" s="318">
        <v>483.86666666666667</v>
      </c>
      <c r="L59" s="305">
        <v>465</v>
      </c>
      <c r="M59" s="305">
        <v>443.05</v>
      </c>
      <c r="N59" s="320">
        <v>5911000</v>
      </c>
      <c r="O59" s="321">
        <v>6.9941715237302249E-2</v>
      </c>
    </row>
    <row r="60" spans="1:15" ht="15">
      <c r="A60" s="278">
        <v>50</v>
      </c>
      <c r="B60" s="400" t="s">
        <v>102</v>
      </c>
      <c r="C60" s="278" t="s">
        <v>103</v>
      </c>
      <c r="D60" s="317">
        <v>20.100000000000001</v>
      </c>
      <c r="E60" s="317">
        <v>20.133333333333336</v>
      </c>
      <c r="F60" s="318">
        <v>19.766666666666673</v>
      </c>
      <c r="G60" s="318">
        <v>19.433333333333337</v>
      </c>
      <c r="H60" s="318">
        <v>19.066666666666674</v>
      </c>
      <c r="I60" s="318">
        <v>20.466666666666672</v>
      </c>
      <c r="J60" s="318">
        <v>20.833333333333339</v>
      </c>
      <c r="K60" s="318">
        <v>21.166666666666671</v>
      </c>
      <c r="L60" s="305">
        <v>20.5</v>
      </c>
      <c r="M60" s="305">
        <v>19.8</v>
      </c>
      <c r="N60" s="320">
        <v>85770000</v>
      </c>
      <c r="O60" s="321">
        <v>5.9477487493051692E-2</v>
      </c>
    </row>
    <row r="61" spans="1:15" ht="15">
      <c r="A61" s="278">
        <v>51</v>
      </c>
      <c r="B61" s="400" t="s">
        <v>50</v>
      </c>
      <c r="C61" s="278" t="s">
        <v>104</v>
      </c>
      <c r="D61" s="317">
        <v>689.1</v>
      </c>
      <c r="E61" s="317">
        <v>690.55000000000007</v>
      </c>
      <c r="F61" s="318">
        <v>683.70000000000016</v>
      </c>
      <c r="G61" s="318">
        <v>678.30000000000007</v>
      </c>
      <c r="H61" s="318">
        <v>671.45000000000016</v>
      </c>
      <c r="I61" s="318">
        <v>695.95000000000016</v>
      </c>
      <c r="J61" s="318">
        <v>702.80000000000007</v>
      </c>
      <c r="K61" s="318">
        <v>708.20000000000016</v>
      </c>
      <c r="L61" s="305">
        <v>697.4</v>
      </c>
      <c r="M61" s="305">
        <v>685.15</v>
      </c>
      <c r="N61" s="320">
        <v>6520000</v>
      </c>
      <c r="O61" s="321">
        <v>2.4834957560515562E-2</v>
      </c>
    </row>
    <row r="62" spans="1:15" ht="15">
      <c r="A62" s="278">
        <v>52</v>
      </c>
      <c r="B62" s="455" t="s">
        <v>39</v>
      </c>
      <c r="C62" s="278" t="s">
        <v>248</v>
      </c>
      <c r="D62" s="317">
        <v>865.1</v>
      </c>
      <c r="E62" s="317">
        <v>863.76666666666677</v>
      </c>
      <c r="F62" s="318">
        <v>849.63333333333355</v>
      </c>
      <c r="G62" s="318">
        <v>834.16666666666674</v>
      </c>
      <c r="H62" s="318">
        <v>820.03333333333353</v>
      </c>
      <c r="I62" s="318">
        <v>879.23333333333358</v>
      </c>
      <c r="J62" s="318">
        <v>893.36666666666679</v>
      </c>
      <c r="K62" s="318">
        <v>908.8333333333336</v>
      </c>
      <c r="L62" s="305">
        <v>877.9</v>
      </c>
      <c r="M62" s="305">
        <v>848.3</v>
      </c>
      <c r="N62" s="320">
        <v>391300</v>
      </c>
      <c r="O62" s="321">
        <v>3.2590051457975985E-2</v>
      </c>
    </row>
    <row r="63" spans="1:15" ht="15">
      <c r="A63" s="278">
        <v>53</v>
      </c>
      <c r="B63" s="400" t="s">
        <v>37</v>
      </c>
      <c r="C63" s="278" t="s">
        <v>105</v>
      </c>
      <c r="D63" s="317">
        <v>618.15</v>
      </c>
      <c r="E63" s="317">
        <v>618.7166666666667</v>
      </c>
      <c r="F63" s="318">
        <v>610.03333333333342</v>
      </c>
      <c r="G63" s="318">
        <v>601.91666666666674</v>
      </c>
      <c r="H63" s="318">
        <v>593.23333333333346</v>
      </c>
      <c r="I63" s="318">
        <v>626.83333333333337</v>
      </c>
      <c r="J63" s="318">
        <v>635.51666666666677</v>
      </c>
      <c r="K63" s="318">
        <v>643.63333333333333</v>
      </c>
      <c r="L63" s="305">
        <v>627.4</v>
      </c>
      <c r="M63" s="305">
        <v>610.6</v>
      </c>
      <c r="N63" s="320">
        <v>18917350</v>
      </c>
      <c r="O63" s="321">
        <v>1.6599597585513078E-3</v>
      </c>
    </row>
    <row r="64" spans="1:15" ht="15">
      <c r="A64" s="278">
        <v>54</v>
      </c>
      <c r="B64" s="400" t="s">
        <v>39</v>
      </c>
      <c r="C64" s="278" t="s">
        <v>106</v>
      </c>
      <c r="D64" s="317">
        <v>579.6</v>
      </c>
      <c r="E64" s="317">
        <v>580.75</v>
      </c>
      <c r="F64" s="318">
        <v>574.20000000000005</v>
      </c>
      <c r="G64" s="318">
        <v>568.80000000000007</v>
      </c>
      <c r="H64" s="318">
        <v>562.25000000000011</v>
      </c>
      <c r="I64" s="318">
        <v>586.15</v>
      </c>
      <c r="J64" s="318">
        <v>592.69999999999993</v>
      </c>
      <c r="K64" s="318">
        <v>598.09999999999991</v>
      </c>
      <c r="L64" s="305">
        <v>587.29999999999995</v>
      </c>
      <c r="M64" s="305">
        <v>575.35</v>
      </c>
      <c r="N64" s="320">
        <v>5209000</v>
      </c>
      <c r="O64" s="321">
        <v>3.5174880763116055E-2</v>
      </c>
    </row>
    <row r="65" spans="1:15" ht="15">
      <c r="A65" s="278">
        <v>55</v>
      </c>
      <c r="B65" s="400" t="s">
        <v>107</v>
      </c>
      <c r="C65" s="278" t="s">
        <v>108</v>
      </c>
      <c r="D65" s="317">
        <v>555.45000000000005</v>
      </c>
      <c r="E65" s="317">
        <v>556.0333333333333</v>
      </c>
      <c r="F65" s="318">
        <v>552.01666666666665</v>
      </c>
      <c r="G65" s="318">
        <v>548.58333333333337</v>
      </c>
      <c r="H65" s="318">
        <v>544.56666666666672</v>
      </c>
      <c r="I65" s="318">
        <v>559.46666666666658</v>
      </c>
      <c r="J65" s="318">
        <v>563.48333333333323</v>
      </c>
      <c r="K65" s="318">
        <v>566.91666666666652</v>
      </c>
      <c r="L65" s="305">
        <v>560.04999999999995</v>
      </c>
      <c r="M65" s="305">
        <v>552.6</v>
      </c>
      <c r="N65" s="320">
        <v>20032600</v>
      </c>
      <c r="O65" s="321">
        <v>-7.7664517023784754E-3</v>
      </c>
    </row>
    <row r="66" spans="1:15" ht="15">
      <c r="A66" s="278">
        <v>56</v>
      </c>
      <c r="B66" s="400" t="s">
        <v>57</v>
      </c>
      <c r="C66" s="278" t="s">
        <v>109</v>
      </c>
      <c r="D66" s="317">
        <v>1734.1</v>
      </c>
      <c r="E66" s="317">
        <v>1744.7666666666667</v>
      </c>
      <c r="F66" s="318">
        <v>1717.5333333333333</v>
      </c>
      <c r="G66" s="318">
        <v>1700.9666666666667</v>
      </c>
      <c r="H66" s="318">
        <v>1673.7333333333333</v>
      </c>
      <c r="I66" s="318">
        <v>1761.3333333333333</v>
      </c>
      <c r="J66" s="318">
        <v>1788.5666666666664</v>
      </c>
      <c r="K66" s="318">
        <v>1805.1333333333332</v>
      </c>
      <c r="L66" s="305">
        <v>1772</v>
      </c>
      <c r="M66" s="305">
        <v>1728.2</v>
      </c>
      <c r="N66" s="320">
        <v>31137600</v>
      </c>
      <c r="O66" s="321">
        <v>1.4406067358627025E-2</v>
      </c>
    </row>
    <row r="67" spans="1:15" ht="15">
      <c r="A67" s="278">
        <v>57</v>
      </c>
      <c r="B67" s="400" t="s">
        <v>54</v>
      </c>
      <c r="C67" s="278" t="s">
        <v>110</v>
      </c>
      <c r="D67" s="317">
        <v>1053.7</v>
      </c>
      <c r="E67" s="317">
        <v>1055.1000000000001</v>
      </c>
      <c r="F67" s="318">
        <v>1041.3500000000004</v>
      </c>
      <c r="G67" s="318">
        <v>1029.0000000000002</v>
      </c>
      <c r="H67" s="318">
        <v>1015.2500000000005</v>
      </c>
      <c r="I67" s="318">
        <v>1067.4500000000003</v>
      </c>
      <c r="J67" s="318">
        <v>1081.1999999999998</v>
      </c>
      <c r="K67" s="318">
        <v>1093.5500000000002</v>
      </c>
      <c r="L67" s="305">
        <v>1068.8499999999999</v>
      </c>
      <c r="M67" s="305">
        <v>1042.75</v>
      </c>
      <c r="N67" s="320">
        <v>44611600</v>
      </c>
      <c r="O67" s="321">
        <v>3.8831967213114757E-2</v>
      </c>
    </row>
    <row r="68" spans="1:15" ht="15">
      <c r="A68" s="278">
        <v>58</v>
      </c>
      <c r="B68" s="400" t="s">
        <v>57</v>
      </c>
      <c r="C68" s="278" t="s">
        <v>253</v>
      </c>
      <c r="D68" s="317">
        <v>548.4</v>
      </c>
      <c r="E68" s="317">
        <v>547.63333333333333</v>
      </c>
      <c r="F68" s="318">
        <v>540.26666666666665</v>
      </c>
      <c r="G68" s="318">
        <v>532.13333333333333</v>
      </c>
      <c r="H68" s="318">
        <v>524.76666666666665</v>
      </c>
      <c r="I68" s="318">
        <v>555.76666666666665</v>
      </c>
      <c r="J68" s="318">
        <v>563.13333333333321</v>
      </c>
      <c r="K68" s="318">
        <v>571.26666666666665</v>
      </c>
      <c r="L68" s="305">
        <v>555</v>
      </c>
      <c r="M68" s="305">
        <v>539.5</v>
      </c>
      <c r="N68" s="320">
        <v>14788400</v>
      </c>
      <c r="O68" s="321">
        <v>2.1347717085770723E-2</v>
      </c>
    </row>
    <row r="69" spans="1:15" ht="15">
      <c r="A69" s="278">
        <v>59</v>
      </c>
      <c r="B69" s="400" t="s">
        <v>44</v>
      </c>
      <c r="C69" s="278" t="s">
        <v>111</v>
      </c>
      <c r="D69" s="317">
        <v>2516.0500000000002</v>
      </c>
      <c r="E69" s="317">
        <v>2510.65</v>
      </c>
      <c r="F69" s="318">
        <v>2485.4</v>
      </c>
      <c r="G69" s="318">
        <v>2454.75</v>
      </c>
      <c r="H69" s="318">
        <v>2429.5</v>
      </c>
      <c r="I69" s="318">
        <v>2541.3000000000002</v>
      </c>
      <c r="J69" s="318">
        <v>2566.5500000000002</v>
      </c>
      <c r="K69" s="318">
        <v>2597.2000000000003</v>
      </c>
      <c r="L69" s="305">
        <v>2535.9</v>
      </c>
      <c r="M69" s="305">
        <v>2480</v>
      </c>
      <c r="N69" s="320">
        <v>2981400</v>
      </c>
      <c r="O69" s="321">
        <v>4.6986936367467341E-2</v>
      </c>
    </row>
    <row r="70" spans="1:15" ht="15">
      <c r="A70" s="278">
        <v>60</v>
      </c>
      <c r="B70" s="400" t="s">
        <v>113</v>
      </c>
      <c r="C70" s="278" t="s">
        <v>114</v>
      </c>
      <c r="D70" s="317">
        <v>146.4</v>
      </c>
      <c r="E70" s="317">
        <v>147.81666666666666</v>
      </c>
      <c r="F70" s="318">
        <v>143.78333333333333</v>
      </c>
      <c r="G70" s="318">
        <v>141.16666666666666</v>
      </c>
      <c r="H70" s="318">
        <v>137.13333333333333</v>
      </c>
      <c r="I70" s="318">
        <v>150.43333333333334</v>
      </c>
      <c r="J70" s="318">
        <v>154.46666666666664</v>
      </c>
      <c r="K70" s="318">
        <v>157.08333333333334</v>
      </c>
      <c r="L70" s="305">
        <v>151.85</v>
      </c>
      <c r="M70" s="305">
        <v>145.19999999999999</v>
      </c>
      <c r="N70" s="320">
        <v>32929400</v>
      </c>
      <c r="O70" s="321">
        <v>2.7092274678111587E-2</v>
      </c>
    </row>
    <row r="71" spans="1:15" ht="15">
      <c r="A71" s="278">
        <v>61</v>
      </c>
      <c r="B71" s="400" t="s">
        <v>73</v>
      </c>
      <c r="C71" s="278" t="s">
        <v>115</v>
      </c>
      <c r="D71" s="317">
        <v>207</v>
      </c>
      <c r="E71" s="317">
        <v>211.04999999999998</v>
      </c>
      <c r="F71" s="318">
        <v>202.34999999999997</v>
      </c>
      <c r="G71" s="318">
        <v>197.7</v>
      </c>
      <c r="H71" s="318">
        <v>188.99999999999997</v>
      </c>
      <c r="I71" s="318">
        <v>215.69999999999996</v>
      </c>
      <c r="J71" s="318">
        <v>224.39999999999995</v>
      </c>
      <c r="K71" s="318">
        <v>229.04999999999995</v>
      </c>
      <c r="L71" s="305">
        <v>219.75</v>
      </c>
      <c r="M71" s="305">
        <v>206.4</v>
      </c>
      <c r="N71" s="320">
        <v>20622600</v>
      </c>
      <c r="O71" s="321">
        <v>0.11666666666666667</v>
      </c>
    </row>
    <row r="72" spans="1:15" ht="15">
      <c r="A72" s="278">
        <v>62</v>
      </c>
      <c r="B72" s="400" t="s">
        <v>50</v>
      </c>
      <c r="C72" s="278" t="s">
        <v>116</v>
      </c>
      <c r="D72" s="317">
        <v>2175.85</v>
      </c>
      <c r="E72" s="317">
        <v>2179.6833333333329</v>
      </c>
      <c r="F72" s="318">
        <v>2160.6666666666661</v>
      </c>
      <c r="G72" s="318">
        <v>2145.4833333333331</v>
      </c>
      <c r="H72" s="318">
        <v>2126.4666666666662</v>
      </c>
      <c r="I72" s="318">
        <v>2194.8666666666659</v>
      </c>
      <c r="J72" s="318">
        <v>2213.8833333333332</v>
      </c>
      <c r="K72" s="318">
        <v>2229.0666666666657</v>
      </c>
      <c r="L72" s="305">
        <v>2198.6999999999998</v>
      </c>
      <c r="M72" s="305">
        <v>2164.5</v>
      </c>
      <c r="N72" s="320">
        <v>16914600</v>
      </c>
      <c r="O72" s="321">
        <v>-2.9884529009212924E-3</v>
      </c>
    </row>
    <row r="73" spans="1:15" ht="15">
      <c r="A73" s="278">
        <v>63</v>
      </c>
      <c r="B73" s="400" t="s">
        <v>57</v>
      </c>
      <c r="C73" s="278" t="s">
        <v>117</v>
      </c>
      <c r="D73" s="317">
        <v>206.05</v>
      </c>
      <c r="E73" s="317">
        <v>210.2833333333333</v>
      </c>
      <c r="F73" s="318">
        <v>198.71666666666661</v>
      </c>
      <c r="G73" s="318">
        <v>191.3833333333333</v>
      </c>
      <c r="H73" s="318">
        <v>179.81666666666661</v>
      </c>
      <c r="I73" s="318">
        <v>217.61666666666662</v>
      </c>
      <c r="J73" s="318">
        <v>229.18333333333334</v>
      </c>
      <c r="K73" s="318">
        <v>236.51666666666662</v>
      </c>
      <c r="L73" s="305">
        <v>221.85</v>
      </c>
      <c r="M73" s="305">
        <v>202.95</v>
      </c>
      <c r="N73" s="320">
        <v>12201600</v>
      </c>
      <c r="O73" s="321">
        <v>0.12392918332381496</v>
      </c>
    </row>
    <row r="74" spans="1:15" ht="15">
      <c r="A74" s="278">
        <v>64</v>
      </c>
      <c r="B74" s="400" t="s">
        <v>54</v>
      </c>
      <c r="C74" s="278" t="s">
        <v>118</v>
      </c>
      <c r="D74" s="317">
        <v>350.25</v>
      </c>
      <c r="E74" s="317">
        <v>350.16666666666669</v>
      </c>
      <c r="F74" s="318">
        <v>346.13333333333338</v>
      </c>
      <c r="G74" s="318">
        <v>342.01666666666671</v>
      </c>
      <c r="H74" s="318">
        <v>337.98333333333341</v>
      </c>
      <c r="I74" s="318">
        <v>354.28333333333336</v>
      </c>
      <c r="J74" s="318">
        <v>358.31666666666666</v>
      </c>
      <c r="K74" s="318">
        <v>362.43333333333334</v>
      </c>
      <c r="L74" s="305">
        <v>354.2</v>
      </c>
      <c r="M74" s="305">
        <v>346.05</v>
      </c>
      <c r="N74" s="320">
        <v>114838625</v>
      </c>
      <c r="O74" s="321">
        <v>-1.1235023914381777E-2</v>
      </c>
    </row>
    <row r="75" spans="1:15" ht="15">
      <c r="A75" s="278">
        <v>65</v>
      </c>
      <c r="B75" s="400" t="s">
        <v>57</v>
      </c>
      <c r="C75" s="278" t="s">
        <v>119</v>
      </c>
      <c r="D75" s="317">
        <v>424.5</v>
      </c>
      <c r="E75" s="317">
        <v>420.83333333333331</v>
      </c>
      <c r="F75" s="318">
        <v>415.71666666666664</v>
      </c>
      <c r="G75" s="318">
        <v>406.93333333333334</v>
      </c>
      <c r="H75" s="318">
        <v>401.81666666666666</v>
      </c>
      <c r="I75" s="318">
        <v>429.61666666666662</v>
      </c>
      <c r="J75" s="318">
        <v>434.73333333333329</v>
      </c>
      <c r="K75" s="318">
        <v>443.51666666666659</v>
      </c>
      <c r="L75" s="305">
        <v>425.95</v>
      </c>
      <c r="M75" s="305">
        <v>412.05</v>
      </c>
      <c r="N75" s="320">
        <v>7200000</v>
      </c>
      <c r="O75" s="321">
        <v>1.6518424396442185E-2</v>
      </c>
    </row>
    <row r="76" spans="1:15" ht="15">
      <c r="A76" s="278">
        <v>66</v>
      </c>
      <c r="B76" s="400" t="s">
        <v>68</v>
      </c>
      <c r="C76" s="278" t="s">
        <v>120</v>
      </c>
      <c r="D76" s="317">
        <v>10.65</v>
      </c>
      <c r="E76" s="317">
        <v>10.866666666666667</v>
      </c>
      <c r="F76" s="318">
        <v>10.283333333333335</v>
      </c>
      <c r="G76" s="318">
        <v>9.9166666666666679</v>
      </c>
      <c r="H76" s="318">
        <v>9.3333333333333357</v>
      </c>
      <c r="I76" s="318">
        <v>11.233333333333334</v>
      </c>
      <c r="J76" s="318">
        <v>11.816666666666666</v>
      </c>
      <c r="K76" s="318">
        <v>12.183333333333334</v>
      </c>
      <c r="L76" s="305">
        <v>11.45</v>
      </c>
      <c r="M76" s="305">
        <v>10.5</v>
      </c>
      <c r="N76" s="320">
        <v>405300000</v>
      </c>
      <c r="O76" s="321">
        <v>-5.6388526727509776E-2</v>
      </c>
    </row>
    <row r="77" spans="1:15" ht="15">
      <c r="A77" s="278">
        <v>67</v>
      </c>
      <c r="B77" s="400" t="s">
        <v>54</v>
      </c>
      <c r="C77" s="278" t="s">
        <v>121</v>
      </c>
      <c r="D77" s="317">
        <v>25.6</v>
      </c>
      <c r="E77" s="317">
        <v>25.933333333333334</v>
      </c>
      <c r="F77" s="318">
        <v>25.166666666666668</v>
      </c>
      <c r="G77" s="318">
        <v>24.733333333333334</v>
      </c>
      <c r="H77" s="318">
        <v>23.966666666666669</v>
      </c>
      <c r="I77" s="318">
        <v>26.366666666666667</v>
      </c>
      <c r="J77" s="318">
        <v>27.133333333333333</v>
      </c>
      <c r="K77" s="318">
        <v>27.566666666666666</v>
      </c>
      <c r="L77" s="305">
        <v>26.7</v>
      </c>
      <c r="M77" s="305">
        <v>25.5</v>
      </c>
      <c r="N77" s="320">
        <v>106970000</v>
      </c>
      <c r="O77" s="321">
        <v>3.2074126870990736E-3</v>
      </c>
    </row>
    <row r="78" spans="1:15" ht="15">
      <c r="A78" s="278">
        <v>68</v>
      </c>
      <c r="B78" s="400" t="s">
        <v>73</v>
      </c>
      <c r="C78" s="278" t="s">
        <v>122</v>
      </c>
      <c r="D78" s="317">
        <v>442.35</v>
      </c>
      <c r="E78" s="317">
        <v>444.98333333333329</v>
      </c>
      <c r="F78" s="318">
        <v>438.26666666666659</v>
      </c>
      <c r="G78" s="318">
        <v>434.18333333333328</v>
      </c>
      <c r="H78" s="318">
        <v>427.46666666666658</v>
      </c>
      <c r="I78" s="318">
        <v>449.06666666666661</v>
      </c>
      <c r="J78" s="318">
        <v>455.7833333333333</v>
      </c>
      <c r="K78" s="318">
        <v>459.86666666666662</v>
      </c>
      <c r="L78" s="305">
        <v>451.7</v>
      </c>
      <c r="M78" s="305">
        <v>440.9</v>
      </c>
      <c r="N78" s="320">
        <v>7568000</v>
      </c>
      <c r="O78" s="321">
        <v>-9.0025207057976234E-3</v>
      </c>
    </row>
    <row r="79" spans="1:15" ht="15">
      <c r="A79" s="278">
        <v>69</v>
      </c>
      <c r="B79" s="400" t="s">
        <v>39</v>
      </c>
      <c r="C79" s="278" t="s">
        <v>123</v>
      </c>
      <c r="D79" s="317">
        <v>988.15</v>
      </c>
      <c r="E79" s="317">
        <v>998.94999999999993</v>
      </c>
      <c r="F79" s="318">
        <v>967.44999999999982</v>
      </c>
      <c r="G79" s="318">
        <v>946.74999999999989</v>
      </c>
      <c r="H79" s="318">
        <v>915.24999999999977</v>
      </c>
      <c r="I79" s="318">
        <v>1019.6499999999999</v>
      </c>
      <c r="J79" s="318">
        <v>1051.1500000000001</v>
      </c>
      <c r="K79" s="318">
        <v>1071.8499999999999</v>
      </c>
      <c r="L79" s="305">
        <v>1030.45</v>
      </c>
      <c r="M79" s="305">
        <v>978.25</v>
      </c>
      <c r="N79" s="320">
        <v>2715500</v>
      </c>
      <c r="O79" s="321">
        <v>3.1333080136726171E-2</v>
      </c>
    </row>
    <row r="80" spans="1:15" ht="15">
      <c r="A80" s="278">
        <v>70</v>
      </c>
      <c r="B80" s="400" t="s">
        <v>54</v>
      </c>
      <c r="C80" s="278" t="s">
        <v>124</v>
      </c>
      <c r="D80" s="317">
        <v>474.95</v>
      </c>
      <c r="E80" s="317">
        <v>480.0333333333333</v>
      </c>
      <c r="F80" s="318">
        <v>465.81666666666661</v>
      </c>
      <c r="G80" s="318">
        <v>456.68333333333328</v>
      </c>
      <c r="H80" s="318">
        <v>442.46666666666658</v>
      </c>
      <c r="I80" s="318">
        <v>489.16666666666663</v>
      </c>
      <c r="J80" s="318">
        <v>503.38333333333333</v>
      </c>
      <c r="K80" s="318">
        <v>512.51666666666665</v>
      </c>
      <c r="L80" s="305">
        <v>494.25</v>
      </c>
      <c r="M80" s="305">
        <v>470.9</v>
      </c>
      <c r="N80" s="320">
        <v>30816000</v>
      </c>
      <c r="O80" s="321">
        <v>-1.9023607609443043E-2</v>
      </c>
    </row>
    <row r="81" spans="1:15" ht="15">
      <c r="A81" s="278">
        <v>71</v>
      </c>
      <c r="B81" s="400" t="s">
        <v>68</v>
      </c>
      <c r="C81" s="278" t="s">
        <v>125</v>
      </c>
      <c r="D81" s="317">
        <v>221.15</v>
      </c>
      <c r="E81" s="317">
        <v>221.01666666666665</v>
      </c>
      <c r="F81" s="318">
        <v>218.5333333333333</v>
      </c>
      <c r="G81" s="318">
        <v>215.91666666666666</v>
      </c>
      <c r="H81" s="318">
        <v>213.43333333333331</v>
      </c>
      <c r="I81" s="318">
        <v>223.6333333333333</v>
      </c>
      <c r="J81" s="318">
        <v>226.11666666666665</v>
      </c>
      <c r="K81" s="318">
        <v>228.73333333333329</v>
      </c>
      <c r="L81" s="305">
        <v>223.5</v>
      </c>
      <c r="M81" s="305">
        <v>218.4</v>
      </c>
      <c r="N81" s="320">
        <v>9816800</v>
      </c>
      <c r="O81" s="321">
        <v>9.7926267281105983E-3</v>
      </c>
    </row>
    <row r="82" spans="1:15" ht="15">
      <c r="A82" s="278">
        <v>72</v>
      </c>
      <c r="B82" s="400" t="s">
        <v>107</v>
      </c>
      <c r="C82" s="278" t="s">
        <v>126</v>
      </c>
      <c r="D82" s="317">
        <v>732.1</v>
      </c>
      <c r="E82" s="317">
        <v>729.69999999999993</v>
      </c>
      <c r="F82" s="318">
        <v>724.39999999999986</v>
      </c>
      <c r="G82" s="318">
        <v>716.69999999999993</v>
      </c>
      <c r="H82" s="318">
        <v>711.39999999999986</v>
      </c>
      <c r="I82" s="318">
        <v>737.39999999999986</v>
      </c>
      <c r="J82" s="318">
        <v>742.69999999999982</v>
      </c>
      <c r="K82" s="318">
        <v>750.39999999999986</v>
      </c>
      <c r="L82" s="305">
        <v>735</v>
      </c>
      <c r="M82" s="305">
        <v>722</v>
      </c>
      <c r="N82" s="320">
        <v>53145600</v>
      </c>
      <c r="O82" s="321">
        <v>8.6774318445805906E-3</v>
      </c>
    </row>
    <row r="83" spans="1:15" ht="15">
      <c r="A83" s="278">
        <v>73</v>
      </c>
      <c r="B83" s="400" t="s">
        <v>73</v>
      </c>
      <c r="C83" s="278" t="s">
        <v>127</v>
      </c>
      <c r="D83" s="317">
        <v>85.25</v>
      </c>
      <c r="E83" s="317">
        <v>85.966666666666654</v>
      </c>
      <c r="F83" s="318">
        <v>83.833333333333314</v>
      </c>
      <c r="G83" s="318">
        <v>82.416666666666657</v>
      </c>
      <c r="H83" s="318">
        <v>80.283333333333317</v>
      </c>
      <c r="I83" s="318">
        <v>87.383333333333312</v>
      </c>
      <c r="J83" s="318">
        <v>89.516666666666666</v>
      </c>
      <c r="K83" s="318">
        <v>90.933333333333309</v>
      </c>
      <c r="L83" s="305">
        <v>88.1</v>
      </c>
      <c r="M83" s="305">
        <v>84.55</v>
      </c>
      <c r="N83" s="320">
        <v>56293200</v>
      </c>
      <c r="O83" s="321">
        <v>1.9300237382598822E-2</v>
      </c>
    </row>
    <row r="84" spans="1:15" ht="15">
      <c r="A84" s="278">
        <v>74</v>
      </c>
      <c r="B84" s="400" t="s">
        <v>50</v>
      </c>
      <c r="C84" s="278" t="s">
        <v>128</v>
      </c>
      <c r="D84" s="317">
        <v>194.6</v>
      </c>
      <c r="E84" s="317">
        <v>195.96666666666667</v>
      </c>
      <c r="F84" s="318">
        <v>192.58333333333334</v>
      </c>
      <c r="G84" s="318">
        <v>190.56666666666666</v>
      </c>
      <c r="H84" s="318">
        <v>187.18333333333334</v>
      </c>
      <c r="I84" s="318">
        <v>197.98333333333335</v>
      </c>
      <c r="J84" s="318">
        <v>201.36666666666667</v>
      </c>
      <c r="K84" s="318">
        <v>203.38333333333335</v>
      </c>
      <c r="L84" s="305">
        <v>199.35</v>
      </c>
      <c r="M84" s="305">
        <v>193.95</v>
      </c>
      <c r="N84" s="320">
        <v>91161600</v>
      </c>
      <c r="O84" s="321">
        <v>0.15112332309681589</v>
      </c>
    </row>
    <row r="85" spans="1:15" ht="15">
      <c r="A85" s="278">
        <v>75</v>
      </c>
      <c r="B85" s="400" t="s">
        <v>113</v>
      </c>
      <c r="C85" s="278" t="s">
        <v>129</v>
      </c>
      <c r="D85" s="317">
        <v>161.65</v>
      </c>
      <c r="E85" s="317">
        <v>160.78333333333333</v>
      </c>
      <c r="F85" s="318">
        <v>156.56666666666666</v>
      </c>
      <c r="G85" s="318">
        <v>151.48333333333332</v>
      </c>
      <c r="H85" s="318">
        <v>147.26666666666665</v>
      </c>
      <c r="I85" s="318">
        <v>165.86666666666667</v>
      </c>
      <c r="J85" s="318">
        <v>170.08333333333331</v>
      </c>
      <c r="K85" s="318">
        <v>175.16666666666669</v>
      </c>
      <c r="L85" s="305">
        <v>165</v>
      </c>
      <c r="M85" s="305">
        <v>155.69999999999999</v>
      </c>
      <c r="N85" s="320">
        <v>20615000</v>
      </c>
      <c r="O85" s="321">
        <v>0.37387537487504163</v>
      </c>
    </row>
    <row r="86" spans="1:15" ht="15">
      <c r="A86" s="278">
        <v>76</v>
      </c>
      <c r="B86" s="400" t="s">
        <v>113</v>
      </c>
      <c r="C86" s="278" t="s">
        <v>130</v>
      </c>
      <c r="D86" s="317">
        <v>187.45</v>
      </c>
      <c r="E86" s="317">
        <v>188.88333333333333</v>
      </c>
      <c r="F86" s="318">
        <v>184.06666666666666</v>
      </c>
      <c r="G86" s="318">
        <v>180.68333333333334</v>
      </c>
      <c r="H86" s="318">
        <v>175.86666666666667</v>
      </c>
      <c r="I86" s="318">
        <v>192.26666666666665</v>
      </c>
      <c r="J86" s="318">
        <v>197.08333333333331</v>
      </c>
      <c r="K86" s="318">
        <v>200.46666666666664</v>
      </c>
      <c r="L86" s="305">
        <v>193.7</v>
      </c>
      <c r="M86" s="305">
        <v>185.5</v>
      </c>
      <c r="N86" s="320">
        <v>41442300</v>
      </c>
      <c r="O86" s="321">
        <v>5.4696626125197552E-2</v>
      </c>
    </row>
    <row r="87" spans="1:15" ht="15">
      <c r="A87" s="278">
        <v>77</v>
      </c>
      <c r="B87" s="400" t="s">
        <v>39</v>
      </c>
      <c r="C87" s="278" t="s">
        <v>131</v>
      </c>
      <c r="D87" s="317">
        <v>1724.45</v>
      </c>
      <c r="E87" s="317">
        <v>1736.0833333333333</v>
      </c>
      <c r="F87" s="318">
        <v>1702.1666666666665</v>
      </c>
      <c r="G87" s="318">
        <v>1679.8833333333332</v>
      </c>
      <c r="H87" s="318">
        <v>1645.9666666666665</v>
      </c>
      <c r="I87" s="318">
        <v>1758.3666666666666</v>
      </c>
      <c r="J87" s="318">
        <v>1792.2833333333331</v>
      </c>
      <c r="K87" s="318">
        <v>1814.5666666666666</v>
      </c>
      <c r="L87" s="305">
        <v>1770</v>
      </c>
      <c r="M87" s="305">
        <v>1713.8</v>
      </c>
      <c r="N87" s="320">
        <v>2282500</v>
      </c>
      <c r="O87" s="321">
        <v>-1.8701633705932932E-2</v>
      </c>
    </row>
    <row r="88" spans="1:15" ht="15">
      <c r="A88" s="278">
        <v>78</v>
      </c>
      <c r="B88" s="400" t="s">
        <v>39</v>
      </c>
      <c r="C88" s="278" t="s">
        <v>132</v>
      </c>
      <c r="D88" s="317">
        <v>378.9</v>
      </c>
      <c r="E88" s="317">
        <v>380.06666666666666</v>
      </c>
      <c r="F88" s="318">
        <v>366.13333333333333</v>
      </c>
      <c r="G88" s="318">
        <v>353.36666666666667</v>
      </c>
      <c r="H88" s="318">
        <v>339.43333333333334</v>
      </c>
      <c r="I88" s="318">
        <v>392.83333333333331</v>
      </c>
      <c r="J88" s="318">
        <v>406.76666666666659</v>
      </c>
      <c r="K88" s="318">
        <v>419.5333333333333</v>
      </c>
      <c r="L88" s="305">
        <v>394</v>
      </c>
      <c r="M88" s="305">
        <v>367.3</v>
      </c>
      <c r="N88" s="320">
        <v>1604400</v>
      </c>
      <c r="O88" s="321">
        <v>-4.4999999999999998E-2</v>
      </c>
    </row>
    <row r="89" spans="1:15" ht="15">
      <c r="A89" s="278">
        <v>79</v>
      </c>
      <c r="B89" s="400" t="s">
        <v>54</v>
      </c>
      <c r="C89" s="278" t="s">
        <v>133</v>
      </c>
      <c r="D89" s="317">
        <v>1352.85</v>
      </c>
      <c r="E89" s="317">
        <v>1354.1166666666666</v>
      </c>
      <c r="F89" s="318">
        <v>1339.7333333333331</v>
      </c>
      <c r="G89" s="318">
        <v>1326.6166666666666</v>
      </c>
      <c r="H89" s="318">
        <v>1312.2333333333331</v>
      </c>
      <c r="I89" s="318">
        <v>1367.2333333333331</v>
      </c>
      <c r="J89" s="318">
        <v>1381.6166666666668</v>
      </c>
      <c r="K89" s="318">
        <v>1394.7333333333331</v>
      </c>
      <c r="L89" s="305">
        <v>1368.5</v>
      </c>
      <c r="M89" s="305">
        <v>1341</v>
      </c>
      <c r="N89" s="320">
        <v>9564800</v>
      </c>
      <c r="O89" s="321">
        <v>-1.8068331143232589E-2</v>
      </c>
    </row>
    <row r="90" spans="1:15" ht="15">
      <c r="A90" s="278">
        <v>80</v>
      </c>
      <c r="B90" s="400" t="s">
        <v>57</v>
      </c>
      <c r="C90" s="278" t="s">
        <v>134</v>
      </c>
      <c r="D90" s="317">
        <v>65.75</v>
      </c>
      <c r="E90" s="317">
        <v>66.5</v>
      </c>
      <c r="F90" s="318">
        <v>64.400000000000006</v>
      </c>
      <c r="G90" s="318">
        <v>63.050000000000011</v>
      </c>
      <c r="H90" s="318">
        <v>60.950000000000017</v>
      </c>
      <c r="I90" s="318">
        <v>67.849999999999994</v>
      </c>
      <c r="J90" s="318">
        <v>69.949999999999989</v>
      </c>
      <c r="K90" s="318">
        <v>71.299999999999983</v>
      </c>
      <c r="L90" s="305">
        <v>68.599999999999994</v>
      </c>
      <c r="M90" s="305">
        <v>65.150000000000006</v>
      </c>
      <c r="N90" s="320">
        <v>22066000</v>
      </c>
      <c r="O90" s="321">
        <v>-1.6666666666666666E-2</v>
      </c>
    </row>
    <row r="91" spans="1:15" ht="15">
      <c r="A91" s="278">
        <v>81</v>
      </c>
      <c r="B91" s="400" t="s">
        <v>57</v>
      </c>
      <c r="C91" s="278" t="s">
        <v>135</v>
      </c>
      <c r="D91" s="317">
        <v>264.60000000000002</v>
      </c>
      <c r="E91" s="317">
        <v>266.93333333333334</v>
      </c>
      <c r="F91" s="318">
        <v>260.4666666666667</v>
      </c>
      <c r="G91" s="318">
        <v>256.33333333333337</v>
      </c>
      <c r="H91" s="318">
        <v>249.86666666666673</v>
      </c>
      <c r="I91" s="318">
        <v>271.06666666666666</v>
      </c>
      <c r="J91" s="318">
        <v>277.53333333333325</v>
      </c>
      <c r="K91" s="318">
        <v>281.66666666666663</v>
      </c>
      <c r="L91" s="305">
        <v>273.39999999999998</v>
      </c>
      <c r="M91" s="305">
        <v>262.8</v>
      </c>
      <c r="N91" s="320">
        <v>7218000</v>
      </c>
      <c r="O91" s="321">
        <v>-6.7682769310255742E-2</v>
      </c>
    </row>
    <row r="92" spans="1:15" ht="15">
      <c r="A92" s="278">
        <v>82</v>
      </c>
      <c r="B92" s="400" t="s">
        <v>64</v>
      </c>
      <c r="C92" s="278" t="s">
        <v>136</v>
      </c>
      <c r="D92" s="317">
        <v>939.7</v>
      </c>
      <c r="E92" s="317">
        <v>939.03333333333342</v>
      </c>
      <c r="F92" s="318">
        <v>927.96666666666681</v>
      </c>
      <c r="G92" s="318">
        <v>916.23333333333335</v>
      </c>
      <c r="H92" s="318">
        <v>905.16666666666674</v>
      </c>
      <c r="I92" s="318">
        <v>950.76666666666688</v>
      </c>
      <c r="J92" s="318">
        <v>961.83333333333348</v>
      </c>
      <c r="K92" s="318">
        <v>973.56666666666695</v>
      </c>
      <c r="L92" s="305">
        <v>950.1</v>
      </c>
      <c r="M92" s="305">
        <v>927.3</v>
      </c>
      <c r="N92" s="320">
        <v>9470450</v>
      </c>
      <c r="O92" s="321">
        <v>-1.2760280726175975E-3</v>
      </c>
    </row>
    <row r="93" spans="1:15" ht="15">
      <c r="A93" s="278">
        <v>83</v>
      </c>
      <c r="B93" s="400" t="s">
        <v>52</v>
      </c>
      <c r="C93" s="278" t="s">
        <v>137</v>
      </c>
      <c r="D93" s="317">
        <v>905.65</v>
      </c>
      <c r="E93" s="317">
        <v>912.05000000000007</v>
      </c>
      <c r="F93" s="318">
        <v>896.25000000000011</v>
      </c>
      <c r="G93" s="318">
        <v>886.85</v>
      </c>
      <c r="H93" s="318">
        <v>871.05000000000007</v>
      </c>
      <c r="I93" s="318">
        <v>921.45000000000016</v>
      </c>
      <c r="J93" s="318">
        <v>937.25000000000011</v>
      </c>
      <c r="K93" s="318">
        <v>946.6500000000002</v>
      </c>
      <c r="L93" s="305">
        <v>927.85</v>
      </c>
      <c r="M93" s="305">
        <v>902.65</v>
      </c>
      <c r="N93" s="320">
        <v>7308300</v>
      </c>
      <c r="O93" s="321">
        <v>2.9454022988505746E-2</v>
      </c>
    </row>
    <row r="94" spans="1:15" ht="15">
      <c r="A94" s="278">
        <v>84</v>
      </c>
      <c r="B94" s="400" t="s">
        <v>44</v>
      </c>
      <c r="C94" s="278" t="s">
        <v>138</v>
      </c>
      <c r="D94" s="317">
        <v>508.1</v>
      </c>
      <c r="E94" s="317">
        <v>508.05</v>
      </c>
      <c r="F94" s="318">
        <v>504.40000000000003</v>
      </c>
      <c r="G94" s="318">
        <v>500.70000000000005</v>
      </c>
      <c r="H94" s="318">
        <v>497.05000000000007</v>
      </c>
      <c r="I94" s="318">
        <v>511.75</v>
      </c>
      <c r="J94" s="318">
        <v>515.4</v>
      </c>
      <c r="K94" s="318">
        <v>519.09999999999991</v>
      </c>
      <c r="L94" s="305">
        <v>511.7</v>
      </c>
      <c r="M94" s="305">
        <v>504.35</v>
      </c>
      <c r="N94" s="320">
        <v>18837000</v>
      </c>
      <c r="O94" s="321">
        <v>5.043328909360606E-2</v>
      </c>
    </row>
    <row r="95" spans="1:15" ht="15">
      <c r="A95" s="278">
        <v>85</v>
      </c>
      <c r="B95" s="400" t="s">
        <v>57</v>
      </c>
      <c r="C95" s="278" t="s">
        <v>139</v>
      </c>
      <c r="D95" s="317">
        <v>166.85</v>
      </c>
      <c r="E95" s="317">
        <v>168.56666666666666</v>
      </c>
      <c r="F95" s="318">
        <v>164.58333333333331</v>
      </c>
      <c r="G95" s="318">
        <v>162.31666666666666</v>
      </c>
      <c r="H95" s="318">
        <v>158.33333333333331</v>
      </c>
      <c r="I95" s="318">
        <v>170.83333333333331</v>
      </c>
      <c r="J95" s="318">
        <v>174.81666666666666</v>
      </c>
      <c r="K95" s="318">
        <v>177.08333333333331</v>
      </c>
      <c r="L95" s="305">
        <v>172.55</v>
      </c>
      <c r="M95" s="305">
        <v>166.3</v>
      </c>
      <c r="N95" s="320">
        <v>10472700</v>
      </c>
      <c r="O95" s="321">
        <v>-5.6028771531326897E-2</v>
      </c>
    </row>
    <row r="96" spans="1:15" ht="15">
      <c r="A96" s="278">
        <v>86</v>
      </c>
      <c r="B96" s="400" t="s">
        <v>57</v>
      </c>
      <c r="C96" s="278" t="s">
        <v>140</v>
      </c>
      <c r="D96" s="317">
        <v>151.44999999999999</v>
      </c>
      <c r="E96" s="317">
        <v>152.73333333333332</v>
      </c>
      <c r="F96" s="318">
        <v>149.71666666666664</v>
      </c>
      <c r="G96" s="318">
        <v>147.98333333333332</v>
      </c>
      <c r="H96" s="318">
        <v>144.96666666666664</v>
      </c>
      <c r="I96" s="318">
        <v>154.46666666666664</v>
      </c>
      <c r="J96" s="318">
        <v>157.48333333333335</v>
      </c>
      <c r="K96" s="318">
        <v>159.21666666666664</v>
      </c>
      <c r="L96" s="305">
        <v>155.75</v>
      </c>
      <c r="M96" s="305">
        <v>151</v>
      </c>
      <c r="N96" s="320">
        <v>14172000</v>
      </c>
      <c r="O96" s="321">
        <v>6.3006300630063003E-2</v>
      </c>
    </row>
    <row r="97" spans="1:15" ht="15">
      <c r="A97" s="278">
        <v>87</v>
      </c>
      <c r="B97" s="400" t="s">
        <v>50</v>
      </c>
      <c r="C97" s="278" t="s">
        <v>141</v>
      </c>
      <c r="D97" s="317">
        <v>351.65</v>
      </c>
      <c r="E97" s="317">
        <v>350.31666666666661</v>
      </c>
      <c r="F97" s="318">
        <v>346.93333333333322</v>
      </c>
      <c r="G97" s="318">
        <v>342.21666666666664</v>
      </c>
      <c r="H97" s="318">
        <v>338.83333333333326</v>
      </c>
      <c r="I97" s="318">
        <v>355.03333333333319</v>
      </c>
      <c r="J97" s="318">
        <v>358.41666666666663</v>
      </c>
      <c r="K97" s="318">
        <v>363.13333333333316</v>
      </c>
      <c r="L97" s="305">
        <v>353.7</v>
      </c>
      <c r="M97" s="305">
        <v>345.6</v>
      </c>
      <c r="N97" s="320">
        <v>11974000</v>
      </c>
      <c r="O97" s="321">
        <v>6.1336642439283814E-2</v>
      </c>
    </row>
    <row r="98" spans="1:15" ht="15">
      <c r="A98" s="278">
        <v>88</v>
      </c>
      <c r="B98" s="400" t="s">
        <v>44</v>
      </c>
      <c r="C98" s="278" t="s">
        <v>142</v>
      </c>
      <c r="D98" s="317">
        <v>5818.25</v>
      </c>
      <c r="E98" s="317">
        <v>5785.95</v>
      </c>
      <c r="F98" s="318">
        <v>5716.3499999999995</v>
      </c>
      <c r="G98" s="318">
        <v>5614.45</v>
      </c>
      <c r="H98" s="318">
        <v>5544.8499999999995</v>
      </c>
      <c r="I98" s="318">
        <v>5887.8499999999995</v>
      </c>
      <c r="J98" s="318">
        <v>5957.45</v>
      </c>
      <c r="K98" s="318">
        <v>6059.3499999999995</v>
      </c>
      <c r="L98" s="305">
        <v>5855.55</v>
      </c>
      <c r="M98" s="305">
        <v>5684.05</v>
      </c>
      <c r="N98" s="320">
        <v>2958800</v>
      </c>
      <c r="O98" s="321">
        <v>1.7609024625120373E-2</v>
      </c>
    </row>
    <row r="99" spans="1:15" ht="15">
      <c r="A99" s="278">
        <v>89</v>
      </c>
      <c r="B99" s="400" t="s">
        <v>50</v>
      </c>
      <c r="C99" s="278" t="s">
        <v>143</v>
      </c>
      <c r="D99" s="317">
        <v>592.20000000000005</v>
      </c>
      <c r="E99" s="317">
        <v>594.06666666666672</v>
      </c>
      <c r="F99" s="318">
        <v>581.13333333333344</v>
      </c>
      <c r="G99" s="318">
        <v>570.06666666666672</v>
      </c>
      <c r="H99" s="318">
        <v>557.13333333333344</v>
      </c>
      <c r="I99" s="318">
        <v>605.13333333333344</v>
      </c>
      <c r="J99" s="318">
        <v>618.06666666666661</v>
      </c>
      <c r="K99" s="318">
        <v>629.13333333333344</v>
      </c>
      <c r="L99" s="305">
        <v>607</v>
      </c>
      <c r="M99" s="305">
        <v>583</v>
      </c>
      <c r="N99" s="320">
        <v>13746250</v>
      </c>
      <c r="O99" s="321">
        <v>6.2306800618238019E-2</v>
      </c>
    </row>
    <row r="100" spans="1:15" ht="15">
      <c r="A100" s="278">
        <v>90</v>
      </c>
      <c r="B100" s="400" t="s">
        <v>57</v>
      </c>
      <c r="C100" s="278" t="s">
        <v>144</v>
      </c>
      <c r="D100" s="317">
        <v>527.1</v>
      </c>
      <c r="E100" s="317">
        <v>524.08333333333337</v>
      </c>
      <c r="F100" s="318">
        <v>516.76666666666677</v>
      </c>
      <c r="G100" s="318">
        <v>506.43333333333339</v>
      </c>
      <c r="H100" s="318">
        <v>499.11666666666679</v>
      </c>
      <c r="I100" s="318">
        <v>534.41666666666674</v>
      </c>
      <c r="J100" s="318">
        <v>541.73333333333335</v>
      </c>
      <c r="K100" s="318">
        <v>552.06666666666672</v>
      </c>
      <c r="L100" s="305">
        <v>531.4</v>
      </c>
      <c r="M100" s="305">
        <v>513.75</v>
      </c>
      <c r="N100" s="320">
        <v>1648400</v>
      </c>
      <c r="O100" s="321">
        <v>7.3666384419983064E-2</v>
      </c>
    </row>
    <row r="101" spans="1:15" ht="15">
      <c r="A101" s="278">
        <v>91</v>
      </c>
      <c r="B101" s="400" t="s">
        <v>73</v>
      </c>
      <c r="C101" s="278" t="s">
        <v>145</v>
      </c>
      <c r="D101" s="317">
        <v>1052</v>
      </c>
      <c r="E101" s="317">
        <v>1058.1000000000001</v>
      </c>
      <c r="F101" s="318">
        <v>1042.2000000000003</v>
      </c>
      <c r="G101" s="318">
        <v>1032.4000000000001</v>
      </c>
      <c r="H101" s="318">
        <v>1016.5000000000002</v>
      </c>
      <c r="I101" s="318">
        <v>1067.9000000000003</v>
      </c>
      <c r="J101" s="318">
        <v>1083.8000000000004</v>
      </c>
      <c r="K101" s="318">
        <v>1093.6000000000004</v>
      </c>
      <c r="L101" s="305">
        <v>1074</v>
      </c>
      <c r="M101" s="305">
        <v>1048.3</v>
      </c>
      <c r="N101" s="320">
        <v>640800</v>
      </c>
      <c r="O101" s="321">
        <v>-5.2351375332741791E-2</v>
      </c>
    </row>
    <row r="102" spans="1:15" ht="15">
      <c r="A102" s="278">
        <v>92</v>
      </c>
      <c r="B102" s="400" t="s">
        <v>107</v>
      </c>
      <c r="C102" s="278" t="s">
        <v>146</v>
      </c>
      <c r="D102" s="317">
        <v>915.9</v>
      </c>
      <c r="E102" s="317">
        <v>919.58333333333337</v>
      </c>
      <c r="F102" s="318">
        <v>909.56666666666672</v>
      </c>
      <c r="G102" s="318">
        <v>903.23333333333335</v>
      </c>
      <c r="H102" s="318">
        <v>893.2166666666667</v>
      </c>
      <c r="I102" s="318">
        <v>925.91666666666674</v>
      </c>
      <c r="J102" s="318">
        <v>935.93333333333339</v>
      </c>
      <c r="K102" s="318">
        <v>942.26666666666677</v>
      </c>
      <c r="L102" s="305">
        <v>929.6</v>
      </c>
      <c r="M102" s="305">
        <v>913.25</v>
      </c>
      <c r="N102" s="320">
        <v>1811200</v>
      </c>
      <c r="O102" s="321">
        <v>2.5826914363389217E-2</v>
      </c>
    </row>
    <row r="103" spans="1:15" ht="15">
      <c r="A103" s="278">
        <v>93</v>
      </c>
      <c r="B103" s="400" t="s">
        <v>44</v>
      </c>
      <c r="C103" s="278" t="s">
        <v>147</v>
      </c>
      <c r="D103" s="317">
        <v>94.7</v>
      </c>
      <c r="E103" s="317">
        <v>95.916666666666671</v>
      </c>
      <c r="F103" s="318">
        <v>93.083333333333343</v>
      </c>
      <c r="G103" s="318">
        <v>91.466666666666669</v>
      </c>
      <c r="H103" s="318">
        <v>88.63333333333334</v>
      </c>
      <c r="I103" s="318">
        <v>97.533333333333346</v>
      </c>
      <c r="J103" s="318">
        <v>100.36666666666669</v>
      </c>
      <c r="K103" s="318">
        <v>101.98333333333335</v>
      </c>
      <c r="L103" s="305">
        <v>98.75</v>
      </c>
      <c r="M103" s="305">
        <v>94.3</v>
      </c>
      <c r="N103" s="320">
        <v>24276000</v>
      </c>
      <c r="O103" s="321">
        <v>4.4893040072310937E-2</v>
      </c>
    </row>
    <row r="104" spans="1:15" ht="15">
      <c r="A104" s="278">
        <v>94</v>
      </c>
      <c r="B104" s="400" t="s">
        <v>44</v>
      </c>
      <c r="C104" s="278" t="s">
        <v>148</v>
      </c>
      <c r="D104" s="317">
        <v>66869.45</v>
      </c>
      <c r="E104" s="317">
        <v>66513.333333333328</v>
      </c>
      <c r="F104" s="318">
        <v>65826.71666666666</v>
      </c>
      <c r="G104" s="318">
        <v>64783.98333333333</v>
      </c>
      <c r="H104" s="318">
        <v>64097.366666666661</v>
      </c>
      <c r="I104" s="318">
        <v>67556.066666666651</v>
      </c>
      <c r="J104" s="318">
        <v>68242.68333333332</v>
      </c>
      <c r="K104" s="318">
        <v>69285.416666666657</v>
      </c>
      <c r="L104" s="305">
        <v>67199.95</v>
      </c>
      <c r="M104" s="305">
        <v>65470.6</v>
      </c>
      <c r="N104" s="320">
        <v>15580</v>
      </c>
      <c r="O104" s="321">
        <v>-7.2066706372840975E-2</v>
      </c>
    </row>
    <row r="105" spans="1:15" ht="15">
      <c r="A105" s="278">
        <v>95</v>
      </c>
      <c r="B105" s="400" t="s">
        <v>57</v>
      </c>
      <c r="C105" s="278" t="s">
        <v>149</v>
      </c>
      <c r="D105" s="317">
        <v>1085.55</v>
      </c>
      <c r="E105" s="317">
        <v>1088.0833333333333</v>
      </c>
      <c r="F105" s="318">
        <v>1070.6666666666665</v>
      </c>
      <c r="G105" s="318">
        <v>1055.7833333333333</v>
      </c>
      <c r="H105" s="318">
        <v>1038.3666666666666</v>
      </c>
      <c r="I105" s="318">
        <v>1102.9666666666665</v>
      </c>
      <c r="J105" s="318">
        <v>1120.383333333333</v>
      </c>
      <c r="K105" s="318">
        <v>1135.2666666666664</v>
      </c>
      <c r="L105" s="305">
        <v>1105.5</v>
      </c>
      <c r="M105" s="305">
        <v>1073.2</v>
      </c>
      <c r="N105" s="320">
        <v>3196500</v>
      </c>
      <c r="O105" s="321">
        <v>1.5003572279114075E-2</v>
      </c>
    </row>
    <row r="106" spans="1:15" ht="15">
      <c r="A106" s="278">
        <v>96</v>
      </c>
      <c r="B106" s="400" t="s">
        <v>113</v>
      </c>
      <c r="C106" s="278" t="s">
        <v>150</v>
      </c>
      <c r="D106" s="317">
        <v>31.7</v>
      </c>
      <c r="E106" s="317">
        <v>31.899999999999995</v>
      </c>
      <c r="F106" s="318">
        <v>31.149999999999991</v>
      </c>
      <c r="G106" s="318">
        <v>30.599999999999998</v>
      </c>
      <c r="H106" s="318">
        <v>29.849999999999994</v>
      </c>
      <c r="I106" s="318">
        <v>32.449999999999989</v>
      </c>
      <c r="J106" s="318">
        <v>33.199999999999996</v>
      </c>
      <c r="K106" s="318">
        <v>33.749999999999986</v>
      </c>
      <c r="L106" s="305">
        <v>32.65</v>
      </c>
      <c r="M106" s="305">
        <v>31.35</v>
      </c>
      <c r="N106" s="320">
        <v>37281000</v>
      </c>
      <c r="O106" s="321">
        <v>5.3314121037463975E-2</v>
      </c>
    </row>
    <row r="107" spans="1:15" ht="15">
      <c r="A107" s="278">
        <v>97</v>
      </c>
      <c r="B107" s="400" t="s">
        <v>39</v>
      </c>
      <c r="C107" s="278" t="s">
        <v>261</v>
      </c>
      <c r="D107" s="317">
        <v>2761.55</v>
      </c>
      <c r="E107" s="317">
        <v>2772.35</v>
      </c>
      <c r="F107" s="318">
        <v>2743.35</v>
      </c>
      <c r="G107" s="318">
        <v>2725.15</v>
      </c>
      <c r="H107" s="318">
        <v>2696.15</v>
      </c>
      <c r="I107" s="318">
        <v>2790.5499999999997</v>
      </c>
      <c r="J107" s="318">
        <v>2819.5499999999997</v>
      </c>
      <c r="K107" s="318">
        <v>2837.7499999999995</v>
      </c>
      <c r="L107" s="305">
        <v>2801.35</v>
      </c>
      <c r="M107" s="305">
        <v>2754.15</v>
      </c>
      <c r="N107" s="320">
        <v>725250</v>
      </c>
      <c r="O107" s="321">
        <v>9.8447557743279054E-2</v>
      </c>
    </row>
    <row r="108" spans="1:15" ht="15">
      <c r="A108" s="278">
        <v>98</v>
      </c>
      <c r="B108" s="400" t="s">
        <v>102</v>
      </c>
      <c r="C108" s="278" t="s">
        <v>152</v>
      </c>
      <c r="D108" s="317">
        <v>29.1</v>
      </c>
      <c r="E108" s="317">
        <v>29.583333333333332</v>
      </c>
      <c r="F108" s="318">
        <v>28.366666666666664</v>
      </c>
      <c r="G108" s="318">
        <v>27.633333333333333</v>
      </c>
      <c r="H108" s="318">
        <v>26.416666666666664</v>
      </c>
      <c r="I108" s="318">
        <v>30.316666666666663</v>
      </c>
      <c r="J108" s="318">
        <v>31.533333333333331</v>
      </c>
      <c r="K108" s="318">
        <v>32.266666666666666</v>
      </c>
      <c r="L108" s="305">
        <v>30.8</v>
      </c>
      <c r="M108" s="305">
        <v>28.85</v>
      </c>
      <c r="N108" s="320">
        <v>17451000</v>
      </c>
      <c r="O108" s="321">
        <v>-7.1684587813620072E-3</v>
      </c>
    </row>
    <row r="109" spans="1:15" ht="15">
      <c r="A109" s="278">
        <v>99</v>
      </c>
      <c r="B109" s="400" t="s">
        <v>50</v>
      </c>
      <c r="C109" s="278" t="s">
        <v>153</v>
      </c>
      <c r="D109" s="317">
        <v>17110.900000000001</v>
      </c>
      <c r="E109" s="317">
        <v>17034.666666666668</v>
      </c>
      <c r="F109" s="318">
        <v>16842.533333333336</v>
      </c>
      <c r="G109" s="318">
        <v>16574.166666666668</v>
      </c>
      <c r="H109" s="318">
        <v>16382.033333333336</v>
      </c>
      <c r="I109" s="318">
        <v>17303.033333333336</v>
      </c>
      <c r="J109" s="318">
        <v>17495.166666666668</v>
      </c>
      <c r="K109" s="318">
        <v>17763.533333333336</v>
      </c>
      <c r="L109" s="305">
        <v>17226.8</v>
      </c>
      <c r="M109" s="305">
        <v>16766.3</v>
      </c>
      <c r="N109" s="320">
        <v>537350</v>
      </c>
      <c r="O109" s="321">
        <v>1.304388335041461E-3</v>
      </c>
    </row>
    <row r="110" spans="1:15" ht="15">
      <c r="A110" s="278">
        <v>100</v>
      </c>
      <c r="B110" s="400" t="s">
        <v>107</v>
      </c>
      <c r="C110" s="278" t="s">
        <v>154</v>
      </c>
      <c r="D110" s="317">
        <v>1409.65</v>
      </c>
      <c r="E110" s="317">
        <v>1416.7666666666667</v>
      </c>
      <c r="F110" s="318">
        <v>1396.8833333333332</v>
      </c>
      <c r="G110" s="318">
        <v>1384.1166666666666</v>
      </c>
      <c r="H110" s="318">
        <v>1364.2333333333331</v>
      </c>
      <c r="I110" s="318">
        <v>1429.5333333333333</v>
      </c>
      <c r="J110" s="318">
        <v>1449.416666666667</v>
      </c>
      <c r="K110" s="318">
        <v>1462.1833333333334</v>
      </c>
      <c r="L110" s="305">
        <v>1436.65</v>
      </c>
      <c r="M110" s="305">
        <v>1404</v>
      </c>
      <c r="N110" s="320">
        <v>544875</v>
      </c>
      <c r="O110" s="321">
        <v>-5.9546925566343042E-2</v>
      </c>
    </row>
    <row r="111" spans="1:15" ht="15">
      <c r="A111" s="278">
        <v>101</v>
      </c>
      <c r="B111" s="400" t="s">
        <v>113</v>
      </c>
      <c r="C111" s="278" t="s">
        <v>155</v>
      </c>
      <c r="D111" s="317">
        <v>81</v>
      </c>
      <c r="E111" s="317">
        <v>81.983333333333334</v>
      </c>
      <c r="F111" s="318">
        <v>79.516666666666666</v>
      </c>
      <c r="G111" s="318">
        <v>78.033333333333331</v>
      </c>
      <c r="H111" s="318">
        <v>75.566666666666663</v>
      </c>
      <c r="I111" s="318">
        <v>83.466666666666669</v>
      </c>
      <c r="J111" s="318">
        <v>85.933333333333337</v>
      </c>
      <c r="K111" s="318">
        <v>87.416666666666671</v>
      </c>
      <c r="L111" s="305">
        <v>84.45</v>
      </c>
      <c r="M111" s="305">
        <v>80.5</v>
      </c>
      <c r="N111" s="320">
        <v>28588900</v>
      </c>
      <c r="O111" s="321">
        <v>1.1616880037932669E-2</v>
      </c>
    </row>
    <row r="112" spans="1:15" ht="15">
      <c r="A112" s="278">
        <v>102</v>
      </c>
      <c r="B112" s="400" t="s">
        <v>42</v>
      </c>
      <c r="C112" s="278" t="s">
        <v>156</v>
      </c>
      <c r="D112" s="317">
        <v>95.6</v>
      </c>
      <c r="E112" s="317">
        <v>96.149999999999991</v>
      </c>
      <c r="F112" s="318">
        <v>94.449999999999989</v>
      </c>
      <c r="G112" s="318">
        <v>93.3</v>
      </c>
      <c r="H112" s="318">
        <v>91.6</v>
      </c>
      <c r="I112" s="318">
        <v>97.299999999999983</v>
      </c>
      <c r="J112" s="318">
        <v>99</v>
      </c>
      <c r="K112" s="318">
        <v>100.14999999999998</v>
      </c>
      <c r="L112" s="305">
        <v>97.85</v>
      </c>
      <c r="M112" s="305">
        <v>95</v>
      </c>
      <c r="N112" s="320">
        <v>60887400</v>
      </c>
      <c r="O112" s="321">
        <v>-1.4956066554496167E-3</v>
      </c>
    </row>
    <row r="113" spans="1:15" ht="15">
      <c r="A113" s="278">
        <v>103</v>
      </c>
      <c r="B113" s="400" t="s">
        <v>73</v>
      </c>
      <c r="C113" s="278" t="s">
        <v>158</v>
      </c>
      <c r="D113" s="317">
        <v>81.150000000000006</v>
      </c>
      <c r="E113" s="317">
        <v>81.666666666666671</v>
      </c>
      <c r="F113" s="318">
        <v>79.983333333333348</v>
      </c>
      <c r="G113" s="318">
        <v>78.816666666666677</v>
      </c>
      <c r="H113" s="318">
        <v>77.133333333333354</v>
      </c>
      <c r="I113" s="318">
        <v>82.833333333333343</v>
      </c>
      <c r="J113" s="318">
        <v>84.516666666666652</v>
      </c>
      <c r="K113" s="318">
        <v>85.683333333333337</v>
      </c>
      <c r="L113" s="305">
        <v>83.35</v>
      </c>
      <c r="M113" s="305">
        <v>80.5</v>
      </c>
      <c r="N113" s="320">
        <v>67113200</v>
      </c>
      <c r="O113" s="321">
        <v>-3.8857142857142857E-3</v>
      </c>
    </row>
    <row r="114" spans="1:15" ht="15">
      <c r="A114" s="278">
        <v>104</v>
      </c>
      <c r="B114" s="400" t="s">
        <v>79</v>
      </c>
      <c r="C114" s="278" t="s">
        <v>159</v>
      </c>
      <c r="D114" s="317">
        <v>19915.05</v>
      </c>
      <c r="E114" s="317">
        <v>20027.483333333334</v>
      </c>
      <c r="F114" s="318">
        <v>19737.616666666669</v>
      </c>
      <c r="G114" s="318">
        <v>19560.183333333334</v>
      </c>
      <c r="H114" s="318">
        <v>19270.316666666669</v>
      </c>
      <c r="I114" s="318">
        <v>20204.916666666668</v>
      </c>
      <c r="J114" s="318">
        <v>20494.783333333329</v>
      </c>
      <c r="K114" s="318">
        <v>20672.216666666667</v>
      </c>
      <c r="L114" s="305">
        <v>20317.349999999999</v>
      </c>
      <c r="M114" s="305">
        <v>19850.05</v>
      </c>
      <c r="N114" s="320">
        <v>110250</v>
      </c>
      <c r="O114" s="321">
        <v>-8.6323172376584836E-3</v>
      </c>
    </row>
    <row r="115" spans="1:15" ht="15">
      <c r="A115" s="278">
        <v>105</v>
      </c>
      <c r="B115" s="400" t="s">
        <v>52</v>
      </c>
      <c r="C115" s="278" t="s">
        <v>160</v>
      </c>
      <c r="D115" s="317">
        <v>1348.4</v>
      </c>
      <c r="E115" s="317">
        <v>1358.9666666666669</v>
      </c>
      <c r="F115" s="318">
        <v>1329.9833333333338</v>
      </c>
      <c r="G115" s="318">
        <v>1311.5666666666668</v>
      </c>
      <c r="H115" s="318">
        <v>1282.5833333333337</v>
      </c>
      <c r="I115" s="318">
        <v>1377.3833333333339</v>
      </c>
      <c r="J115" s="318">
        <v>1406.366666666667</v>
      </c>
      <c r="K115" s="318">
        <v>1424.783333333334</v>
      </c>
      <c r="L115" s="305">
        <v>1387.95</v>
      </c>
      <c r="M115" s="305">
        <v>1340.55</v>
      </c>
      <c r="N115" s="320">
        <v>3747150</v>
      </c>
      <c r="O115" s="321">
        <v>1.3990177109688941E-2</v>
      </c>
    </row>
    <row r="116" spans="1:15" ht="15">
      <c r="A116" s="278">
        <v>106</v>
      </c>
      <c r="B116" s="400" t="s">
        <v>73</v>
      </c>
      <c r="C116" s="278" t="s">
        <v>161</v>
      </c>
      <c r="D116" s="317">
        <v>257.2</v>
      </c>
      <c r="E116" s="317">
        <v>258.34999999999997</v>
      </c>
      <c r="F116" s="318">
        <v>251.99999999999994</v>
      </c>
      <c r="G116" s="318">
        <v>246.79999999999998</v>
      </c>
      <c r="H116" s="318">
        <v>240.44999999999996</v>
      </c>
      <c r="I116" s="318">
        <v>263.54999999999995</v>
      </c>
      <c r="J116" s="318">
        <v>269.89999999999998</v>
      </c>
      <c r="K116" s="318">
        <v>275.09999999999991</v>
      </c>
      <c r="L116" s="305">
        <v>264.7</v>
      </c>
      <c r="M116" s="305">
        <v>253.15</v>
      </c>
      <c r="N116" s="320">
        <v>19524000</v>
      </c>
      <c r="O116" s="321">
        <v>0.44557974233673925</v>
      </c>
    </row>
    <row r="117" spans="1:15" ht="15">
      <c r="A117" s="278">
        <v>107</v>
      </c>
      <c r="B117" s="400" t="s">
        <v>57</v>
      </c>
      <c r="C117" s="278" t="s">
        <v>162</v>
      </c>
      <c r="D117" s="317">
        <v>84</v>
      </c>
      <c r="E117" s="317">
        <v>85.13333333333334</v>
      </c>
      <c r="F117" s="318">
        <v>81.76666666666668</v>
      </c>
      <c r="G117" s="318">
        <v>79.533333333333346</v>
      </c>
      <c r="H117" s="318">
        <v>76.166666666666686</v>
      </c>
      <c r="I117" s="318">
        <v>87.366666666666674</v>
      </c>
      <c r="J117" s="318">
        <v>90.73333333333332</v>
      </c>
      <c r="K117" s="318">
        <v>92.966666666666669</v>
      </c>
      <c r="L117" s="305">
        <v>88.5</v>
      </c>
      <c r="M117" s="305">
        <v>82.9</v>
      </c>
      <c r="N117" s="320">
        <v>49773600</v>
      </c>
      <c r="O117" s="321">
        <v>6.8121341138903668E-2</v>
      </c>
    </row>
    <row r="118" spans="1:15" ht="15">
      <c r="A118" s="278">
        <v>108</v>
      </c>
      <c r="B118" s="400" t="s">
        <v>50</v>
      </c>
      <c r="C118" s="278" t="s">
        <v>163</v>
      </c>
      <c r="D118" s="317">
        <v>1369.95</v>
      </c>
      <c r="E118" s="317">
        <v>1376.4666666666665</v>
      </c>
      <c r="F118" s="318">
        <v>1354.9833333333329</v>
      </c>
      <c r="G118" s="318">
        <v>1340.0166666666664</v>
      </c>
      <c r="H118" s="318">
        <v>1318.5333333333328</v>
      </c>
      <c r="I118" s="318">
        <v>1391.4333333333329</v>
      </c>
      <c r="J118" s="318">
        <v>1412.9166666666665</v>
      </c>
      <c r="K118" s="318">
        <v>1427.883333333333</v>
      </c>
      <c r="L118" s="305">
        <v>1397.95</v>
      </c>
      <c r="M118" s="305">
        <v>1361.5</v>
      </c>
      <c r="N118" s="320">
        <v>3381000</v>
      </c>
      <c r="O118" s="321">
        <v>-1.8292682926829267E-2</v>
      </c>
    </row>
    <row r="119" spans="1:15" ht="15">
      <c r="A119" s="278">
        <v>109</v>
      </c>
      <c r="B119" s="400" t="s">
        <v>54</v>
      </c>
      <c r="C119" s="278" t="s">
        <v>164</v>
      </c>
      <c r="D119" s="317">
        <v>34.75</v>
      </c>
      <c r="E119" s="317">
        <v>35.15</v>
      </c>
      <c r="F119" s="318">
        <v>34.099999999999994</v>
      </c>
      <c r="G119" s="318">
        <v>33.449999999999996</v>
      </c>
      <c r="H119" s="318">
        <v>32.399999999999991</v>
      </c>
      <c r="I119" s="318">
        <v>35.799999999999997</v>
      </c>
      <c r="J119" s="318">
        <v>36.849999999999994</v>
      </c>
      <c r="K119" s="318">
        <v>37.5</v>
      </c>
      <c r="L119" s="305">
        <v>36.200000000000003</v>
      </c>
      <c r="M119" s="305">
        <v>34.5</v>
      </c>
      <c r="N119" s="320">
        <v>49056000</v>
      </c>
      <c r="O119" s="321">
        <v>9.2165898617511521E-3</v>
      </c>
    </row>
    <row r="120" spans="1:15" ht="15">
      <c r="A120" s="278">
        <v>110</v>
      </c>
      <c r="B120" s="400" t="s">
        <v>42</v>
      </c>
      <c r="C120" s="278" t="s">
        <v>165</v>
      </c>
      <c r="D120" s="317">
        <v>174.7</v>
      </c>
      <c r="E120" s="317">
        <v>176.25</v>
      </c>
      <c r="F120" s="318">
        <v>172.65</v>
      </c>
      <c r="G120" s="318">
        <v>170.6</v>
      </c>
      <c r="H120" s="318">
        <v>167</v>
      </c>
      <c r="I120" s="318">
        <v>178.3</v>
      </c>
      <c r="J120" s="318">
        <v>181.90000000000003</v>
      </c>
      <c r="K120" s="318">
        <v>183.95000000000002</v>
      </c>
      <c r="L120" s="305">
        <v>179.85</v>
      </c>
      <c r="M120" s="305">
        <v>174.2</v>
      </c>
      <c r="N120" s="320">
        <v>30716000</v>
      </c>
      <c r="O120" s="321">
        <v>-2.3400737631947093E-2</v>
      </c>
    </row>
    <row r="121" spans="1:15" ht="15">
      <c r="A121" s="278">
        <v>111</v>
      </c>
      <c r="B121" s="400" t="s">
        <v>89</v>
      </c>
      <c r="C121" s="278" t="s">
        <v>166</v>
      </c>
      <c r="D121" s="317">
        <v>951.65</v>
      </c>
      <c r="E121" s="317">
        <v>961.23333333333323</v>
      </c>
      <c r="F121" s="318">
        <v>937.46666666666647</v>
      </c>
      <c r="G121" s="318">
        <v>923.28333333333319</v>
      </c>
      <c r="H121" s="318">
        <v>899.51666666666642</v>
      </c>
      <c r="I121" s="318">
        <v>975.41666666666652</v>
      </c>
      <c r="J121" s="318">
        <v>999.18333333333317</v>
      </c>
      <c r="K121" s="318">
        <v>1013.3666666666666</v>
      </c>
      <c r="L121" s="305">
        <v>985</v>
      </c>
      <c r="M121" s="305">
        <v>947.05</v>
      </c>
      <c r="N121" s="320">
        <v>1360000</v>
      </c>
      <c r="O121" s="321">
        <v>4.2624961668199936E-2</v>
      </c>
    </row>
    <row r="122" spans="1:15" ht="15">
      <c r="A122" s="278">
        <v>112</v>
      </c>
      <c r="B122" s="400" t="s">
        <v>37</v>
      </c>
      <c r="C122" s="278" t="s">
        <v>167</v>
      </c>
      <c r="D122" s="317">
        <v>632.5</v>
      </c>
      <c r="E122" s="317">
        <v>633.7833333333333</v>
      </c>
      <c r="F122" s="318">
        <v>626.86666666666656</v>
      </c>
      <c r="G122" s="318">
        <v>621.23333333333323</v>
      </c>
      <c r="H122" s="318">
        <v>614.31666666666649</v>
      </c>
      <c r="I122" s="318">
        <v>639.41666666666663</v>
      </c>
      <c r="J122" s="318">
        <v>646.33333333333337</v>
      </c>
      <c r="K122" s="318">
        <v>651.9666666666667</v>
      </c>
      <c r="L122" s="305">
        <v>640.70000000000005</v>
      </c>
      <c r="M122" s="305">
        <v>628.15</v>
      </c>
      <c r="N122" s="320">
        <v>1025100</v>
      </c>
      <c r="O122" s="321">
        <v>1.6611295681063123E-3</v>
      </c>
    </row>
    <row r="123" spans="1:15" ht="15">
      <c r="A123" s="278">
        <v>113</v>
      </c>
      <c r="B123" s="400" t="s">
        <v>54</v>
      </c>
      <c r="C123" s="278" t="s">
        <v>168</v>
      </c>
      <c r="D123" s="317">
        <v>168.65</v>
      </c>
      <c r="E123" s="317">
        <v>173.1</v>
      </c>
      <c r="F123" s="318">
        <v>163.35</v>
      </c>
      <c r="G123" s="318">
        <v>158.05000000000001</v>
      </c>
      <c r="H123" s="318">
        <v>148.30000000000001</v>
      </c>
      <c r="I123" s="318">
        <v>178.39999999999998</v>
      </c>
      <c r="J123" s="318">
        <v>188.14999999999998</v>
      </c>
      <c r="K123" s="318">
        <v>193.44999999999996</v>
      </c>
      <c r="L123" s="305">
        <v>182.85</v>
      </c>
      <c r="M123" s="305">
        <v>167.8</v>
      </c>
      <c r="N123" s="320">
        <v>19557200</v>
      </c>
      <c r="O123" s="321">
        <v>0.10019014187509141</v>
      </c>
    </row>
    <row r="124" spans="1:15" ht="15">
      <c r="A124" s="278">
        <v>114</v>
      </c>
      <c r="B124" s="400" t="s">
        <v>42</v>
      </c>
      <c r="C124" s="278" t="s">
        <v>169</v>
      </c>
      <c r="D124" s="317">
        <v>108.1</v>
      </c>
      <c r="E124" s="317">
        <v>109.14999999999999</v>
      </c>
      <c r="F124" s="318">
        <v>106.49999999999999</v>
      </c>
      <c r="G124" s="318">
        <v>104.89999999999999</v>
      </c>
      <c r="H124" s="318">
        <v>102.24999999999999</v>
      </c>
      <c r="I124" s="318">
        <v>110.74999999999999</v>
      </c>
      <c r="J124" s="318">
        <v>113.39999999999999</v>
      </c>
      <c r="K124" s="318">
        <v>114.99999999999999</v>
      </c>
      <c r="L124" s="305">
        <v>111.8</v>
      </c>
      <c r="M124" s="305">
        <v>107.55</v>
      </c>
      <c r="N124" s="320">
        <v>14526000</v>
      </c>
      <c r="O124" s="321">
        <v>5.7667103538663174E-2</v>
      </c>
    </row>
    <row r="125" spans="1:15" ht="15">
      <c r="A125" s="278">
        <v>115</v>
      </c>
      <c r="B125" s="400" t="s">
        <v>73</v>
      </c>
      <c r="C125" s="278" t="s">
        <v>170</v>
      </c>
      <c r="D125" s="317">
        <v>1698.25</v>
      </c>
      <c r="E125" s="317">
        <v>1708</v>
      </c>
      <c r="F125" s="318">
        <v>1679.35</v>
      </c>
      <c r="G125" s="318">
        <v>1660.4499999999998</v>
      </c>
      <c r="H125" s="318">
        <v>1631.7999999999997</v>
      </c>
      <c r="I125" s="318">
        <v>1726.9</v>
      </c>
      <c r="J125" s="318">
        <v>1755.5500000000002</v>
      </c>
      <c r="K125" s="318">
        <v>1774.4500000000003</v>
      </c>
      <c r="L125" s="305">
        <v>1736.65</v>
      </c>
      <c r="M125" s="305">
        <v>1689.1</v>
      </c>
      <c r="N125" s="320">
        <v>40161640</v>
      </c>
      <c r="O125" s="321">
        <v>5.2069002010794792E-2</v>
      </c>
    </row>
    <row r="126" spans="1:15" ht="15">
      <c r="A126" s="278">
        <v>116</v>
      </c>
      <c r="B126" s="400" t="s">
        <v>113</v>
      </c>
      <c r="C126" s="278" t="s">
        <v>171</v>
      </c>
      <c r="D126" s="317">
        <v>30.4</v>
      </c>
      <c r="E126" s="317">
        <v>30.599999999999998</v>
      </c>
      <c r="F126" s="318">
        <v>29.749999999999996</v>
      </c>
      <c r="G126" s="318">
        <v>29.099999999999998</v>
      </c>
      <c r="H126" s="318">
        <v>28.249999999999996</v>
      </c>
      <c r="I126" s="318">
        <v>31.249999999999996</v>
      </c>
      <c r="J126" s="318">
        <v>32.099999999999994</v>
      </c>
      <c r="K126" s="318">
        <v>32.75</v>
      </c>
      <c r="L126" s="305">
        <v>31.45</v>
      </c>
      <c r="M126" s="305">
        <v>29.95</v>
      </c>
      <c r="N126" s="320">
        <v>53371000</v>
      </c>
      <c r="O126" s="321">
        <v>0.13174858984689766</v>
      </c>
    </row>
    <row r="127" spans="1:15" ht="15">
      <c r="A127" s="278">
        <v>117</v>
      </c>
      <c r="B127" s="455" t="s">
        <v>57</v>
      </c>
      <c r="C127" s="278" t="s">
        <v>280</v>
      </c>
      <c r="D127" s="317">
        <v>806.65</v>
      </c>
      <c r="E127" s="317">
        <v>801.91666666666663</v>
      </c>
      <c r="F127" s="318">
        <v>793.73333333333323</v>
      </c>
      <c r="G127" s="318">
        <v>780.81666666666661</v>
      </c>
      <c r="H127" s="318">
        <v>772.63333333333321</v>
      </c>
      <c r="I127" s="318">
        <v>814.83333333333326</v>
      </c>
      <c r="J127" s="318">
        <v>823.01666666666665</v>
      </c>
      <c r="K127" s="318">
        <v>835.93333333333328</v>
      </c>
      <c r="L127" s="305">
        <v>810.1</v>
      </c>
      <c r="M127" s="305">
        <v>789</v>
      </c>
      <c r="N127" s="320">
        <v>5736750</v>
      </c>
      <c r="O127" s="321">
        <v>7.4599606631076149E-2</v>
      </c>
    </row>
    <row r="128" spans="1:15" ht="15">
      <c r="A128" s="278">
        <v>118</v>
      </c>
      <c r="B128" s="400" t="s">
        <v>54</v>
      </c>
      <c r="C128" s="278" t="s">
        <v>172</v>
      </c>
      <c r="D128" s="317">
        <v>177.8</v>
      </c>
      <c r="E128" s="317">
        <v>179.08333333333334</v>
      </c>
      <c r="F128" s="318">
        <v>175.16666666666669</v>
      </c>
      <c r="G128" s="318">
        <v>172.53333333333333</v>
      </c>
      <c r="H128" s="318">
        <v>168.61666666666667</v>
      </c>
      <c r="I128" s="318">
        <v>181.7166666666667</v>
      </c>
      <c r="J128" s="318">
        <v>185.63333333333338</v>
      </c>
      <c r="K128" s="318">
        <v>188.26666666666671</v>
      </c>
      <c r="L128" s="305">
        <v>183</v>
      </c>
      <c r="M128" s="305">
        <v>176.45</v>
      </c>
      <c r="N128" s="320">
        <v>105720000</v>
      </c>
      <c r="O128" s="321">
        <v>1.1190817790530846E-2</v>
      </c>
    </row>
    <row r="129" spans="1:15" ht="15">
      <c r="A129" s="278">
        <v>119</v>
      </c>
      <c r="B129" s="400" t="s">
        <v>37</v>
      </c>
      <c r="C129" s="278" t="s">
        <v>173</v>
      </c>
      <c r="D129" s="317">
        <v>22992.5</v>
      </c>
      <c r="E129" s="317">
        <v>22804.850000000002</v>
      </c>
      <c r="F129" s="318">
        <v>22449.650000000005</v>
      </c>
      <c r="G129" s="318">
        <v>21906.800000000003</v>
      </c>
      <c r="H129" s="318">
        <v>21551.600000000006</v>
      </c>
      <c r="I129" s="318">
        <v>23347.700000000004</v>
      </c>
      <c r="J129" s="318">
        <v>23702.9</v>
      </c>
      <c r="K129" s="318">
        <v>24245.750000000004</v>
      </c>
      <c r="L129" s="305">
        <v>23160.05</v>
      </c>
      <c r="M129" s="305">
        <v>22262</v>
      </c>
      <c r="N129" s="320">
        <v>145000</v>
      </c>
      <c r="O129" s="321">
        <v>6.3049853372434017E-2</v>
      </c>
    </row>
    <row r="130" spans="1:15" ht="15">
      <c r="A130" s="278">
        <v>120</v>
      </c>
      <c r="B130" s="400" t="s">
        <v>64</v>
      </c>
      <c r="C130" s="278" t="s">
        <v>174</v>
      </c>
      <c r="D130" s="317">
        <v>1094.4000000000001</v>
      </c>
      <c r="E130" s="317">
        <v>1103.7166666666667</v>
      </c>
      <c r="F130" s="318">
        <v>1081.4333333333334</v>
      </c>
      <c r="G130" s="318">
        <v>1068.4666666666667</v>
      </c>
      <c r="H130" s="318">
        <v>1046.1833333333334</v>
      </c>
      <c r="I130" s="318">
        <v>1116.6833333333334</v>
      </c>
      <c r="J130" s="318">
        <v>1138.9666666666667</v>
      </c>
      <c r="K130" s="318">
        <v>1151.9333333333334</v>
      </c>
      <c r="L130" s="305">
        <v>1126</v>
      </c>
      <c r="M130" s="305">
        <v>1090.75</v>
      </c>
      <c r="N130" s="320">
        <v>2301200</v>
      </c>
      <c r="O130" s="321">
        <v>3.838771593090211E-3</v>
      </c>
    </row>
    <row r="131" spans="1:15" ht="15">
      <c r="A131" s="278">
        <v>121</v>
      </c>
      <c r="B131" s="400" t="s">
        <v>79</v>
      </c>
      <c r="C131" s="278" t="s">
        <v>175</v>
      </c>
      <c r="D131" s="317">
        <v>3597.9</v>
      </c>
      <c r="E131" s="317">
        <v>3601.9666666666667</v>
      </c>
      <c r="F131" s="318">
        <v>3558.9333333333334</v>
      </c>
      <c r="G131" s="318">
        <v>3519.9666666666667</v>
      </c>
      <c r="H131" s="318">
        <v>3476.9333333333334</v>
      </c>
      <c r="I131" s="318">
        <v>3640.9333333333334</v>
      </c>
      <c r="J131" s="318">
        <v>3683.9666666666672</v>
      </c>
      <c r="K131" s="318">
        <v>3722.9333333333334</v>
      </c>
      <c r="L131" s="305">
        <v>3645</v>
      </c>
      <c r="M131" s="305">
        <v>3563</v>
      </c>
      <c r="N131" s="320">
        <v>533500</v>
      </c>
      <c r="O131" s="321">
        <v>1.764425369575584E-2</v>
      </c>
    </row>
    <row r="132" spans="1:15" ht="15">
      <c r="A132" s="278">
        <v>122</v>
      </c>
      <c r="B132" s="400" t="s">
        <v>57</v>
      </c>
      <c r="C132" s="278" t="s">
        <v>176</v>
      </c>
      <c r="D132" s="317">
        <v>686.7</v>
      </c>
      <c r="E132" s="317">
        <v>689.85</v>
      </c>
      <c r="F132" s="318">
        <v>676.85</v>
      </c>
      <c r="G132" s="318">
        <v>667</v>
      </c>
      <c r="H132" s="318">
        <v>654</v>
      </c>
      <c r="I132" s="318">
        <v>699.7</v>
      </c>
      <c r="J132" s="318">
        <v>712.7</v>
      </c>
      <c r="K132" s="318">
        <v>722.55000000000007</v>
      </c>
      <c r="L132" s="305">
        <v>702.85</v>
      </c>
      <c r="M132" s="305">
        <v>680</v>
      </c>
      <c r="N132" s="320">
        <v>2893800</v>
      </c>
      <c r="O132" s="321">
        <v>7.0119882379552139E-3</v>
      </c>
    </row>
    <row r="133" spans="1:15" ht="15">
      <c r="A133" s="278">
        <v>123</v>
      </c>
      <c r="B133" s="400" t="s">
        <v>52</v>
      </c>
      <c r="C133" s="278" t="s">
        <v>178</v>
      </c>
      <c r="D133" s="317">
        <v>470.8</v>
      </c>
      <c r="E133" s="317">
        <v>473.83333333333331</v>
      </c>
      <c r="F133" s="318">
        <v>464.01666666666665</v>
      </c>
      <c r="G133" s="318">
        <v>457.23333333333335</v>
      </c>
      <c r="H133" s="318">
        <v>447.41666666666669</v>
      </c>
      <c r="I133" s="318">
        <v>480.61666666666662</v>
      </c>
      <c r="J133" s="318">
        <v>490.43333333333334</v>
      </c>
      <c r="K133" s="318">
        <v>497.21666666666658</v>
      </c>
      <c r="L133" s="305">
        <v>483.65</v>
      </c>
      <c r="M133" s="305">
        <v>467.05</v>
      </c>
      <c r="N133" s="320">
        <v>31277400</v>
      </c>
      <c r="O133" s="321">
        <v>-2.1933280798529027E-2</v>
      </c>
    </row>
    <row r="134" spans="1:15" ht="15">
      <c r="A134" s="278">
        <v>124</v>
      </c>
      <c r="B134" s="400" t="s">
        <v>89</v>
      </c>
      <c r="C134" s="278" t="s">
        <v>179</v>
      </c>
      <c r="D134" s="317">
        <v>402.4</v>
      </c>
      <c r="E134" s="317">
        <v>401.66666666666669</v>
      </c>
      <c r="F134" s="318">
        <v>392.88333333333338</v>
      </c>
      <c r="G134" s="318">
        <v>383.36666666666667</v>
      </c>
      <c r="H134" s="318">
        <v>374.58333333333337</v>
      </c>
      <c r="I134" s="318">
        <v>411.18333333333339</v>
      </c>
      <c r="J134" s="318">
        <v>419.9666666666667</v>
      </c>
      <c r="K134" s="318">
        <v>429.48333333333341</v>
      </c>
      <c r="L134" s="305">
        <v>410.45</v>
      </c>
      <c r="M134" s="305">
        <v>392.15</v>
      </c>
      <c r="N134" s="320">
        <v>5091000</v>
      </c>
      <c r="O134" s="321">
        <v>-5.5122494432071269E-2</v>
      </c>
    </row>
    <row r="135" spans="1:15" ht="15">
      <c r="A135" s="278">
        <v>125</v>
      </c>
      <c r="B135" s="400" t="s">
        <v>180</v>
      </c>
      <c r="C135" s="278" t="s">
        <v>181</v>
      </c>
      <c r="D135" s="317">
        <v>308.14999999999998</v>
      </c>
      <c r="E135" s="317">
        <v>310.2833333333333</v>
      </c>
      <c r="F135" s="318">
        <v>305.06666666666661</v>
      </c>
      <c r="G135" s="318">
        <v>301.98333333333329</v>
      </c>
      <c r="H135" s="318">
        <v>296.76666666666659</v>
      </c>
      <c r="I135" s="318">
        <v>313.36666666666662</v>
      </c>
      <c r="J135" s="318">
        <v>318.58333333333331</v>
      </c>
      <c r="K135" s="318">
        <v>321.66666666666663</v>
      </c>
      <c r="L135" s="305">
        <v>315.5</v>
      </c>
      <c r="M135" s="305">
        <v>307.2</v>
      </c>
      <c r="N135" s="320">
        <v>1656000</v>
      </c>
      <c r="O135" s="321">
        <v>2.9850746268656716E-2</v>
      </c>
    </row>
    <row r="136" spans="1:15" ht="15">
      <c r="A136" s="278">
        <v>126</v>
      </c>
      <c r="B136" s="400" t="s">
        <v>39</v>
      </c>
      <c r="C136" s="278" t="s">
        <v>3465</v>
      </c>
      <c r="D136" s="317">
        <v>387.55</v>
      </c>
      <c r="E136" s="317">
        <v>388.63333333333338</v>
      </c>
      <c r="F136" s="318">
        <v>385.31666666666678</v>
      </c>
      <c r="G136" s="318">
        <v>383.08333333333337</v>
      </c>
      <c r="H136" s="318">
        <v>379.76666666666677</v>
      </c>
      <c r="I136" s="318">
        <v>390.86666666666679</v>
      </c>
      <c r="J136" s="318">
        <v>394.18333333333339</v>
      </c>
      <c r="K136" s="318">
        <v>396.4166666666668</v>
      </c>
      <c r="L136" s="305">
        <v>391.95</v>
      </c>
      <c r="M136" s="305">
        <v>386.4</v>
      </c>
      <c r="N136" s="320">
        <v>13575600</v>
      </c>
      <c r="O136" s="321">
        <v>3.392536419876272E-3</v>
      </c>
    </row>
    <row r="137" spans="1:15" ht="15">
      <c r="A137" s="278">
        <v>127</v>
      </c>
      <c r="B137" s="400" t="s">
        <v>44</v>
      </c>
      <c r="C137" s="278" t="s">
        <v>183</v>
      </c>
      <c r="D137" s="317">
        <v>98.25</v>
      </c>
      <c r="E137" s="317">
        <v>99.266666666666652</v>
      </c>
      <c r="F137" s="318">
        <v>96.0833333333333</v>
      </c>
      <c r="G137" s="318">
        <v>93.916666666666643</v>
      </c>
      <c r="H137" s="318">
        <v>90.733333333333292</v>
      </c>
      <c r="I137" s="318">
        <v>101.43333333333331</v>
      </c>
      <c r="J137" s="318">
        <v>104.61666666666665</v>
      </c>
      <c r="K137" s="318">
        <v>106.78333333333332</v>
      </c>
      <c r="L137" s="305">
        <v>102.45</v>
      </c>
      <c r="M137" s="305">
        <v>97.1</v>
      </c>
      <c r="N137" s="320">
        <v>80381400</v>
      </c>
      <c r="O137" s="321">
        <v>2.8817392573137812E-2</v>
      </c>
    </row>
    <row r="138" spans="1:15" ht="15">
      <c r="A138" s="278">
        <v>128</v>
      </c>
      <c r="B138" s="400" t="s">
        <v>42</v>
      </c>
      <c r="C138" s="278" t="s">
        <v>185</v>
      </c>
      <c r="D138" s="317">
        <v>44.55</v>
      </c>
      <c r="E138" s="317">
        <v>44.566666666666663</v>
      </c>
      <c r="F138" s="318">
        <v>43.683333333333323</v>
      </c>
      <c r="G138" s="318">
        <v>42.816666666666663</v>
      </c>
      <c r="H138" s="318">
        <v>41.933333333333323</v>
      </c>
      <c r="I138" s="318">
        <v>45.433333333333323</v>
      </c>
      <c r="J138" s="318">
        <v>46.316666666666663</v>
      </c>
      <c r="K138" s="318">
        <v>47.183333333333323</v>
      </c>
      <c r="L138" s="305">
        <v>45.45</v>
      </c>
      <c r="M138" s="305">
        <v>43.7</v>
      </c>
      <c r="N138" s="320">
        <v>50017500</v>
      </c>
      <c r="O138" s="321">
        <v>-2.3200632744529395E-2</v>
      </c>
    </row>
    <row r="139" spans="1:15" ht="15">
      <c r="A139" s="278">
        <v>129</v>
      </c>
      <c r="B139" s="400" t="s">
        <v>113</v>
      </c>
      <c r="C139" s="278" t="s">
        <v>186</v>
      </c>
      <c r="D139" s="317">
        <v>324.35000000000002</v>
      </c>
      <c r="E139" s="317">
        <v>325.40000000000003</v>
      </c>
      <c r="F139" s="318">
        <v>314.40000000000009</v>
      </c>
      <c r="G139" s="318">
        <v>304.45000000000005</v>
      </c>
      <c r="H139" s="318">
        <v>293.4500000000001</v>
      </c>
      <c r="I139" s="318">
        <v>335.35000000000008</v>
      </c>
      <c r="J139" s="318">
        <v>346.34999999999997</v>
      </c>
      <c r="K139" s="318">
        <v>356.30000000000007</v>
      </c>
      <c r="L139" s="305">
        <v>336.4</v>
      </c>
      <c r="M139" s="305">
        <v>315.45</v>
      </c>
      <c r="N139" s="320">
        <v>16802800</v>
      </c>
      <c r="O139" s="321">
        <v>4.5151739452257589E-2</v>
      </c>
    </row>
    <row r="140" spans="1:15" ht="15">
      <c r="A140" s="278">
        <v>130</v>
      </c>
      <c r="B140" s="400" t="s">
        <v>107</v>
      </c>
      <c r="C140" s="278" t="s">
        <v>187</v>
      </c>
      <c r="D140" s="317">
        <v>2078.25</v>
      </c>
      <c r="E140" s="317">
        <v>2085.0833333333335</v>
      </c>
      <c r="F140" s="318">
        <v>2065.166666666667</v>
      </c>
      <c r="G140" s="318">
        <v>2052.0833333333335</v>
      </c>
      <c r="H140" s="318">
        <v>2032.166666666667</v>
      </c>
      <c r="I140" s="318">
        <v>2098.166666666667</v>
      </c>
      <c r="J140" s="318">
        <v>2118.0833333333339</v>
      </c>
      <c r="K140" s="318">
        <v>2131.166666666667</v>
      </c>
      <c r="L140" s="305">
        <v>2105</v>
      </c>
      <c r="M140" s="305">
        <v>2072</v>
      </c>
      <c r="N140" s="320">
        <v>8513400</v>
      </c>
      <c r="O140" s="321">
        <v>-2.9015260384589063E-2</v>
      </c>
    </row>
    <row r="141" spans="1:15" ht="15">
      <c r="A141" s="278">
        <v>131</v>
      </c>
      <c r="B141" s="400" t="s">
        <v>107</v>
      </c>
      <c r="C141" s="278" t="s">
        <v>188</v>
      </c>
      <c r="D141" s="317">
        <v>537.1</v>
      </c>
      <c r="E141" s="317">
        <v>538.81666666666661</v>
      </c>
      <c r="F141" s="318">
        <v>533.63333333333321</v>
      </c>
      <c r="G141" s="318">
        <v>530.16666666666663</v>
      </c>
      <c r="H141" s="318">
        <v>524.98333333333323</v>
      </c>
      <c r="I141" s="318">
        <v>542.28333333333319</v>
      </c>
      <c r="J141" s="318">
        <v>547.46666666666658</v>
      </c>
      <c r="K141" s="318">
        <v>550.93333333333317</v>
      </c>
      <c r="L141" s="305">
        <v>544</v>
      </c>
      <c r="M141" s="305">
        <v>535.35</v>
      </c>
      <c r="N141" s="320">
        <v>18247200</v>
      </c>
      <c r="O141" s="321">
        <v>1.0096984190248438E-2</v>
      </c>
    </row>
    <row r="142" spans="1:15" ht="15">
      <c r="A142" s="278">
        <v>132</v>
      </c>
      <c r="B142" s="400" t="s">
        <v>50</v>
      </c>
      <c r="C142" s="278" t="s">
        <v>189</v>
      </c>
      <c r="D142" s="317">
        <v>949.8</v>
      </c>
      <c r="E142" s="317">
        <v>955.1</v>
      </c>
      <c r="F142" s="318">
        <v>940.65000000000009</v>
      </c>
      <c r="G142" s="318">
        <v>931.50000000000011</v>
      </c>
      <c r="H142" s="318">
        <v>917.05000000000018</v>
      </c>
      <c r="I142" s="318">
        <v>964.25</v>
      </c>
      <c r="J142" s="318">
        <v>978.7</v>
      </c>
      <c r="K142" s="318">
        <v>987.84999999999991</v>
      </c>
      <c r="L142" s="305">
        <v>969.55</v>
      </c>
      <c r="M142" s="305">
        <v>945.95</v>
      </c>
      <c r="N142" s="320">
        <v>6791250</v>
      </c>
      <c r="O142" s="321">
        <v>1.0039040713887339E-2</v>
      </c>
    </row>
    <row r="143" spans="1:15" ht="15">
      <c r="A143" s="278">
        <v>133</v>
      </c>
      <c r="B143" s="400" t="s">
        <v>52</v>
      </c>
      <c r="C143" s="278" t="s">
        <v>190</v>
      </c>
      <c r="D143" s="317">
        <v>2372.3000000000002</v>
      </c>
      <c r="E143" s="317">
        <v>2396.0666666666671</v>
      </c>
      <c r="F143" s="318">
        <v>2340.1333333333341</v>
      </c>
      <c r="G143" s="318">
        <v>2307.9666666666672</v>
      </c>
      <c r="H143" s="318">
        <v>2252.0333333333342</v>
      </c>
      <c r="I143" s="318">
        <v>2428.233333333334</v>
      </c>
      <c r="J143" s="318">
        <v>2484.1666666666674</v>
      </c>
      <c r="K143" s="318">
        <v>2516.3333333333339</v>
      </c>
      <c r="L143" s="305">
        <v>2452</v>
      </c>
      <c r="M143" s="305">
        <v>2363.9</v>
      </c>
      <c r="N143" s="320">
        <v>1355000</v>
      </c>
      <c r="O143" s="321">
        <v>7.7534791252485094E-2</v>
      </c>
    </row>
    <row r="144" spans="1:15" ht="15">
      <c r="A144" s="278">
        <v>134</v>
      </c>
      <c r="B144" s="400" t="s">
        <v>42</v>
      </c>
      <c r="C144" s="278" t="s">
        <v>191</v>
      </c>
      <c r="D144" s="317">
        <v>318.64999999999998</v>
      </c>
      <c r="E144" s="317">
        <v>320.41666666666669</v>
      </c>
      <c r="F144" s="318">
        <v>316.03333333333336</v>
      </c>
      <c r="G144" s="318">
        <v>313.41666666666669</v>
      </c>
      <c r="H144" s="318">
        <v>309.03333333333336</v>
      </c>
      <c r="I144" s="318">
        <v>323.03333333333336</v>
      </c>
      <c r="J144" s="318">
        <v>327.41666666666669</v>
      </c>
      <c r="K144" s="318">
        <v>330.03333333333336</v>
      </c>
      <c r="L144" s="305">
        <v>324.8</v>
      </c>
      <c r="M144" s="305">
        <v>317.8</v>
      </c>
      <c r="N144" s="320">
        <v>1854000</v>
      </c>
      <c r="O144" s="321">
        <v>-2.0602218700475437E-2</v>
      </c>
    </row>
    <row r="145" spans="1:15" ht="15">
      <c r="A145" s="278">
        <v>135</v>
      </c>
      <c r="B145" s="400" t="s">
        <v>44</v>
      </c>
      <c r="C145" s="278" t="s">
        <v>192</v>
      </c>
      <c r="D145" s="317">
        <v>375.2</v>
      </c>
      <c r="E145" s="317">
        <v>377.11666666666662</v>
      </c>
      <c r="F145" s="318">
        <v>372.08333333333326</v>
      </c>
      <c r="G145" s="318">
        <v>368.96666666666664</v>
      </c>
      <c r="H145" s="318">
        <v>363.93333333333328</v>
      </c>
      <c r="I145" s="318">
        <v>380.23333333333323</v>
      </c>
      <c r="J145" s="318">
        <v>385.26666666666665</v>
      </c>
      <c r="K145" s="318">
        <v>388.38333333333321</v>
      </c>
      <c r="L145" s="305">
        <v>382.15</v>
      </c>
      <c r="M145" s="305">
        <v>374</v>
      </c>
      <c r="N145" s="320">
        <v>4057200</v>
      </c>
      <c r="O145" s="321">
        <v>-1.4285714285714285E-2</v>
      </c>
    </row>
    <row r="146" spans="1:15" ht="15">
      <c r="A146" s="278">
        <v>136</v>
      </c>
      <c r="B146" s="400" t="s">
        <v>50</v>
      </c>
      <c r="C146" s="278" t="s">
        <v>193</v>
      </c>
      <c r="D146" s="317">
        <v>1030.25</v>
      </c>
      <c r="E146" s="317">
        <v>1024.9333333333334</v>
      </c>
      <c r="F146" s="318">
        <v>1007.3666666666668</v>
      </c>
      <c r="G146" s="318">
        <v>984.48333333333335</v>
      </c>
      <c r="H146" s="318">
        <v>966.91666666666674</v>
      </c>
      <c r="I146" s="318">
        <v>1047.8166666666668</v>
      </c>
      <c r="J146" s="318">
        <v>1065.3833333333334</v>
      </c>
      <c r="K146" s="318">
        <v>1088.2666666666669</v>
      </c>
      <c r="L146" s="305">
        <v>1042.5</v>
      </c>
      <c r="M146" s="305">
        <v>1002.05</v>
      </c>
      <c r="N146" s="320">
        <v>891800</v>
      </c>
      <c r="O146" s="321">
        <v>-6.3235294117647056E-2</v>
      </c>
    </row>
    <row r="147" spans="1:15" ht="15">
      <c r="A147" s="278">
        <v>137</v>
      </c>
      <c r="B147" s="400" t="s">
        <v>57</v>
      </c>
      <c r="C147" s="278" t="s">
        <v>194</v>
      </c>
      <c r="D147" s="317">
        <v>216.5</v>
      </c>
      <c r="E147" s="317">
        <v>219.25</v>
      </c>
      <c r="F147" s="318">
        <v>211.2</v>
      </c>
      <c r="G147" s="318">
        <v>205.89999999999998</v>
      </c>
      <c r="H147" s="318">
        <v>197.84999999999997</v>
      </c>
      <c r="I147" s="318">
        <v>224.55</v>
      </c>
      <c r="J147" s="318">
        <v>232.60000000000002</v>
      </c>
      <c r="K147" s="318">
        <v>237.90000000000003</v>
      </c>
      <c r="L147" s="305">
        <v>227.3</v>
      </c>
      <c r="M147" s="305">
        <v>213.95</v>
      </c>
      <c r="N147" s="320">
        <v>3658600</v>
      </c>
      <c r="O147" s="321">
        <v>5.7215511760966307E-2</v>
      </c>
    </row>
    <row r="148" spans="1:15" ht="15">
      <c r="A148" s="278">
        <v>138</v>
      </c>
      <c r="B148" s="400" t="s">
        <v>37</v>
      </c>
      <c r="C148" s="278" t="s">
        <v>195</v>
      </c>
      <c r="D148" s="317">
        <v>3880.2</v>
      </c>
      <c r="E148" s="317">
        <v>3862.3166666666671</v>
      </c>
      <c r="F148" s="318">
        <v>3824.9333333333343</v>
      </c>
      <c r="G148" s="318">
        <v>3769.6666666666674</v>
      </c>
      <c r="H148" s="318">
        <v>3732.2833333333347</v>
      </c>
      <c r="I148" s="318">
        <v>3917.5833333333339</v>
      </c>
      <c r="J148" s="318">
        <v>3954.9666666666662</v>
      </c>
      <c r="K148" s="318">
        <v>4010.2333333333336</v>
      </c>
      <c r="L148" s="305">
        <v>3899.7</v>
      </c>
      <c r="M148" s="305">
        <v>3807.05</v>
      </c>
      <c r="N148" s="320">
        <v>2268800</v>
      </c>
      <c r="O148" s="321">
        <v>1.7307864765491884E-2</v>
      </c>
    </row>
    <row r="149" spans="1:15" ht="15">
      <c r="A149" s="278">
        <v>139</v>
      </c>
      <c r="B149" s="400" t="s">
        <v>180</v>
      </c>
      <c r="C149" s="278" t="s">
        <v>197</v>
      </c>
      <c r="D149" s="317">
        <v>422.5</v>
      </c>
      <c r="E149" s="317">
        <v>428.01666666666665</v>
      </c>
      <c r="F149" s="318">
        <v>413.7833333333333</v>
      </c>
      <c r="G149" s="318">
        <v>405.06666666666666</v>
      </c>
      <c r="H149" s="318">
        <v>390.83333333333331</v>
      </c>
      <c r="I149" s="318">
        <v>436.73333333333329</v>
      </c>
      <c r="J149" s="318">
        <v>450.96666666666664</v>
      </c>
      <c r="K149" s="318">
        <v>459.68333333333328</v>
      </c>
      <c r="L149" s="305">
        <v>442.25</v>
      </c>
      <c r="M149" s="305">
        <v>419.3</v>
      </c>
      <c r="N149" s="320">
        <v>9500400</v>
      </c>
      <c r="O149" s="321">
        <v>1.2048192771084338E-2</v>
      </c>
    </row>
    <row r="150" spans="1:15" ht="15">
      <c r="A150" s="278">
        <v>140</v>
      </c>
      <c r="B150" s="400" t="s">
        <v>113</v>
      </c>
      <c r="C150" s="278" t="s">
        <v>198</v>
      </c>
      <c r="D150" s="317">
        <v>106.4</v>
      </c>
      <c r="E150" s="317">
        <v>107.41666666666667</v>
      </c>
      <c r="F150" s="318">
        <v>104.38333333333334</v>
      </c>
      <c r="G150" s="318">
        <v>102.36666666666667</v>
      </c>
      <c r="H150" s="318">
        <v>99.333333333333343</v>
      </c>
      <c r="I150" s="318">
        <v>109.43333333333334</v>
      </c>
      <c r="J150" s="318">
        <v>112.46666666666667</v>
      </c>
      <c r="K150" s="318">
        <v>114.48333333333333</v>
      </c>
      <c r="L150" s="305">
        <v>110.45</v>
      </c>
      <c r="M150" s="305">
        <v>105.4</v>
      </c>
      <c r="N150" s="320">
        <v>107458400</v>
      </c>
      <c r="O150" s="321">
        <v>6.9133794225294835E-3</v>
      </c>
    </row>
    <row r="151" spans="1:15" ht="15">
      <c r="A151" s="278">
        <v>141</v>
      </c>
      <c r="B151" s="400" t="s">
        <v>64</v>
      </c>
      <c r="C151" s="278" t="s">
        <v>199</v>
      </c>
      <c r="D151" s="317">
        <v>541.20000000000005</v>
      </c>
      <c r="E151" s="317">
        <v>541.94999999999993</v>
      </c>
      <c r="F151" s="318">
        <v>536.99999999999989</v>
      </c>
      <c r="G151" s="318">
        <v>532.79999999999995</v>
      </c>
      <c r="H151" s="318">
        <v>527.84999999999991</v>
      </c>
      <c r="I151" s="318">
        <v>546.14999999999986</v>
      </c>
      <c r="J151" s="318">
        <v>551.09999999999991</v>
      </c>
      <c r="K151" s="318">
        <v>555.29999999999984</v>
      </c>
      <c r="L151" s="305">
        <v>546.9</v>
      </c>
      <c r="M151" s="305">
        <v>537.75</v>
      </c>
      <c r="N151" s="320">
        <v>3347000</v>
      </c>
      <c r="O151" s="321">
        <v>-5.5320349985887668E-2</v>
      </c>
    </row>
    <row r="152" spans="1:15" ht="15">
      <c r="A152" s="278">
        <v>142</v>
      </c>
      <c r="B152" s="400" t="s">
        <v>107</v>
      </c>
      <c r="C152" s="278" t="s">
        <v>200</v>
      </c>
      <c r="D152" s="317">
        <v>219.1</v>
      </c>
      <c r="E152" s="317">
        <v>219.31666666666663</v>
      </c>
      <c r="F152" s="318">
        <v>217.18333333333328</v>
      </c>
      <c r="G152" s="318">
        <v>215.26666666666665</v>
      </c>
      <c r="H152" s="318">
        <v>213.1333333333333</v>
      </c>
      <c r="I152" s="318">
        <v>221.23333333333326</v>
      </c>
      <c r="J152" s="318">
        <v>223.36666666666665</v>
      </c>
      <c r="K152" s="318">
        <v>225.28333333333325</v>
      </c>
      <c r="L152" s="305">
        <v>221.45</v>
      </c>
      <c r="M152" s="305">
        <v>217.4</v>
      </c>
      <c r="N152" s="320">
        <v>25488000</v>
      </c>
      <c r="O152" s="321">
        <v>1.257071024512885E-3</v>
      </c>
    </row>
    <row r="153" spans="1:15" ht="15">
      <c r="A153" s="278">
        <v>143</v>
      </c>
      <c r="B153" s="400" t="s">
        <v>89</v>
      </c>
      <c r="C153" s="278" t="s">
        <v>202</v>
      </c>
      <c r="D153" s="317">
        <v>170.15</v>
      </c>
      <c r="E153" s="317">
        <v>171.38333333333333</v>
      </c>
      <c r="F153" s="318">
        <v>167.41666666666666</v>
      </c>
      <c r="G153" s="318">
        <v>164.68333333333334</v>
      </c>
      <c r="H153" s="318">
        <v>160.71666666666667</v>
      </c>
      <c r="I153" s="318">
        <v>174.11666666666665</v>
      </c>
      <c r="J153" s="318">
        <v>178.08333333333334</v>
      </c>
      <c r="K153" s="318">
        <v>180.81666666666663</v>
      </c>
      <c r="L153" s="305">
        <v>175.35</v>
      </c>
      <c r="M153" s="305">
        <v>168.65</v>
      </c>
      <c r="N153" s="320">
        <v>22473000</v>
      </c>
      <c r="O153" s="321">
        <v>-3.9888312724371761E-3</v>
      </c>
    </row>
    <row r="154" spans="1:15">
      <c r="A154" s="278">
        <v>144</v>
      </c>
      <c r="B154" s="297"/>
      <c r="C154" s="297"/>
      <c r="D154" s="293"/>
      <c r="E154" s="293"/>
      <c r="F154" s="292"/>
      <c r="G154" s="292"/>
      <c r="H154" s="292"/>
      <c r="I154" s="292"/>
      <c r="J154" s="292"/>
      <c r="K154" s="292"/>
      <c r="L154" s="292"/>
      <c r="M154" s="292"/>
    </row>
    <row r="155" spans="1:15">
      <c r="A155" s="278">
        <v>145</v>
      </c>
      <c r="B155" s="297"/>
    </row>
    <row r="156" spans="1:15">
      <c r="A156" s="278">
        <v>146</v>
      </c>
      <c r="B156" s="297"/>
      <c r="C156" s="293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  <c r="C157" s="293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301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322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22"/>
      <c r="D162" s="322"/>
      <c r="E162" s="322"/>
      <c r="F162" s="324"/>
      <c r="G162" s="324"/>
      <c r="H162" s="292"/>
      <c r="I162" s="324"/>
      <c r="J162" s="324"/>
      <c r="K162" s="324"/>
      <c r="L162" s="324"/>
      <c r="M162" s="324"/>
    </row>
    <row r="163" spans="1:13">
      <c r="A163" s="278"/>
      <c r="B163" s="322"/>
      <c r="D163" s="322"/>
      <c r="E163" s="322"/>
      <c r="F163" s="324"/>
      <c r="G163" s="324"/>
      <c r="H163" s="324"/>
      <c r="I163" s="324"/>
      <c r="J163" s="324"/>
      <c r="K163" s="324"/>
      <c r="L163" s="324"/>
      <c r="M163" s="324"/>
    </row>
    <row r="164" spans="1:13">
      <c r="A164" s="278"/>
      <c r="B164" s="323"/>
      <c r="D164" s="323"/>
      <c r="E164" s="323"/>
      <c r="F164" s="324"/>
      <c r="G164" s="324"/>
      <c r="H164" s="324"/>
      <c r="I164" s="324"/>
      <c r="J164" s="324"/>
      <c r="K164" s="324"/>
      <c r="L164" s="324"/>
      <c r="M164" s="324"/>
    </row>
    <row r="165" spans="1:13">
      <c r="A165" s="278"/>
      <c r="B165" s="323"/>
      <c r="D165" s="323"/>
      <c r="E165" s="323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H170" s="324"/>
    </row>
    <row r="175" spans="1:13">
      <c r="A175" s="297" t="s">
        <v>203</v>
      </c>
    </row>
    <row r="176" spans="1:13">
      <c r="A176" s="297" t="s">
        <v>204</v>
      </c>
    </row>
    <row r="177" spans="1:1">
      <c r="A177" s="297" t="s">
        <v>205</v>
      </c>
    </row>
    <row r="178" spans="1:1">
      <c r="A178" s="297" t="s">
        <v>206</v>
      </c>
    </row>
    <row r="179" spans="1:1">
      <c r="A179" s="297" t="s">
        <v>207</v>
      </c>
    </row>
    <row r="181" spans="1:1">
      <c r="A181" s="301" t="s">
        <v>208</v>
      </c>
    </row>
    <row r="182" spans="1:1">
      <c r="A182" s="322" t="s">
        <v>209</v>
      </c>
    </row>
    <row r="183" spans="1:1">
      <c r="A183" s="322" t="s">
        <v>210</v>
      </c>
    </row>
    <row r="184" spans="1:1">
      <c r="A184" s="322" t="s">
        <v>211</v>
      </c>
    </row>
    <row r="185" spans="1:1">
      <c r="A185" s="323" t="s">
        <v>212</v>
      </c>
    </row>
    <row r="186" spans="1:1">
      <c r="A186" s="323" t="s">
        <v>213</v>
      </c>
    </row>
    <row r="187" spans="1:1">
      <c r="A187" s="323" t="s">
        <v>214</v>
      </c>
    </row>
    <row r="188" spans="1:1">
      <c r="A188" s="323" t="s">
        <v>215</v>
      </c>
    </row>
    <row r="189" spans="1:1">
      <c r="A189" s="323" t="s">
        <v>216</v>
      </c>
    </row>
    <row r="190" spans="1:1">
      <c r="A190" s="323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44013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75"/>
      <c r="L8" s="283"/>
      <c r="M8" s="283"/>
    </row>
    <row r="9" spans="1:15" ht="36" customHeight="1">
      <c r="A9" s="564"/>
      <c r="B9" s="566"/>
      <c r="C9" s="571" t="s">
        <v>23</v>
      </c>
      <c r="D9" s="57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218</v>
      </c>
    </row>
    <row r="10" spans="1:15">
      <c r="A10" s="302">
        <v>1</v>
      </c>
      <c r="B10" s="278" t="s">
        <v>219</v>
      </c>
      <c r="C10" s="303">
        <v>10302.1</v>
      </c>
      <c r="D10" s="304">
        <v>10323.5</v>
      </c>
      <c r="E10" s="304">
        <v>10245.950000000001</v>
      </c>
      <c r="F10" s="304">
        <v>10189.800000000001</v>
      </c>
      <c r="G10" s="304">
        <v>10112.250000000002</v>
      </c>
      <c r="H10" s="304">
        <v>10379.65</v>
      </c>
      <c r="I10" s="304">
        <v>10457.199999999999</v>
      </c>
      <c r="J10" s="304">
        <v>10513.349999999999</v>
      </c>
      <c r="K10" s="303">
        <v>10401.049999999999</v>
      </c>
      <c r="L10" s="303">
        <v>10267.35</v>
      </c>
      <c r="M10" s="308"/>
    </row>
    <row r="11" spans="1:15">
      <c r="A11" s="302">
        <v>2</v>
      </c>
      <c r="B11" s="278" t="s">
        <v>220</v>
      </c>
      <c r="C11" s="305">
        <v>21370.15</v>
      </c>
      <c r="D11" s="280">
        <v>21410.883333333335</v>
      </c>
      <c r="E11" s="280">
        <v>21171.26666666667</v>
      </c>
      <c r="F11" s="280">
        <v>20972.383333333335</v>
      </c>
      <c r="G11" s="280">
        <v>20732.76666666667</v>
      </c>
      <c r="H11" s="280">
        <v>21609.76666666667</v>
      </c>
      <c r="I11" s="280">
        <v>21849.383333333331</v>
      </c>
      <c r="J11" s="280">
        <v>22048.26666666667</v>
      </c>
      <c r="K11" s="305">
        <v>21650.5</v>
      </c>
      <c r="L11" s="305">
        <v>21212</v>
      </c>
      <c r="M11" s="308"/>
    </row>
    <row r="12" spans="1:15">
      <c r="A12" s="302">
        <v>3</v>
      </c>
      <c r="B12" s="286" t="s">
        <v>221</v>
      </c>
      <c r="C12" s="305">
        <v>1440.55</v>
      </c>
      <c r="D12" s="280">
        <v>1451.05</v>
      </c>
      <c r="E12" s="280">
        <v>1427.35</v>
      </c>
      <c r="F12" s="280">
        <v>1414.1499999999999</v>
      </c>
      <c r="G12" s="280">
        <v>1390.4499999999998</v>
      </c>
      <c r="H12" s="280">
        <v>1464.25</v>
      </c>
      <c r="I12" s="280">
        <v>1487.9500000000003</v>
      </c>
      <c r="J12" s="280">
        <v>1501.15</v>
      </c>
      <c r="K12" s="305">
        <v>1474.75</v>
      </c>
      <c r="L12" s="305">
        <v>1437.85</v>
      </c>
      <c r="M12" s="308"/>
    </row>
    <row r="13" spans="1:15">
      <c r="A13" s="302">
        <v>4</v>
      </c>
      <c r="B13" s="278" t="s">
        <v>222</v>
      </c>
      <c r="C13" s="305">
        <v>3032.35</v>
      </c>
      <c r="D13" s="280">
        <v>3044.9666666666667</v>
      </c>
      <c r="E13" s="280">
        <v>3009.5333333333333</v>
      </c>
      <c r="F13" s="280">
        <v>2986.7166666666667</v>
      </c>
      <c r="G13" s="280">
        <v>2951.2833333333333</v>
      </c>
      <c r="H13" s="280">
        <v>3067.7833333333333</v>
      </c>
      <c r="I13" s="280">
        <v>3103.2166666666667</v>
      </c>
      <c r="J13" s="280">
        <v>3126.0333333333333</v>
      </c>
      <c r="K13" s="305">
        <v>3080.4</v>
      </c>
      <c r="L13" s="305">
        <v>3022.15</v>
      </c>
      <c r="M13" s="308"/>
    </row>
    <row r="14" spans="1:15">
      <c r="A14" s="302">
        <v>5</v>
      </c>
      <c r="B14" s="278" t="s">
        <v>223</v>
      </c>
      <c r="C14" s="305">
        <v>14754.3</v>
      </c>
      <c r="D14" s="280">
        <v>14767.049999999997</v>
      </c>
      <c r="E14" s="280">
        <v>14679.699999999995</v>
      </c>
      <c r="F14" s="280">
        <v>14605.099999999999</v>
      </c>
      <c r="G14" s="280">
        <v>14517.749999999996</v>
      </c>
      <c r="H14" s="280">
        <v>14841.649999999994</v>
      </c>
      <c r="I14" s="280">
        <v>14928.999999999996</v>
      </c>
      <c r="J14" s="280">
        <v>15003.599999999993</v>
      </c>
      <c r="K14" s="305">
        <v>14854.4</v>
      </c>
      <c r="L14" s="305">
        <v>14692.45</v>
      </c>
      <c r="M14" s="308"/>
    </row>
    <row r="15" spans="1:15">
      <c r="A15" s="302">
        <v>6</v>
      </c>
      <c r="B15" s="278" t="s">
        <v>224</v>
      </c>
      <c r="C15" s="305">
        <v>2493.9499999999998</v>
      </c>
      <c r="D15" s="280">
        <v>2513.6499999999996</v>
      </c>
      <c r="E15" s="280">
        <v>2469.9499999999994</v>
      </c>
      <c r="F15" s="280">
        <v>2445.9499999999998</v>
      </c>
      <c r="G15" s="280">
        <v>2402.2499999999995</v>
      </c>
      <c r="H15" s="280">
        <v>2537.6499999999992</v>
      </c>
      <c r="I15" s="280">
        <v>2581.35</v>
      </c>
      <c r="J15" s="280">
        <v>2605.349999999999</v>
      </c>
      <c r="K15" s="305">
        <v>2557.35</v>
      </c>
      <c r="L15" s="305">
        <v>2489.65</v>
      </c>
      <c r="M15" s="308"/>
    </row>
    <row r="16" spans="1:15">
      <c r="A16" s="302">
        <v>7</v>
      </c>
      <c r="B16" s="278" t="s">
        <v>225</v>
      </c>
      <c r="C16" s="305">
        <v>4094.25</v>
      </c>
      <c r="D16" s="280">
        <v>4110.5</v>
      </c>
      <c r="E16" s="280">
        <v>4066.1499999999996</v>
      </c>
      <c r="F16" s="280">
        <v>4038.0499999999997</v>
      </c>
      <c r="G16" s="280">
        <v>3993.6999999999994</v>
      </c>
      <c r="H16" s="280">
        <v>4138.6000000000004</v>
      </c>
      <c r="I16" s="280">
        <v>4182.9500000000007</v>
      </c>
      <c r="J16" s="280">
        <v>4211.05</v>
      </c>
      <c r="K16" s="305">
        <v>4154.8500000000004</v>
      </c>
      <c r="L16" s="305">
        <v>4082.4</v>
      </c>
      <c r="M16" s="308"/>
    </row>
    <row r="17" spans="1:13">
      <c r="A17" s="302">
        <v>8</v>
      </c>
      <c r="B17" s="278" t="s">
        <v>38</v>
      </c>
      <c r="C17" s="278">
        <v>1332.25</v>
      </c>
      <c r="D17" s="280">
        <v>1318.7</v>
      </c>
      <c r="E17" s="280">
        <v>1301.8000000000002</v>
      </c>
      <c r="F17" s="280">
        <v>1271.3500000000001</v>
      </c>
      <c r="G17" s="280">
        <v>1254.4500000000003</v>
      </c>
      <c r="H17" s="280">
        <v>1349.15</v>
      </c>
      <c r="I17" s="280">
        <v>1366.0500000000002</v>
      </c>
      <c r="J17" s="280">
        <v>1396.5</v>
      </c>
      <c r="K17" s="278">
        <v>1335.6</v>
      </c>
      <c r="L17" s="278">
        <v>1288.25</v>
      </c>
      <c r="M17" s="278">
        <v>27.52805</v>
      </c>
    </row>
    <row r="18" spans="1:13">
      <c r="A18" s="302">
        <v>9</v>
      </c>
      <c r="B18" s="278" t="s">
        <v>226</v>
      </c>
      <c r="C18" s="278">
        <v>543.5</v>
      </c>
      <c r="D18" s="280">
        <v>541.16666666666663</v>
      </c>
      <c r="E18" s="280">
        <v>527.33333333333326</v>
      </c>
      <c r="F18" s="280">
        <v>511.16666666666663</v>
      </c>
      <c r="G18" s="280">
        <v>497.33333333333326</v>
      </c>
      <c r="H18" s="280">
        <v>557.33333333333326</v>
      </c>
      <c r="I18" s="280">
        <v>571.16666666666652</v>
      </c>
      <c r="J18" s="280">
        <v>587.33333333333326</v>
      </c>
      <c r="K18" s="278">
        <v>555</v>
      </c>
      <c r="L18" s="278">
        <v>525</v>
      </c>
      <c r="M18" s="278">
        <v>6.1557500000000003</v>
      </c>
    </row>
    <row r="19" spans="1:13">
      <c r="A19" s="302">
        <v>10</v>
      </c>
      <c r="B19" s="278" t="s">
        <v>41</v>
      </c>
      <c r="C19" s="278">
        <v>343.9</v>
      </c>
      <c r="D19" s="280">
        <v>345.36666666666662</v>
      </c>
      <c r="E19" s="280">
        <v>340.93333333333322</v>
      </c>
      <c r="F19" s="280">
        <v>337.96666666666658</v>
      </c>
      <c r="G19" s="280">
        <v>333.53333333333319</v>
      </c>
      <c r="H19" s="280">
        <v>348.33333333333326</v>
      </c>
      <c r="I19" s="280">
        <v>352.76666666666665</v>
      </c>
      <c r="J19" s="280">
        <v>355.73333333333329</v>
      </c>
      <c r="K19" s="278">
        <v>349.8</v>
      </c>
      <c r="L19" s="278">
        <v>342.4</v>
      </c>
      <c r="M19" s="278">
        <v>28.2882</v>
      </c>
    </row>
    <row r="20" spans="1:13">
      <c r="A20" s="302">
        <v>11</v>
      </c>
      <c r="B20" s="278" t="s">
        <v>43</v>
      </c>
      <c r="C20" s="278">
        <v>36</v>
      </c>
      <c r="D20" s="280">
        <v>36.18333333333333</v>
      </c>
      <c r="E20" s="280">
        <v>35.61666666666666</v>
      </c>
      <c r="F20" s="280">
        <v>35.233333333333327</v>
      </c>
      <c r="G20" s="280">
        <v>34.666666666666657</v>
      </c>
      <c r="H20" s="280">
        <v>36.566666666666663</v>
      </c>
      <c r="I20" s="280">
        <v>37.13333333333334</v>
      </c>
      <c r="J20" s="280">
        <v>37.516666666666666</v>
      </c>
      <c r="K20" s="278">
        <v>36.75</v>
      </c>
      <c r="L20" s="278">
        <v>35.799999999999997</v>
      </c>
      <c r="M20" s="278">
        <v>27.776669999999999</v>
      </c>
    </row>
    <row r="21" spans="1:13">
      <c r="A21" s="302">
        <v>12</v>
      </c>
      <c r="B21" s="278" t="s">
        <v>227</v>
      </c>
      <c r="C21" s="278">
        <v>63.3</v>
      </c>
      <c r="D21" s="280">
        <v>64.25</v>
      </c>
      <c r="E21" s="280">
        <v>62.05</v>
      </c>
      <c r="F21" s="280">
        <v>60.8</v>
      </c>
      <c r="G21" s="280">
        <v>58.599999999999994</v>
      </c>
      <c r="H21" s="280">
        <v>65.5</v>
      </c>
      <c r="I21" s="280">
        <v>67.699999999999989</v>
      </c>
      <c r="J21" s="280">
        <v>68.95</v>
      </c>
      <c r="K21" s="278">
        <v>66.45</v>
      </c>
      <c r="L21" s="278">
        <v>63</v>
      </c>
      <c r="M21" s="278">
        <v>23.453790000000001</v>
      </c>
    </row>
    <row r="22" spans="1:13">
      <c r="A22" s="302">
        <v>13</v>
      </c>
      <c r="B22" s="278" t="s">
        <v>228</v>
      </c>
      <c r="C22" s="278">
        <v>125.3</v>
      </c>
      <c r="D22" s="280">
        <v>126.64999999999999</v>
      </c>
      <c r="E22" s="280">
        <v>123.1</v>
      </c>
      <c r="F22" s="280">
        <v>120.9</v>
      </c>
      <c r="G22" s="280">
        <v>117.35000000000001</v>
      </c>
      <c r="H22" s="280">
        <v>128.84999999999997</v>
      </c>
      <c r="I22" s="280">
        <v>132.39999999999998</v>
      </c>
      <c r="J22" s="280">
        <v>134.59999999999997</v>
      </c>
      <c r="K22" s="278">
        <v>130.19999999999999</v>
      </c>
      <c r="L22" s="278">
        <v>124.45</v>
      </c>
      <c r="M22" s="278">
        <v>10.20365</v>
      </c>
    </row>
    <row r="23" spans="1:13">
      <c r="A23" s="302">
        <v>14</v>
      </c>
      <c r="B23" s="278" t="s">
        <v>229</v>
      </c>
      <c r="C23" s="278">
        <v>1417.15</v>
      </c>
      <c r="D23" s="280">
        <v>1424.3833333333332</v>
      </c>
      <c r="E23" s="280">
        <v>1400.7666666666664</v>
      </c>
      <c r="F23" s="280">
        <v>1384.3833333333332</v>
      </c>
      <c r="G23" s="280">
        <v>1360.7666666666664</v>
      </c>
      <c r="H23" s="280">
        <v>1440.7666666666664</v>
      </c>
      <c r="I23" s="280">
        <v>1464.3833333333332</v>
      </c>
      <c r="J23" s="280">
        <v>1480.7666666666664</v>
      </c>
      <c r="K23" s="278">
        <v>1448</v>
      </c>
      <c r="L23" s="278">
        <v>1408</v>
      </c>
      <c r="M23" s="278">
        <v>0.96379000000000004</v>
      </c>
    </row>
    <row r="24" spans="1:13">
      <c r="A24" s="302">
        <v>15</v>
      </c>
      <c r="B24" s="278" t="s">
        <v>230</v>
      </c>
      <c r="C24" s="278">
        <v>2368.3000000000002</v>
      </c>
      <c r="D24" s="280">
        <v>2366.4500000000003</v>
      </c>
      <c r="E24" s="280">
        <v>2344.9000000000005</v>
      </c>
      <c r="F24" s="280">
        <v>2321.5000000000005</v>
      </c>
      <c r="G24" s="280">
        <v>2299.9500000000007</v>
      </c>
      <c r="H24" s="280">
        <v>2389.8500000000004</v>
      </c>
      <c r="I24" s="280">
        <v>2411.4000000000005</v>
      </c>
      <c r="J24" s="280">
        <v>2434.8000000000002</v>
      </c>
      <c r="K24" s="278">
        <v>2388</v>
      </c>
      <c r="L24" s="278">
        <v>2343.0500000000002</v>
      </c>
      <c r="M24" s="278">
        <v>1.3051600000000001</v>
      </c>
    </row>
    <row r="25" spans="1:13">
      <c r="A25" s="302">
        <v>16</v>
      </c>
      <c r="B25" s="278" t="s">
        <v>45</v>
      </c>
      <c r="C25" s="278">
        <v>650.4</v>
      </c>
      <c r="D25" s="280">
        <v>649.80000000000007</v>
      </c>
      <c r="E25" s="280">
        <v>643.70000000000016</v>
      </c>
      <c r="F25" s="280">
        <v>637.00000000000011</v>
      </c>
      <c r="G25" s="280">
        <v>630.9000000000002</v>
      </c>
      <c r="H25" s="280">
        <v>656.50000000000011</v>
      </c>
      <c r="I25" s="280">
        <v>662.6</v>
      </c>
      <c r="J25" s="280">
        <v>669.30000000000007</v>
      </c>
      <c r="K25" s="278">
        <v>655.9</v>
      </c>
      <c r="L25" s="278">
        <v>643.1</v>
      </c>
      <c r="M25" s="278">
        <v>11.079929999999999</v>
      </c>
    </row>
    <row r="26" spans="1:13">
      <c r="A26" s="302">
        <v>17</v>
      </c>
      <c r="B26" s="278" t="s">
        <v>46</v>
      </c>
      <c r="C26" s="278">
        <v>193.6</v>
      </c>
      <c r="D26" s="280">
        <v>192.06666666666663</v>
      </c>
      <c r="E26" s="280">
        <v>189.18333333333328</v>
      </c>
      <c r="F26" s="280">
        <v>184.76666666666665</v>
      </c>
      <c r="G26" s="280">
        <v>181.8833333333333</v>
      </c>
      <c r="H26" s="280">
        <v>196.48333333333326</v>
      </c>
      <c r="I26" s="280">
        <v>199.36666666666665</v>
      </c>
      <c r="J26" s="280">
        <v>203.78333333333325</v>
      </c>
      <c r="K26" s="278">
        <v>194.95</v>
      </c>
      <c r="L26" s="278">
        <v>187.65</v>
      </c>
      <c r="M26" s="278">
        <v>64.82253</v>
      </c>
    </row>
    <row r="27" spans="1:13">
      <c r="A27" s="302">
        <v>18</v>
      </c>
      <c r="B27" s="278" t="s">
        <v>47</v>
      </c>
      <c r="C27" s="278">
        <v>1349.85</v>
      </c>
      <c r="D27" s="280">
        <v>1359.4333333333334</v>
      </c>
      <c r="E27" s="280">
        <v>1334.4166666666667</v>
      </c>
      <c r="F27" s="280">
        <v>1318.9833333333333</v>
      </c>
      <c r="G27" s="280">
        <v>1293.9666666666667</v>
      </c>
      <c r="H27" s="280">
        <v>1374.8666666666668</v>
      </c>
      <c r="I27" s="280">
        <v>1399.8833333333332</v>
      </c>
      <c r="J27" s="280">
        <v>1415.3166666666668</v>
      </c>
      <c r="K27" s="278">
        <v>1384.45</v>
      </c>
      <c r="L27" s="278">
        <v>1344</v>
      </c>
      <c r="M27" s="278">
        <v>7.5937099999999997</v>
      </c>
    </row>
    <row r="28" spans="1:13">
      <c r="A28" s="302">
        <v>19</v>
      </c>
      <c r="B28" s="278" t="s">
        <v>48</v>
      </c>
      <c r="C28" s="278">
        <v>108</v>
      </c>
      <c r="D28" s="280">
        <v>108.78333333333335</v>
      </c>
      <c r="E28" s="280">
        <v>106.7166666666667</v>
      </c>
      <c r="F28" s="280">
        <v>105.43333333333335</v>
      </c>
      <c r="G28" s="280">
        <v>103.3666666666667</v>
      </c>
      <c r="H28" s="280">
        <v>110.06666666666669</v>
      </c>
      <c r="I28" s="280">
        <v>112.13333333333333</v>
      </c>
      <c r="J28" s="280">
        <v>113.41666666666669</v>
      </c>
      <c r="K28" s="278">
        <v>110.85</v>
      </c>
      <c r="L28" s="278">
        <v>107.5</v>
      </c>
      <c r="M28" s="278">
        <v>48.026809999999998</v>
      </c>
    </row>
    <row r="29" spans="1:13">
      <c r="A29" s="302">
        <v>20</v>
      </c>
      <c r="B29" s="278" t="s">
        <v>49</v>
      </c>
      <c r="C29" s="278">
        <v>46.95</v>
      </c>
      <c r="D29" s="280">
        <v>47.833333333333336</v>
      </c>
      <c r="E29" s="280">
        <v>45.766666666666673</v>
      </c>
      <c r="F29" s="280">
        <v>44.583333333333336</v>
      </c>
      <c r="G29" s="280">
        <v>42.516666666666673</v>
      </c>
      <c r="H29" s="280">
        <v>49.016666666666673</v>
      </c>
      <c r="I29" s="280">
        <v>51.083333333333336</v>
      </c>
      <c r="J29" s="280">
        <v>52.266666666666673</v>
      </c>
      <c r="K29" s="278">
        <v>49.9</v>
      </c>
      <c r="L29" s="278">
        <v>46.65</v>
      </c>
      <c r="M29" s="278">
        <v>617.64252999999997</v>
      </c>
    </row>
    <row r="30" spans="1:13">
      <c r="A30" s="302">
        <v>21</v>
      </c>
      <c r="B30" s="278" t="s">
        <v>51</v>
      </c>
      <c r="C30" s="278">
        <v>1687.45</v>
      </c>
      <c r="D30" s="280">
        <v>1695.7</v>
      </c>
      <c r="E30" s="280">
        <v>1673.4</v>
      </c>
      <c r="F30" s="280">
        <v>1659.3500000000001</v>
      </c>
      <c r="G30" s="280">
        <v>1637.0500000000002</v>
      </c>
      <c r="H30" s="280">
        <v>1709.75</v>
      </c>
      <c r="I30" s="280">
        <v>1732.0499999999997</v>
      </c>
      <c r="J30" s="280">
        <v>1746.1</v>
      </c>
      <c r="K30" s="278">
        <v>1718</v>
      </c>
      <c r="L30" s="278">
        <v>1681.65</v>
      </c>
      <c r="M30" s="278">
        <v>19.607309999999998</v>
      </c>
    </row>
    <row r="31" spans="1:13">
      <c r="A31" s="302">
        <v>22</v>
      </c>
      <c r="B31" s="278" t="s">
        <v>53</v>
      </c>
      <c r="C31" s="278">
        <v>771.7</v>
      </c>
      <c r="D31" s="280">
        <v>776.23333333333323</v>
      </c>
      <c r="E31" s="280">
        <v>758.56666666666649</v>
      </c>
      <c r="F31" s="280">
        <v>745.43333333333328</v>
      </c>
      <c r="G31" s="280">
        <v>727.76666666666654</v>
      </c>
      <c r="H31" s="280">
        <v>789.36666666666645</v>
      </c>
      <c r="I31" s="280">
        <v>807.03333333333319</v>
      </c>
      <c r="J31" s="280">
        <v>820.1666666666664</v>
      </c>
      <c r="K31" s="278">
        <v>793.9</v>
      </c>
      <c r="L31" s="278">
        <v>763.1</v>
      </c>
      <c r="M31" s="278">
        <v>34.967529999999996</v>
      </c>
    </row>
    <row r="32" spans="1:13">
      <c r="A32" s="302">
        <v>23</v>
      </c>
      <c r="B32" s="278" t="s">
        <v>231</v>
      </c>
      <c r="C32" s="278">
        <v>2317.15</v>
      </c>
      <c r="D32" s="280">
        <v>2312.5499999999997</v>
      </c>
      <c r="E32" s="280">
        <v>2292.5999999999995</v>
      </c>
      <c r="F32" s="280">
        <v>2268.0499999999997</v>
      </c>
      <c r="G32" s="280">
        <v>2248.0999999999995</v>
      </c>
      <c r="H32" s="280">
        <v>2337.0999999999995</v>
      </c>
      <c r="I32" s="280">
        <v>2357.0499999999993</v>
      </c>
      <c r="J32" s="280">
        <v>2381.5999999999995</v>
      </c>
      <c r="K32" s="278">
        <v>2332.5</v>
      </c>
      <c r="L32" s="278">
        <v>2288</v>
      </c>
      <c r="M32" s="278">
        <v>3.81989</v>
      </c>
    </row>
    <row r="33" spans="1:13">
      <c r="A33" s="302">
        <v>24</v>
      </c>
      <c r="B33" s="278" t="s">
        <v>55</v>
      </c>
      <c r="C33" s="278">
        <v>406.65</v>
      </c>
      <c r="D33" s="280">
        <v>408.5</v>
      </c>
      <c r="E33" s="280">
        <v>402.2</v>
      </c>
      <c r="F33" s="280">
        <v>397.75</v>
      </c>
      <c r="G33" s="280">
        <v>391.45</v>
      </c>
      <c r="H33" s="280">
        <v>412.95</v>
      </c>
      <c r="I33" s="280">
        <v>419.24999999999994</v>
      </c>
      <c r="J33" s="280">
        <v>423.7</v>
      </c>
      <c r="K33" s="278">
        <v>414.8</v>
      </c>
      <c r="L33" s="278">
        <v>404.05</v>
      </c>
      <c r="M33" s="278">
        <v>269.51992000000001</v>
      </c>
    </row>
    <row r="34" spans="1:13">
      <c r="A34" s="302">
        <v>25</v>
      </c>
      <c r="B34" s="278" t="s">
        <v>56</v>
      </c>
      <c r="C34" s="278">
        <v>2826.05</v>
      </c>
      <c r="D34" s="280">
        <v>2851.5</v>
      </c>
      <c r="E34" s="280">
        <v>2789.55</v>
      </c>
      <c r="F34" s="280">
        <v>2753.05</v>
      </c>
      <c r="G34" s="280">
        <v>2691.1000000000004</v>
      </c>
      <c r="H34" s="280">
        <v>2888</v>
      </c>
      <c r="I34" s="280">
        <v>2949.95</v>
      </c>
      <c r="J34" s="280">
        <v>2986.45</v>
      </c>
      <c r="K34" s="278">
        <v>2913.45</v>
      </c>
      <c r="L34" s="278">
        <v>2815</v>
      </c>
      <c r="M34" s="278">
        <v>7.5169100000000002</v>
      </c>
    </row>
    <row r="35" spans="1:13">
      <c r="A35" s="302">
        <v>26</v>
      </c>
      <c r="B35" s="278" t="s">
        <v>59</v>
      </c>
      <c r="C35" s="278">
        <v>2831</v>
      </c>
      <c r="D35" s="280">
        <v>2861.2166666666667</v>
      </c>
      <c r="E35" s="280">
        <v>2785.7833333333333</v>
      </c>
      <c r="F35" s="280">
        <v>2740.5666666666666</v>
      </c>
      <c r="G35" s="280">
        <v>2665.1333333333332</v>
      </c>
      <c r="H35" s="280">
        <v>2906.4333333333334</v>
      </c>
      <c r="I35" s="280">
        <v>2981.8666666666668</v>
      </c>
      <c r="J35" s="280">
        <v>3027.0833333333335</v>
      </c>
      <c r="K35" s="278">
        <v>2936.65</v>
      </c>
      <c r="L35" s="278">
        <v>2816</v>
      </c>
      <c r="M35" s="278">
        <v>97.030860000000004</v>
      </c>
    </row>
    <row r="36" spans="1:13">
      <c r="A36" s="302">
        <v>27</v>
      </c>
      <c r="B36" s="278" t="s">
        <v>58</v>
      </c>
      <c r="C36" s="278">
        <v>5845.15</v>
      </c>
      <c r="D36" s="280">
        <v>5901.5333333333328</v>
      </c>
      <c r="E36" s="280">
        <v>5759.4166666666661</v>
      </c>
      <c r="F36" s="280">
        <v>5673.6833333333334</v>
      </c>
      <c r="G36" s="280">
        <v>5531.5666666666666</v>
      </c>
      <c r="H36" s="280">
        <v>5987.2666666666655</v>
      </c>
      <c r="I36" s="280">
        <v>6129.3833333333323</v>
      </c>
      <c r="J36" s="280">
        <v>6215.116666666665</v>
      </c>
      <c r="K36" s="278">
        <v>6043.65</v>
      </c>
      <c r="L36" s="278">
        <v>5815.8</v>
      </c>
      <c r="M36" s="278">
        <v>9.7667400000000004</v>
      </c>
    </row>
    <row r="37" spans="1:13">
      <c r="A37" s="302">
        <v>28</v>
      </c>
      <c r="B37" s="278" t="s">
        <v>232</v>
      </c>
      <c r="C37" s="278">
        <v>2543</v>
      </c>
      <c r="D37" s="280">
        <v>2574.35</v>
      </c>
      <c r="E37" s="280">
        <v>2493.8999999999996</v>
      </c>
      <c r="F37" s="280">
        <v>2444.7999999999997</v>
      </c>
      <c r="G37" s="280">
        <v>2364.3499999999995</v>
      </c>
      <c r="H37" s="280">
        <v>2623.45</v>
      </c>
      <c r="I37" s="280">
        <v>2703.8999999999996</v>
      </c>
      <c r="J37" s="280">
        <v>2753</v>
      </c>
      <c r="K37" s="278">
        <v>2654.8</v>
      </c>
      <c r="L37" s="278">
        <v>2525.25</v>
      </c>
      <c r="M37" s="278">
        <v>0.59187000000000001</v>
      </c>
    </row>
    <row r="38" spans="1:13">
      <c r="A38" s="302">
        <v>29</v>
      </c>
      <c r="B38" s="278" t="s">
        <v>60</v>
      </c>
      <c r="C38" s="278">
        <v>1261.0999999999999</v>
      </c>
      <c r="D38" s="280">
        <v>1262.7</v>
      </c>
      <c r="E38" s="280">
        <v>1243.4000000000001</v>
      </c>
      <c r="F38" s="280">
        <v>1225.7</v>
      </c>
      <c r="G38" s="280">
        <v>1206.4000000000001</v>
      </c>
      <c r="H38" s="280">
        <v>1280.4000000000001</v>
      </c>
      <c r="I38" s="280">
        <v>1299.6999999999998</v>
      </c>
      <c r="J38" s="280">
        <v>1317.4</v>
      </c>
      <c r="K38" s="278">
        <v>1282</v>
      </c>
      <c r="L38" s="278">
        <v>1245</v>
      </c>
      <c r="M38" s="278">
        <v>8.3201900000000002</v>
      </c>
    </row>
    <row r="39" spans="1:13">
      <c r="A39" s="302">
        <v>30</v>
      </c>
      <c r="B39" s="278" t="s">
        <v>233</v>
      </c>
      <c r="C39" s="278">
        <v>319.3</v>
      </c>
      <c r="D39" s="280">
        <v>323.63333333333333</v>
      </c>
      <c r="E39" s="280">
        <v>309.06666666666666</v>
      </c>
      <c r="F39" s="280">
        <v>298.83333333333331</v>
      </c>
      <c r="G39" s="280">
        <v>284.26666666666665</v>
      </c>
      <c r="H39" s="280">
        <v>333.86666666666667</v>
      </c>
      <c r="I39" s="280">
        <v>348.43333333333328</v>
      </c>
      <c r="J39" s="280">
        <v>358.66666666666669</v>
      </c>
      <c r="K39" s="278">
        <v>338.2</v>
      </c>
      <c r="L39" s="278">
        <v>313.39999999999998</v>
      </c>
      <c r="M39" s="278">
        <v>121.86073</v>
      </c>
    </row>
    <row r="40" spans="1:13">
      <c r="A40" s="302">
        <v>31</v>
      </c>
      <c r="B40" s="278" t="s">
        <v>61</v>
      </c>
      <c r="C40" s="278">
        <v>48.6</v>
      </c>
      <c r="D40" s="280">
        <v>49.066666666666663</v>
      </c>
      <c r="E40" s="280">
        <v>47.833333333333329</v>
      </c>
      <c r="F40" s="280">
        <v>47.066666666666663</v>
      </c>
      <c r="G40" s="280">
        <v>45.833333333333329</v>
      </c>
      <c r="H40" s="280">
        <v>49.833333333333329</v>
      </c>
      <c r="I40" s="280">
        <v>51.066666666666663</v>
      </c>
      <c r="J40" s="280">
        <v>51.833333333333329</v>
      </c>
      <c r="K40" s="278">
        <v>50.3</v>
      </c>
      <c r="L40" s="278">
        <v>48.3</v>
      </c>
      <c r="M40" s="278">
        <v>240.94804999999999</v>
      </c>
    </row>
    <row r="41" spans="1:13">
      <c r="A41" s="302">
        <v>32</v>
      </c>
      <c r="B41" s="278" t="s">
        <v>62</v>
      </c>
      <c r="C41" s="278">
        <v>48.8</v>
      </c>
      <c r="D41" s="280">
        <v>48.833333333333336</v>
      </c>
      <c r="E41" s="280">
        <v>46.966666666666669</v>
      </c>
      <c r="F41" s="280">
        <v>45.133333333333333</v>
      </c>
      <c r="G41" s="280">
        <v>43.266666666666666</v>
      </c>
      <c r="H41" s="280">
        <v>50.666666666666671</v>
      </c>
      <c r="I41" s="280">
        <v>52.533333333333331</v>
      </c>
      <c r="J41" s="280">
        <v>54.366666666666674</v>
      </c>
      <c r="K41" s="278">
        <v>50.7</v>
      </c>
      <c r="L41" s="278">
        <v>47</v>
      </c>
      <c r="M41" s="278">
        <v>25.903099999999998</v>
      </c>
    </row>
    <row r="42" spans="1:13">
      <c r="A42" s="302">
        <v>33</v>
      </c>
      <c r="B42" s="278" t="s">
        <v>63</v>
      </c>
      <c r="C42" s="278">
        <v>1306.2</v>
      </c>
      <c r="D42" s="280">
        <v>1314.4333333333334</v>
      </c>
      <c r="E42" s="280">
        <v>1292.7666666666669</v>
      </c>
      <c r="F42" s="280">
        <v>1279.3333333333335</v>
      </c>
      <c r="G42" s="280">
        <v>1257.666666666667</v>
      </c>
      <c r="H42" s="280">
        <v>1327.8666666666668</v>
      </c>
      <c r="I42" s="280">
        <v>1349.5333333333333</v>
      </c>
      <c r="J42" s="280">
        <v>1362.9666666666667</v>
      </c>
      <c r="K42" s="278">
        <v>1336.1</v>
      </c>
      <c r="L42" s="278">
        <v>1301</v>
      </c>
      <c r="M42" s="278">
        <v>5.5999499999999998</v>
      </c>
    </row>
    <row r="43" spans="1:13">
      <c r="A43" s="302">
        <v>34</v>
      </c>
      <c r="B43" s="278" t="s">
        <v>66</v>
      </c>
      <c r="C43" s="278">
        <v>493.9</v>
      </c>
      <c r="D43" s="280">
        <v>497.5</v>
      </c>
      <c r="E43" s="280">
        <v>488.7</v>
      </c>
      <c r="F43" s="280">
        <v>483.5</v>
      </c>
      <c r="G43" s="280">
        <v>474.7</v>
      </c>
      <c r="H43" s="280">
        <v>502.7</v>
      </c>
      <c r="I43" s="280">
        <v>511.49999999999994</v>
      </c>
      <c r="J43" s="280">
        <v>516.70000000000005</v>
      </c>
      <c r="K43" s="278">
        <v>506.3</v>
      </c>
      <c r="L43" s="278">
        <v>492.3</v>
      </c>
      <c r="M43" s="278">
        <v>15.92526</v>
      </c>
    </row>
    <row r="44" spans="1:13">
      <c r="A44" s="302">
        <v>35</v>
      </c>
      <c r="B44" s="278" t="s">
        <v>65</v>
      </c>
      <c r="C44" s="278">
        <v>88.65</v>
      </c>
      <c r="D44" s="280">
        <v>90.283333333333346</v>
      </c>
      <c r="E44" s="280">
        <v>86.366666666666688</v>
      </c>
      <c r="F44" s="280">
        <v>84.083333333333343</v>
      </c>
      <c r="G44" s="280">
        <v>80.166666666666686</v>
      </c>
      <c r="H44" s="280">
        <v>92.566666666666691</v>
      </c>
      <c r="I44" s="280">
        <v>96.483333333333348</v>
      </c>
      <c r="J44" s="280">
        <v>98.766666666666694</v>
      </c>
      <c r="K44" s="278">
        <v>94.2</v>
      </c>
      <c r="L44" s="278">
        <v>88</v>
      </c>
      <c r="M44" s="278">
        <v>622.26891999999998</v>
      </c>
    </row>
    <row r="45" spans="1:13">
      <c r="A45" s="302">
        <v>36</v>
      </c>
      <c r="B45" s="278" t="s">
        <v>67</v>
      </c>
      <c r="C45" s="278">
        <v>319.35000000000002</v>
      </c>
      <c r="D45" s="280">
        <v>316.16666666666669</v>
      </c>
      <c r="E45" s="280">
        <v>309.78333333333336</v>
      </c>
      <c r="F45" s="280">
        <v>300.2166666666667</v>
      </c>
      <c r="G45" s="280">
        <v>293.83333333333337</v>
      </c>
      <c r="H45" s="280">
        <v>325.73333333333335</v>
      </c>
      <c r="I45" s="280">
        <v>332.11666666666667</v>
      </c>
      <c r="J45" s="280">
        <v>341.68333333333334</v>
      </c>
      <c r="K45" s="278">
        <v>322.55</v>
      </c>
      <c r="L45" s="278">
        <v>306.60000000000002</v>
      </c>
      <c r="M45" s="278">
        <v>94.992270000000005</v>
      </c>
    </row>
    <row r="46" spans="1:13">
      <c r="A46" s="302">
        <v>37</v>
      </c>
      <c r="B46" s="278" t="s">
        <v>70</v>
      </c>
      <c r="C46" s="278">
        <v>35.700000000000003</v>
      </c>
      <c r="D46" s="280">
        <v>36.166666666666664</v>
      </c>
      <c r="E46" s="280">
        <v>34.533333333333331</v>
      </c>
      <c r="F46" s="280">
        <v>33.366666666666667</v>
      </c>
      <c r="G46" s="280">
        <v>31.733333333333334</v>
      </c>
      <c r="H46" s="280">
        <v>37.333333333333329</v>
      </c>
      <c r="I46" s="280">
        <v>38.966666666666669</v>
      </c>
      <c r="J46" s="280">
        <v>40.133333333333326</v>
      </c>
      <c r="K46" s="278">
        <v>37.799999999999997</v>
      </c>
      <c r="L46" s="278">
        <v>35</v>
      </c>
      <c r="M46" s="278">
        <v>811.89607000000001</v>
      </c>
    </row>
    <row r="47" spans="1:13">
      <c r="A47" s="302">
        <v>38</v>
      </c>
      <c r="B47" s="278" t="s">
        <v>74</v>
      </c>
      <c r="C47" s="278">
        <v>374</v>
      </c>
      <c r="D47" s="280">
        <v>378.48333333333335</v>
      </c>
      <c r="E47" s="280">
        <v>367.7166666666667</v>
      </c>
      <c r="F47" s="280">
        <v>361.43333333333334</v>
      </c>
      <c r="G47" s="280">
        <v>350.66666666666669</v>
      </c>
      <c r="H47" s="280">
        <v>384.76666666666671</v>
      </c>
      <c r="I47" s="280">
        <v>395.53333333333336</v>
      </c>
      <c r="J47" s="280">
        <v>401.81666666666672</v>
      </c>
      <c r="K47" s="278">
        <v>389.25</v>
      </c>
      <c r="L47" s="278">
        <v>372.2</v>
      </c>
      <c r="M47" s="278">
        <v>45.09122</v>
      </c>
    </row>
    <row r="48" spans="1:13">
      <c r="A48" s="302">
        <v>39</v>
      </c>
      <c r="B48" s="278" t="s">
        <v>69</v>
      </c>
      <c r="C48" s="278">
        <v>559.85</v>
      </c>
      <c r="D48" s="280">
        <v>564.75</v>
      </c>
      <c r="E48" s="280">
        <v>552.5</v>
      </c>
      <c r="F48" s="280">
        <v>545.15</v>
      </c>
      <c r="G48" s="280">
        <v>532.9</v>
      </c>
      <c r="H48" s="280">
        <v>572.1</v>
      </c>
      <c r="I48" s="280">
        <v>584.35</v>
      </c>
      <c r="J48" s="280">
        <v>591.70000000000005</v>
      </c>
      <c r="K48" s="278">
        <v>577</v>
      </c>
      <c r="L48" s="278">
        <v>557.4</v>
      </c>
      <c r="M48" s="278">
        <v>129.39125000000001</v>
      </c>
    </row>
    <row r="49" spans="1:13">
      <c r="A49" s="302">
        <v>40</v>
      </c>
      <c r="B49" s="278" t="s">
        <v>125</v>
      </c>
      <c r="C49" s="278">
        <v>221.5</v>
      </c>
      <c r="D49" s="280">
        <v>221.58333333333334</v>
      </c>
      <c r="E49" s="280">
        <v>218.56666666666669</v>
      </c>
      <c r="F49" s="280">
        <v>215.63333333333335</v>
      </c>
      <c r="G49" s="280">
        <v>212.6166666666667</v>
      </c>
      <c r="H49" s="280">
        <v>224.51666666666668</v>
      </c>
      <c r="I49" s="280">
        <v>227.53333333333333</v>
      </c>
      <c r="J49" s="280">
        <v>230.46666666666667</v>
      </c>
      <c r="K49" s="278">
        <v>224.6</v>
      </c>
      <c r="L49" s="278">
        <v>218.65</v>
      </c>
      <c r="M49" s="278">
        <v>71.635220000000004</v>
      </c>
    </row>
    <row r="50" spans="1:13">
      <c r="A50" s="302">
        <v>41</v>
      </c>
      <c r="B50" s="278" t="s">
        <v>71</v>
      </c>
      <c r="C50" s="278">
        <v>390.1</v>
      </c>
      <c r="D50" s="280">
        <v>393.2166666666667</v>
      </c>
      <c r="E50" s="280">
        <v>385.23333333333341</v>
      </c>
      <c r="F50" s="280">
        <v>380.36666666666673</v>
      </c>
      <c r="G50" s="280">
        <v>372.38333333333344</v>
      </c>
      <c r="H50" s="280">
        <v>398.08333333333337</v>
      </c>
      <c r="I50" s="280">
        <v>406.06666666666672</v>
      </c>
      <c r="J50" s="280">
        <v>410.93333333333334</v>
      </c>
      <c r="K50" s="278">
        <v>401.2</v>
      </c>
      <c r="L50" s="278">
        <v>388.35</v>
      </c>
      <c r="M50" s="278">
        <v>32.11018</v>
      </c>
    </row>
    <row r="51" spans="1:13">
      <c r="A51" s="302">
        <v>42</v>
      </c>
      <c r="B51" s="278" t="s">
        <v>234</v>
      </c>
      <c r="C51" s="278">
        <v>1051.6500000000001</v>
      </c>
      <c r="D51" s="280">
        <v>1055.7166666666667</v>
      </c>
      <c r="E51" s="280">
        <v>1037.4333333333334</v>
      </c>
      <c r="F51" s="280">
        <v>1023.2166666666667</v>
      </c>
      <c r="G51" s="280">
        <v>1004.9333333333334</v>
      </c>
      <c r="H51" s="280">
        <v>1069.9333333333334</v>
      </c>
      <c r="I51" s="280">
        <v>1088.2166666666667</v>
      </c>
      <c r="J51" s="280">
        <v>1102.4333333333334</v>
      </c>
      <c r="K51" s="278">
        <v>1074</v>
      </c>
      <c r="L51" s="278">
        <v>1041.5</v>
      </c>
      <c r="M51" s="278">
        <v>1.2595000000000001</v>
      </c>
    </row>
    <row r="52" spans="1:13">
      <c r="A52" s="302">
        <v>43</v>
      </c>
      <c r="B52" s="278" t="s">
        <v>72</v>
      </c>
      <c r="C52" s="278">
        <v>11418.1</v>
      </c>
      <c r="D52" s="280">
        <v>11316.016666666668</v>
      </c>
      <c r="E52" s="280">
        <v>11052.033333333336</v>
      </c>
      <c r="F52" s="280">
        <v>10685.966666666669</v>
      </c>
      <c r="G52" s="280">
        <v>10421.983333333337</v>
      </c>
      <c r="H52" s="280">
        <v>11682.083333333336</v>
      </c>
      <c r="I52" s="280">
        <v>11946.066666666669</v>
      </c>
      <c r="J52" s="280">
        <v>12312.133333333335</v>
      </c>
      <c r="K52" s="278">
        <v>11580</v>
      </c>
      <c r="L52" s="278">
        <v>10949.95</v>
      </c>
      <c r="M52" s="278">
        <v>0.66210999999999998</v>
      </c>
    </row>
    <row r="53" spans="1:13">
      <c r="A53" s="302">
        <v>44</v>
      </c>
      <c r="B53" s="278" t="s">
        <v>75</v>
      </c>
      <c r="C53" s="278">
        <v>3603.8</v>
      </c>
      <c r="D53" s="280">
        <v>3586.2666666666664</v>
      </c>
      <c r="E53" s="280">
        <v>3557.5333333333328</v>
      </c>
      <c r="F53" s="280">
        <v>3511.2666666666664</v>
      </c>
      <c r="G53" s="280">
        <v>3482.5333333333328</v>
      </c>
      <c r="H53" s="280">
        <v>3632.5333333333328</v>
      </c>
      <c r="I53" s="280">
        <v>3661.2666666666664</v>
      </c>
      <c r="J53" s="280">
        <v>3707.5333333333328</v>
      </c>
      <c r="K53" s="278">
        <v>3615</v>
      </c>
      <c r="L53" s="278">
        <v>3540</v>
      </c>
      <c r="M53" s="278">
        <v>12.36537</v>
      </c>
    </row>
    <row r="54" spans="1:13">
      <c r="A54" s="302">
        <v>45</v>
      </c>
      <c r="B54" s="278" t="s">
        <v>81</v>
      </c>
      <c r="C54" s="278">
        <v>622</v>
      </c>
      <c r="D54" s="280">
        <v>621.2166666666667</v>
      </c>
      <c r="E54" s="280">
        <v>614.43333333333339</v>
      </c>
      <c r="F54" s="280">
        <v>606.86666666666667</v>
      </c>
      <c r="G54" s="280">
        <v>600.08333333333337</v>
      </c>
      <c r="H54" s="280">
        <v>628.78333333333342</v>
      </c>
      <c r="I54" s="280">
        <v>635.56666666666672</v>
      </c>
      <c r="J54" s="280">
        <v>643.13333333333344</v>
      </c>
      <c r="K54" s="278">
        <v>628</v>
      </c>
      <c r="L54" s="278">
        <v>613.65</v>
      </c>
      <c r="M54" s="278">
        <v>4.8757599999999996</v>
      </c>
    </row>
    <row r="55" spans="1:13">
      <c r="A55" s="302">
        <v>46</v>
      </c>
      <c r="B55" s="278" t="s">
        <v>76</v>
      </c>
      <c r="C55" s="278">
        <v>353.1</v>
      </c>
      <c r="D55" s="280">
        <v>358.18333333333339</v>
      </c>
      <c r="E55" s="280">
        <v>346.76666666666677</v>
      </c>
      <c r="F55" s="280">
        <v>340.43333333333339</v>
      </c>
      <c r="G55" s="280">
        <v>329.01666666666677</v>
      </c>
      <c r="H55" s="280">
        <v>364.51666666666677</v>
      </c>
      <c r="I55" s="280">
        <v>375.93333333333339</v>
      </c>
      <c r="J55" s="280">
        <v>382.26666666666677</v>
      </c>
      <c r="K55" s="278">
        <v>369.6</v>
      </c>
      <c r="L55" s="278">
        <v>351.85</v>
      </c>
      <c r="M55" s="278">
        <v>25.331869999999999</v>
      </c>
    </row>
    <row r="56" spans="1:13">
      <c r="A56" s="302">
        <v>47</v>
      </c>
      <c r="B56" s="278" t="s">
        <v>77</v>
      </c>
      <c r="C56" s="278">
        <v>100.55</v>
      </c>
      <c r="D56" s="280">
        <v>101.7</v>
      </c>
      <c r="E56" s="280">
        <v>98.9</v>
      </c>
      <c r="F56" s="280">
        <v>97.25</v>
      </c>
      <c r="G56" s="280">
        <v>94.45</v>
      </c>
      <c r="H56" s="280">
        <v>103.35000000000001</v>
      </c>
      <c r="I56" s="280">
        <v>106.14999999999999</v>
      </c>
      <c r="J56" s="280">
        <v>107.80000000000001</v>
      </c>
      <c r="K56" s="278">
        <v>104.5</v>
      </c>
      <c r="L56" s="278">
        <v>100.05</v>
      </c>
      <c r="M56" s="278">
        <v>112.96149</v>
      </c>
    </row>
    <row r="57" spans="1:13">
      <c r="A57" s="302">
        <v>48</v>
      </c>
      <c r="B57" s="278" t="s">
        <v>78</v>
      </c>
      <c r="C57" s="278">
        <v>125.7</v>
      </c>
      <c r="D57" s="280">
        <v>125.3</v>
      </c>
      <c r="E57" s="280">
        <v>123.8</v>
      </c>
      <c r="F57" s="280">
        <v>121.9</v>
      </c>
      <c r="G57" s="280">
        <v>120.4</v>
      </c>
      <c r="H57" s="280">
        <v>127.19999999999999</v>
      </c>
      <c r="I57" s="280">
        <v>128.69999999999999</v>
      </c>
      <c r="J57" s="280">
        <v>130.59999999999997</v>
      </c>
      <c r="K57" s="278">
        <v>126.8</v>
      </c>
      <c r="L57" s="278">
        <v>123.4</v>
      </c>
      <c r="M57" s="278">
        <v>12.77993</v>
      </c>
    </row>
    <row r="58" spans="1:13">
      <c r="A58" s="302">
        <v>49</v>
      </c>
      <c r="B58" s="278" t="s">
        <v>82</v>
      </c>
      <c r="C58" s="278">
        <v>189.4</v>
      </c>
      <c r="D58" s="280">
        <v>192.11666666666667</v>
      </c>
      <c r="E58" s="280">
        <v>185.08333333333334</v>
      </c>
      <c r="F58" s="280">
        <v>180.76666666666668</v>
      </c>
      <c r="G58" s="280">
        <v>173.73333333333335</v>
      </c>
      <c r="H58" s="280">
        <v>196.43333333333334</v>
      </c>
      <c r="I58" s="280">
        <v>203.46666666666664</v>
      </c>
      <c r="J58" s="280">
        <v>207.78333333333333</v>
      </c>
      <c r="K58" s="278">
        <v>199.15</v>
      </c>
      <c r="L58" s="278">
        <v>187.8</v>
      </c>
      <c r="M58" s="278">
        <v>103.29029</v>
      </c>
    </row>
    <row r="59" spans="1:13">
      <c r="A59" s="302">
        <v>50</v>
      </c>
      <c r="B59" s="278" t="s">
        <v>83</v>
      </c>
      <c r="C59" s="278">
        <v>640.25</v>
      </c>
      <c r="D59" s="280">
        <v>642.7166666666667</v>
      </c>
      <c r="E59" s="280">
        <v>635.53333333333342</v>
      </c>
      <c r="F59" s="280">
        <v>630.81666666666672</v>
      </c>
      <c r="G59" s="280">
        <v>623.63333333333344</v>
      </c>
      <c r="H59" s="280">
        <v>647.43333333333339</v>
      </c>
      <c r="I59" s="280">
        <v>654.61666666666679</v>
      </c>
      <c r="J59" s="280">
        <v>659.33333333333337</v>
      </c>
      <c r="K59" s="278">
        <v>649.9</v>
      </c>
      <c r="L59" s="278">
        <v>638</v>
      </c>
      <c r="M59" s="278">
        <v>43.198900000000002</v>
      </c>
    </row>
    <row r="60" spans="1:13">
      <c r="A60" s="302">
        <v>51</v>
      </c>
      <c r="B60" s="278" t="s">
        <v>235</v>
      </c>
      <c r="C60" s="278">
        <v>121.3</v>
      </c>
      <c r="D60" s="280">
        <v>121.66666666666667</v>
      </c>
      <c r="E60" s="280">
        <v>119.93333333333334</v>
      </c>
      <c r="F60" s="280">
        <v>118.56666666666666</v>
      </c>
      <c r="G60" s="280">
        <v>116.83333333333333</v>
      </c>
      <c r="H60" s="280">
        <v>123.03333333333335</v>
      </c>
      <c r="I60" s="280">
        <v>124.76666666666667</v>
      </c>
      <c r="J60" s="280">
        <v>126.13333333333335</v>
      </c>
      <c r="K60" s="278">
        <v>123.4</v>
      </c>
      <c r="L60" s="278">
        <v>120.3</v>
      </c>
      <c r="M60" s="278">
        <v>14.89874</v>
      </c>
    </row>
    <row r="61" spans="1:13">
      <c r="A61" s="302">
        <v>52</v>
      </c>
      <c r="B61" s="278" t="s">
        <v>84</v>
      </c>
      <c r="C61" s="278">
        <v>132.85</v>
      </c>
      <c r="D61" s="280">
        <v>134.11666666666667</v>
      </c>
      <c r="E61" s="280">
        <v>131.08333333333334</v>
      </c>
      <c r="F61" s="280">
        <v>129.31666666666666</v>
      </c>
      <c r="G61" s="280">
        <v>126.28333333333333</v>
      </c>
      <c r="H61" s="280">
        <v>135.88333333333335</v>
      </c>
      <c r="I61" s="280">
        <v>138.91666666666666</v>
      </c>
      <c r="J61" s="280">
        <v>140.68333333333337</v>
      </c>
      <c r="K61" s="278">
        <v>137.15</v>
      </c>
      <c r="L61" s="278">
        <v>132.35</v>
      </c>
      <c r="M61" s="278">
        <v>95.760739999999998</v>
      </c>
    </row>
    <row r="62" spans="1:13">
      <c r="A62" s="302">
        <v>53</v>
      </c>
      <c r="B62" s="278" t="s">
        <v>85</v>
      </c>
      <c r="C62" s="278">
        <v>1406.7</v>
      </c>
      <c r="D62" s="280">
        <v>1405.8999999999999</v>
      </c>
      <c r="E62" s="280">
        <v>1392.7999999999997</v>
      </c>
      <c r="F62" s="280">
        <v>1378.8999999999999</v>
      </c>
      <c r="G62" s="280">
        <v>1365.7999999999997</v>
      </c>
      <c r="H62" s="280">
        <v>1419.7999999999997</v>
      </c>
      <c r="I62" s="280">
        <v>1432.8999999999996</v>
      </c>
      <c r="J62" s="280">
        <v>1446.7999999999997</v>
      </c>
      <c r="K62" s="278">
        <v>1419</v>
      </c>
      <c r="L62" s="278">
        <v>1392</v>
      </c>
      <c r="M62" s="278">
        <v>6.3959900000000003</v>
      </c>
    </row>
    <row r="63" spans="1:13">
      <c r="A63" s="302">
        <v>54</v>
      </c>
      <c r="B63" s="278" t="s">
        <v>86</v>
      </c>
      <c r="C63" s="278">
        <v>417.9</v>
      </c>
      <c r="D63" s="280">
        <v>419.63333333333338</v>
      </c>
      <c r="E63" s="280">
        <v>414.26666666666677</v>
      </c>
      <c r="F63" s="280">
        <v>410.63333333333338</v>
      </c>
      <c r="G63" s="280">
        <v>405.26666666666677</v>
      </c>
      <c r="H63" s="280">
        <v>423.26666666666677</v>
      </c>
      <c r="I63" s="280">
        <v>428.63333333333344</v>
      </c>
      <c r="J63" s="280">
        <v>432.26666666666677</v>
      </c>
      <c r="K63" s="278">
        <v>425</v>
      </c>
      <c r="L63" s="278">
        <v>416</v>
      </c>
      <c r="M63" s="278">
        <v>23.04139</v>
      </c>
    </row>
    <row r="64" spans="1:13">
      <c r="A64" s="302">
        <v>55</v>
      </c>
      <c r="B64" s="278" t="s">
        <v>236</v>
      </c>
      <c r="C64" s="278">
        <v>755.75</v>
      </c>
      <c r="D64" s="280">
        <v>746.91666666666663</v>
      </c>
      <c r="E64" s="280">
        <v>731.83333333333326</v>
      </c>
      <c r="F64" s="280">
        <v>707.91666666666663</v>
      </c>
      <c r="G64" s="280">
        <v>692.83333333333326</v>
      </c>
      <c r="H64" s="280">
        <v>770.83333333333326</v>
      </c>
      <c r="I64" s="280">
        <v>785.91666666666652</v>
      </c>
      <c r="J64" s="280">
        <v>809.83333333333326</v>
      </c>
      <c r="K64" s="278">
        <v>762</v>
      </c>
      <c r="L64" s="278">
        <v>723</v>
      </c>
      <c r="M64" s="278">
        <v>5.3010200000000003</v>
      </c>
    </row>
    <row r="65" spans="1:13">
      <c r="A65" s="302">
        <v>56</v>
      </c>
      <c r="B65" s="278" t="s">
        <v>237</v>
      </c>
      <c r="C65" s="278">
        <v>238.65</v>
      </c>
      <c r="D65" s="280">
        <v>238.79999999999998</v>
      </c>
      <c r="E65" s="280">
        <v>233.84999999999997</v>
      </c>
      <c r="F65" s="280">
        <v>229.04999999999998</v>
      </c>
      <c r="G65" s="280">
        <v>224.09999999999997</v>
      </c>
      <c r="H65" s="280">
        <v>243.59999999999997</v>
      </c>
      <c r="I65" s="280">
        <v>248.54999999999995</v>
      </c>
      <c r="J65" s="280">
        <v>253.34999999999997</v>
      </c>
      <c r="K65" s="278">
        <v>243.75</v>
      </c>
      <c r="L65" s="278">
        <v>234</v>
      </c>
      <c r="M65" s="278">
        <v>16.29034</v>
      </c>
    </row>
    <row r="66" spans="1:13">
      <c r="A66" s="302">
        <v>57</v>
      </c>
      <c r="B66" s="278" t="s">
        <v>87</v>
      </c>
      <c r="C66" s="278">
        <v>392.35</v>
      </c>
      <c r="D66" s="280">
        <v>395.81666666666666</v>
      </c>
      <c r="E66" s="280">
        <v>387.58333333333331</v>
      </c>
      <c r="F66" s="280">
        <v>382.81666666666666</v>
      </c>
      <c r="G66" s="280">
        <v>374.58333333333331</v>
      </c>
      <c r="H66" s="280">
        <v>400.58333333333331</v>
      </c>
      <c r="I66" s="280">
        <v>408.81666666666666</v>
      </c>
      <c r="J66" s="280">
        <v>413.58333333333331</v>
      </c>
      <c r="K66" s="278">
        <v>404.05</v>
      </c>
      <c r="L66" s="278">
        <v>391.05</v>
      </c>
      <c r="M66" s="278">
        <v>6.3096899999999998</v>
      </c>
    </row>
    <row r="67" spans="1:13">
      <c r="A67" s="302">
        <v>58</v>
      </c>
      <c r="B67" s="278" t="s">
        <v>93</v>
      </c>
      <c r="C67" s="278">
        <v>148.05000000000001</v>
      </c>
      <c r="D67" s="280">
        <v>149.88333333333335</v>
      </c>
      <c r="E67" s="280">
        <v>145.3666666666667</v>
      </c>
      <c r="F67" s="280">
        <v>142.68333333333334</v>
      </c>
      <c r="G67" s="280">
        <v>138.16666666666669</v>
      </c>
      <c r="H67" s="280">
        <v>152.56666666666672</v>
      </c>
      <c r="I67" s="280">
        <v>157.08333333333337</v>
      </c>
      <c r="J67" s="280">
        <v>159.76666666666674</v>
      </c>
      <c r="K67" s="278">
        <v>154.4</v>
      </c>
      <c r="L67" s="278">
        <v>147.19999999999999</v>
      </c>
      <c r="M67" s="278">
        <v>69.918139999999994</v>
      </c>
    </row>
    <row r="68" spans="1:13">
      <c r="A68" s="302">
        <v>59</v>
      </c>
      <c r="B68" s="278" t="s">
        <v>88</v>
      </c>
      <c r="C68" s="278">
        <v>465.95</v>
      </c>
      <c r="D68" s="280">
        <v>467.05</v>
      </c>
      <c r="E68" s="280">
        <v>461.40000000000003</v>
      </c>
      <c r="F68" s="280">
        <v>456.85</v>
      </c>
      <c r="G68" s="280">
        <v>451.20000000000005</v>
      </c>
      <c r="H68" s="280">
        <v>471.6</v>
      </c>
      <c r="I68" s="280">
        <v>477.25</v>
      </c>
      <c r="J68" s="280">
        <v>481.8</v>
      </c>
      <c r="K68" s="278">
        <v>472.7</v>
      </c>
      <c r="L68" s="278">
        <v>462.5</v>
      </c>
      <c r="M68" s="278">
        <v>49.99118</v>
      </c>
    </row>
    <row r="69" spans="1:13">
      <c r="A69" s="302">
        <v>60</v>
      </c>
      <c r="B69" s="278" t="s">
        <v>238</v>
      </c>
      <c r="C69" s="278">
        <v>673.3</v>
      </c>
      <c r="D69" s="280">
        <v>681.81666666666661</v>
      </c>
      <c r="E69" s="280">
        <v>654.98333333333323</v>
      </c>
      <c r="F69" s="280">
        <v>636.66666666666663</v>
      </c>
      <c r="G69" s="280">
        <v>609.83333333333326</v>
      </c>
      <c r="H69" s="280">
        <v>700.13333333333321</v>
      </c>
      <c r="I69" s="280">
        <v>726.9666666666667</v>
      </c>
      <c r="J69" s="280">
        <v>745.28333333333319</v>
      </c>
      <c r="K69" s="278">
        <v>708.65</v>
      </c>
      <c r="L69" s="278">
        <v>663.5</v>
      </c>
      <c r="M69" s="278">
        <v>4.6281999999999996</v>
      </c>
    </row>
    <row r="70" spans="1:13">
      <c r="A70" s="302">
        <v>61</v>
      </c>
      <c r="B70" s="278" t="s">
        <v>91</v>
      </c>
      <c r="C70" s="278">
        <v>2278.9</v>
      </c>
      <c r="D70" s="280">
        <v>2293.6166666666668</v>
      </c>
      <c r="E70" s="280">
        <v>2252.2833333333338</v>
      </c>
      <c r="F70" s="280">
        <v>2225.666666666667</v>
      </c>
      <c r="G70" s="280">
        <v>2184.3333333333339</v>
      </c>
      <c r="H70" s="280">
        <v>2320.2333333333336</v>
      </c>
      <c r="I70" s="280">
        <v>2361.5666666666666</v>
      </c>
      <c r="J70" s="280">
        <v>2388.1833333333334</v>
      </c>
      <c r="K70" s="278">
        <v>2334.9499999999998</v>
      </c>
      <c r="L70" s="278">
        <v>2267</v>
      </c>
      <c r="M70" s="278">
        <v>6.8451399999999998</v>
      </c>
    </row>
    <row r="71" spans="1:13">
      <c r="A71" s="302">
        <v>62</v>
      </c>
      <c r="B71" s="278" t="s">
        <v>94</v>
      </c>
      <c r="C71" s="278">
        <v>3944.95</v>
      </c>
      <c r="D71" s="280">
        <v>3960.4500000000003</v>
      </c>
      <c r="E71" s="280">
        <v>3910.0000000000005</v>
      </c>
      <c r="F71" s="280">
        <v>3875.05</v>
      </c>
      <c r="G71" s="280">
        <v>3824.6000000000004</v>
      </c>
      <c r="H71" s="280">
        <v>3995.4000000000005</v>
      </c>
      <c r="I71" s="280">
        <v>4045.8500000000004</v>
      </c>
      <c r="J71" s="280">
        <v>4080.8000000000006</v>
      </c>
      <c r="K71" s="278">
        <v>4010.9</v>
      </c>
      <c r="L71" s="278">
        <v>3925.5</v>
      </c>
      <c r="M71" s="278">
        <v>6.8094200000000003</v>
      </c>
    </row>
    <row r="72" spans="1:13">
      <c r="A72" s="302">
        <v>63</v>
      </c>
      <c r="B72" s="278" t="s">
        <v>239</v>
      </c>
      <c r="C72" s="278">
        <v>62.8</v>
      </c>
      <c r="D72" s="280">
        <v>61.833333333333336</v>
      </c>
      <c r="E72" s="280">
        <v>60.866666666666674</v>
      </c>
      <c r="F72" s="280">
        <v>58.933333333333337</v>
      </c>
      <c r="G72" s="280">
        <v>57.966666666666676</v>
      </c>
      <c r="H72" s="280">
        <v>63.766666666666673</v>
      </c>
      <c r="I72" s="280">
        <v>64.73333333333332</v>
      </c>
      <c r="J72" s="280">
        <v>66.666666666666671</v>
      </c>
      <c r="K72" s="278">
        <v>62.8</v>
      </c>
      <c r="L72" s="278">
        <v>59.9</v>
      </c>
      <c r="M72" s="278">
        <v>66.667749999999998</v>
      </c>
    </row>
    <row r="73" spans="1:13">
      <c r="A73" s="302">
        <v>64</v>
      </c>
      <c r="B73" s="278" t="s">
        <v>95</v>
      </c>
      <c r="C73" s="278">
        <v>18334.3</v>
      </c>
      <c r="D73" s="280">
        <v>18355.100000000002</v>
      </c>
      <c r="E73" s="280">
        <v>18180.200000000004</v>
      </c>
      <c r="F73" s="280">
        <v>18026.100000000002</v>
      </c>
      <c r="G73" s="280">
        <v>17851.200000000004</v>
      </c>
      <c r="H73" s="280">
        <v>18509.200000000004</v>
      </c>
      <c r="I73" s="280">
        <v>18684.100000000006</v>
      </c>
      <c r="J73" s="280">
        <v>18838.200000000004</v>
      </c>
      <c r="K73" s="278">
        <v>18530</v>
      </c>
      <c r="L73" s="278">
        <v>18201</v>
      </c>
      <c r="M73" s="278">
        <v>2.0094599999999998</v>
      </c>
    </row>
    <row r="74" spans="1:13">
      <c r="A74" s="302">
        <v>65</v>
      </c>
      <c r="B74" s="278" t="s">
        <v>240</v>
      </c>
      <c r="C74" s="278">
        <v>220.8</v>
      </c>
      <c r="D74" s="280">
        <v>218.1</v>
      </c>
      <c r="E74" s="280">
        <v>208.6</v>
      </c>
      <c r="F74" s="280">
        <v>196.4</v>
      </c>
      <c r="G74" s="280">
        <v>186.9</v>
      </c>
      <c r="H74" s="280">
        <v>230.29999999999998</v>
      </c>
      <c r="I74" s="280">
        <v>239.79999999999998</v>
      </c>
      <c r="J74" s="280">
        <v>251.99999999999997</v>
      </c>
      <c r="K74" s="278">
        <v>227.6</v>
      </c>
      <c r="L74" s="278">
        <v>205.9</v>
      </c>
      <c r="M74" s="278">
        <v>32.705129999999997</v>
      </c>
    </row>
    <row r="75" spans="1:13">
      <c r="A75" s="302">
        <v>66</v>
      </c>
      <c r="B75" s="278" t="s">
        <v>241</v>
      </c>
      <c r="C75" s="278">
        <v>870.75</v>
      </c>
      <c r="D75" s="280">
        <v>874.88333333333333</v>
      </c>
      <c r="E75" s="280">
        <v>860.61666666666667</v>
      </c>
      <c r="F75" s="280">
        <v>850.48333333333335</v>
      </c>
      <c r="G75" s="280">
        <v>836.2166666666667</v>
      </c>
      <c r="H75" s="280">
        <v>885.01666666666665</v>
      </c>
      <c r="I75" s="280">
        <v>899.2833333333333</v>
      </c>
      <c r="J75" s="280">
        <v>909.41666666666663</v>
      </c>
      <c r="K75" s="278">
        <v>889.15</v>
      </c>
      <c r="L75" s="278">
        <v>864.75</v>
      </c>
      <c r="M75" s="278">
        <v>0.45995999999999998</v>
      </c>
    </row>
    <row r="76" spans="1:13">
      <c r="A76" s="302">
        <v>67</v>
      </c>
      <c r="B76" s="278" t="s">
        <v>242</v>
      </c>
      <c r="C76" s="278">
        <v>75.400000000000006</v>
      </c>
      <c r="D76" s="280">
        <v>77.783333333333346</v>
      </c>
      <c r="E76" s="280">
        <v>72.616666666666688</v>
      </c>
      <c r="F76" s="280">
        <v>69.833333333333343</v>
      </c>
      <c r="G76" s="280">
        <v>64.666666666666686</v>
      </c>
      <c r="H76" s="280">
        <v>80.566666666666691</v>
      </c>
      <c r="I76" s="280">
        <v>85.733333333333348</v>
      </c>
      <c r="J76" s="280">
        <v>88.516666666666694</v>
      </c>
      <c r="K76" s="278">
        <v>82.95</v>
      </c>
      <c r="L76" s="278">
        <v>75</v>
      </c>
      <c r="M76" s="278">
        <v>80.964330000000004</v>
      </c>
    </row>
    <row r="77" spans="1:13">
      <c r="A77" s="302">
        <v>68</v>
      </c>
      <c r="B77" s="278" t="s">
        <v>97</v>
      </c>
      <c r="C77" s="278">
        <v>1040</v>
      </c>
      <c r="D77" s="280">
        <v>1044.6166666666666</v>
      </c>
      <c r="E77" s="280">
        <v>1027.5333333333331</v>
      </c>
      <c r="F77" s="280">
        <v>1015.0666666666666</v>
      </c>
      <c r="G77" s="280">
        <v>997.98333333333312</v>
      </c>
      <c r="H77" s="280">
        <v>1057.083333333333</v>
      </c>
      <c r="I77" s="280">
        <v>1074.1666666666665</v>
      </c>
      <c r="J77" s="280">
        <v>1086.633333333333</v>
      </c>
      <c r="K77" s="278">
        <v>1061.7</v>
      </c>
      <c r="L77" s="278">
        <v>1032.1500000000001</v>
      </c>
      <c r="M77" s="278">
        <v>36.172600000000003</v>
      </c>
    </row>
    <row r="78" spans="1:13">
      <c r="A78" s="302">
        <v>69</v>
      </c>
      <c r="B78" s="278" t="s">
        <v>98</v>
      </c>
      <c r="C78" s="278">
        <v>148.19999999999999</v>
      </c>
      <c r="D78" s="280">
        <v>148.74999999999997</v>
      </c>
      <c r="E78" s="280">
        <v>146.64999999999995</v>
      </c>
      <c r="F78" s="280">
        <v>145.09999999999997</v>
      </c>
      <c r="G78" s="280">
        <v>142.99999999999994</v>
      </c>
      <c r="H78" s="280">
        <v>150.29999999999995</v>
      </c>
      <c r="I78" s="280">
        <v>152.39999999999998</v>
      </c>
      <c r="J78" s="280">
        <v>153.94999999999996</v>
      </c>
      <c r="K78" s="278">
        <v>150.85</v>
      </c>
      <c r="L78" s="278">
        <v>147.19999999999999</v>
      </c>
      <c r="M78" s="278">
        <v>57.30095</v>
      </c>
    </row>
    <row r="79" spans="1:13">
      <c r="A79" s="302">
        <v>70</v>
      </c>
      <c r="B79" s="278" t="s">
        <v>99</v>
      </c>
      <c r="C79" s="278">
        <v>51</v>
      </c>
      <c r="D79" s="280">
        <v>51.5</v>
      </c>
      <c r="E79" s="280">
        <v>50.2</v>
      </c>
      <c r="F79" s="280">
        <v>49.400000000000006</v>
      </c>
      <c r="G79" s="280">
        <v>48.100000000000009</v>
      </c>
      <c r="H79" s="280">
        <v>52.3</v>
      </c>
      <c r="I79" s="280">
        <v>53.599999999999994</v>
      </c>
      <c r="J79" s="280">
        <v>54.399999999999991</v>
      </c>
      <c r="K79" s="278">
        <v>52.8</v>
      </c>
      <c r="L79" s="278">
        <v>50.7</v>
      </c>
      <c r="M79" s="278">
        <v>209.69704999999999</v>
      </c>
    </row>
    <row r="80" spans="1:13">
      <c r="A80" s="302">
        <v>71</v>
      </c>
      <c r="B80" s="278" t="s">
        <v>370</v>
      </c>
      <c r="C80" s="278">
        <v>121.95</v>
      </c>
      <c r="D80" s="280">
        <v>122.26666666666667</v>
      </c>
      <c r="E80" s="280">
        <v>121.08333333333333</v>
      </c>
      <c r="F80" s="280">
        <v>120.21666666666667</v>
      </c>
      <c r="G80" s="280">
        <v>119.03333333333333</v>
      </c>
      <c r="H80" s="280">
        <v>123.13333333333333</v>
      </c>
      <c r="I80" s="280">
        <v>124.31666666666666</v>
      </c>
      <c r="J80" s="280">
        <v>125.18333333333332</v>
      </c>
      <c r="K80" s="278">
        <v>123.45</v>
      </c>
      <c r="L80" s="278">
        <v>121.4</v>
      </c>
      <c r="M80" s="278">
        <v>16.633120000000002</v>
      </c>
    </row>
    <row r="81" spans="1:13">
      <c r="A81" s="302">
        <v>72</v>
      </c>
      <c r="B81" s="278" t="s">
        <v>243</v>
      </c>
      <c r="C81" s="278">
        <v>16.600000000000001</v>
      </c>
      <c r="D81" s="280">
        <v>16.733333333333334</v>
      </c>
      <c r="E81" s="280">
        <v>16.466666666666669</v>
      </c>
      <c r="F81" s="280">
        <v>16.333333333333336</v>
      </c>
      <c r="G81" s="280">
        <v>16.06666666666667</v>
      </c>
      <c r="H81" s="280">
        <v>16.866666666666667</v>
      </c>
      <c r="I81" s="280">
        <v>17.133333333333333</v>
      </c>
      <c r="J81" s="280">
        <v>17.266666666666666</v>
      </c>
      <c r="K81" s="278">
        <v>17</v>
      </c>
      <c r="L81" s="278">
        <v>16.600000000000001</v>
      </c>
      <c r="M81" s="278">
        <v>54.051279999999998</v>
      </c>
    </row>
    <row r="82" spans="1:13">
      <c r="A82" s="302">
        <v>73</v>
      </c>
      <c r="B82" s="278" t="s">
        <v>244</v>
      </c>
      <c r="C82" s="278">
        <v>128.85</v>
      </c>
      <c r="D82" s="280">
        <v>131.9</v>
      </c>
      <c r="E82" s="280">
        <v>125.80000000000001</v>
      </c>
      <c r="F82" s="280">
        <v>122.75</v>
      </c>
      <c r="G82" s="280">
        <v>116.65</v>
      </c>
      <c r="H82" s="280">
        <v>134.95000000000002</v>
      </c>
      <c r="I82" s="280">
        <v>141.04999999999998</v>
      </c>
      <c r="J82" s="280">
        <v>144.10000000000002</v>
      </c>
      <c r="K82" s="278">
        <v>138</v>
      </c>
      <c r="L82" s="278">
        <v>128.85</v>
      </c>
      <c r="M82" s="278">
        <v>64.949969999999993</v>
      </c>
    </row>
    <row r="83" spans="1:13">
      <c r="A83" s="302">
        <v>74</v>
      </c>
      <c r="B83" s="278" t="s">
        <v>100</v>
      </c>
      <c r="C83" s="278">
        <v>102.15</v>
      </c>
      <c r="D83" s="280">
        <v>102.65000000000002</v>
      </c>
      <c r="E83" s="280">
        <v>100.85000000000004</v>
      </c>
      <c r="F83" s="280">
        <v>99.550000000000011</v>
      </c>
      <c r="G83" s="280">
        <v>97.750000000000028</v>
      </c>
      <c r="H83" s="280">
        <v>103.95000000000005</v>
      </c>
      <c r="I83" s="280">
        <v>105.75000000000003</v>
      </c>
      <c r="J83" s="280">
        <v>107.05000000000005</v>
      </c>
      <c r="K83" s="278">
        <v>104.45</v>
      </c>
      <c r="L83" s="278">
        <v>101.35</v>
      </c>
      <c r="M83" s="278">
        <v>176.94174000000001</v>
      </c>
    </row>
    <row r="84" spans="1:13">
      <c r="A84" s="302">
        <v>75</v>
      </c>
      <c r="B84" s="278" t="s">
        <v>103</v>
      </c>
      <c r="C84" s="278">
        <v>20.05</v>
      </c>
      <c r="D84" s="280">
        <v>20.083333333333332</v>
      </c>
      <c r="E84" s="280">
        <v>19.716666666666665</v>
      </c>
      <c r="F84" s="280">
        <v>19.383333333333333</v>
      </c>
      <c r="G84" s="280">
        <v>19.016666666666666</v>
      </c>
      <c r="H84" s="280">
        <v>20.416666666666664</v>
      </c>
      <c r="I84" s="280">
        <v>20.783333333333331</v>
      </c>
      <c r="J84" s="280">
        <v>21.116666666666664</v>
      </c>
      <c r="K84" s="278">
        <v>20.45</v>
      </c>
      <c r="L84" s="278">
        <v>19.75</v>
      </c>
      <c r="M84" s="278">
        <v>121.62117000000001</v>
      </c>
    </row>
    <row r="85" spans="1:13">
      <c r="A85" s="302">
        <v>76</v>
      </c>
      <c r="B85" s="278" t="s">
        <v>245</v>
      </c>
      <c r="C85" s="278">
        <v>149.1</v>
      </c>
      <c r="D85" s="280">
        <v>150.33333333333331</v>
      </c>
      <c r="E85" s="280">
        <v>146.96666666666664</v>
      </c>
      <c r="F85" s="280">
        <v>144.83333333333331</v>
      </c>
      <c r="G85" s="280">
        <v>141.46666666666664</v>
      </c>
      <c r="H85" s="280">
        <v>152.46666666666664</v>
      </c>
      <c r="I85" s="280">
        <v>155.83333333333331</v>
      </c>
      <c r="J85" s="280">
        <v>157.96666666666664</v>
      </c>
      <c r="K85" s="278">
        <v>153.69999999999999</v>
      </c>
      <c r="L85" s="278">
        <v>148.19999999999999</v>
      </c>
      <c r="M85" s="278">
        <v>2.75861</v>
      </c>
    </row>
    <row r="86" spans="1:13">
      <c r="A86" s="302">
        <v>77</v>
      </c>
      <c r="B86" s="278" t="s">
        <v>101</v>
      </c>
      <c r="C86" s="278">
        <v>450.3</v>
      </c>
      <c r="D86" s="280">
        <v>453.73333333333335</v>
      </c>
      <c r="E86" s="280">
        <v>442.66666666666669</v>
      </c>
      <c r="F86" s="280">
        <v>435.03333333333336</v>
      </c>
      <c r="G86" s="280">
        <v>423.9666666666667</v>
      </c>
      <c r="H86" s="280">
        <v>461.36666666666667</v>
      </c>
      <c r="I86" s="280">
        <v>472.43333333333328</v>
      </c>
      <c r="J86" s="280">
        <v>480.06666666666666</v>
      </c>
      <c r="K86" s="278">
        <v>464.8</v>
      </c>
      <c r="L86" s="278">
        <v>446.1</v>
      </c>
      <c r="M86" s="278">
        <v>105.71534</v>
      </c>
    </row>
    <row r="87" spans="1:13">
      <c r="A87" s="302">
        <v>78</v>
      </c>
      <c r="B87" s="278" t="s">
        <v>246</v>
      </c>
      <c r="C87" s="278">
        <v>430.8</v>
      </c>
      <c r="D87" s="280">
        <v>437.84999999999997</v>
      </c>
      <c r="E87" s="280">
        <v>421.94999999999993</v>
      </c>
      <c r="F87" s="280">
        <v>413.09999999999997</v>
      </c>
      <c r="G87" s="280">
        <v>397.19999999999993</v>
      </c>
      <c r="H87" s="280">
        <v>446.69999999999993</v>
      </c>
      <c r="I87" s="280">
        <v>462.59999999999991</v>
      </c>
      <c r="J87" s="280">
        <v>471.44999999999993</v>
      </c>
      <c r="K87" s="278">
        <v>453.75</v>
      </c>
      <c r="L87" s="278">
        <v>429</v>
      </c>
      <c r="M87" s="278">
        <v>1.6418200000000001</v>
      </c>
    </row>
    <row r="88" spans="1:13">
      <c r="A88" s="302">
        <v>79</v>
      </c>
      <c r="B88" s="278" t="s">
        <v>104</v>
      </c>
      <c r="C88" s="278">
        <v>690.8</v>
      </c>
      <c r="D88" s="280">
        <v>691.9</v>
      </c>
      <c r="E88" s="280">
        <v>686.09999999999991</v>
      </c>
      <c r="F88" s="280">
        <v>681.4</v>
      </c>
      <c r="G88" s="280">
        <v>675.59999999999991</v>
      </c>
      <c r="H88" s="280">
        <v>696.59999999999991</v>
      </c>
      <c r="I88" s="280">
        <v>702.39999999999986</v>
      </c>
      <c r="J88" s="280">
        <v>707.09999999999991</v>
      </c>
      <c r="K88" s="278">
        <v>697.7</v>
      </c>
      <c r="L88" s="278">
        <v>687.2</v>
      </c>
      <c r="M88" s="278">
        <v>32.783000000000001</v>
      </c>
    </row>
    <row r="89" spans="1:13">
      <c r="A89" s="302">
        <v>80</v>
      </c>
      <c r="B89" s="278" t="s">
        <v>247</v>
      </c>
      <c r="C89" s="278">
        <v>417.5</v>
      </c>
      <c r="D89" s="280">
        <v>418.5</v>
      </c>
      <c r="E89" s="280">
        <v>413</v>
      </c>
      <c r="F89" s="280">
        <v>408.5</v>
      </c>
      <c r="G89" s="280">
        <v>403</v>
      </c>
      <c r="H89" s="280">
        <v>423</v>
      </c>
      <c r="I89" s="280">
        <v>428.5</v>
      </c>
      <c r="J89" s="280">
        <v>433</v>
      </c>
      <c r="K89" s="278">
        <v>424</v>
      </c>
      <c r="L89" s="278">
        <v>414</v>
      </c>
      <c r="M89" s="278">
        <v>1.1588000000000001</v>
      </c>
    </row>
    <row r="90" spans="1:13">
      <c r="A90" s="302">
        <v>81</v>
      </c>
      <c r="B90" s="278" t="s">
        <v>248</v>
      </c>
      <c r="C90" s="278">
        <v>867.1</v>
      </c>
      <c r="D90" s="280">
        <v>863.65</v>
      </c>
      <c r="E90" s="280">
        <v>848.44999999999993</v>
      </c>
      <c r="F90" s="280">
        <v>829.8</v>
      </c>
      <c r="G90" s="280">
        <v>814.59999999999991</v>
      </c>
      <c r="H90" s="280">
        <v>882.3</v>
      </c>
      <c r="I90" s="280">
        <v>897.5</v>
      </c>
      <c r="J90" s="280">
        <v>916.15</v>
      </c>
      <c r="K90" s="278">
        <v>878.85</v>
      </c>
      <c r="L90" s="278">
        <v>845</v>
      </c>
      <c r="M90" s="278">
        <v>6.5484999999999998</v>
      </c>
    </row>
    <row r="91" spans="1:13">
      <c r="A91" s="302">
        <v>82</v>
      </c>
      <c r="B91" s="278" t="s">
        <v>249</v>
      </c>
      <c r="C91" s="278">
        <v>182.95</v>
      </c>
      <c r="D91" s="280">
        <v>183.38333333333333</v>
      </c>
      <c r="E91" s="280">
        <v>180.76666666666665</v>
      </c>
      <c r="F91" s="280">
        <v>178.58333333333331</v>
      </c>
      <c r="G91" s="280">
        <v>175.96666666666664</v>
      </c>
      <c r="H91" s="280">
        <v>185.56666666666666</v>
      </c>
      <c r="I91" s="280">
        <v>188.18333333333334</v>
      </c>
      <c r="J91" s="280">
        <v>190.36666666666667</v>
      </c>
      <c r="K91" s="278">
        <v>186</v>
      </c>
      <c r="L91" s="278">
        <v>181.2</v>
      </c>
      <c r="M91" s="278">
        <v>2.0952899999999999</v>
      </c>
    </row>
    <row r="92" spans="1:13">
      <c r="A92" s="302">
        <v>83</v>
      </c>
      <c r="B92" s="278" t="s">
        <v>105</v>
      </c>
      <c r="C92" s="278">
        <v>619.70000000000005</v>
      </c>
      <c r="D92" s="280">
        <v>619.91666666666663</v>
      </c>
      <c r="E92" s="280">
        <v>611.08333333333326</v>
      </c>
      <c r="F92" s="280">
        <v>602.46666666666658</v>
      </c>
      <c r="G92" s="280">
        <v>593.63333333333321</v>
      </c>
      <c r="H92" s="280">
        <v>628.5333333333333</v>
      </c>
      <c r="I92" s="280">
        <v>637.36666666666656</v>
      </c>
      <c r="J92" s="280">
        <v>645.98333333333335</v>
      </c>
      <c r="K92" s="278">
        <v>628.75</v>
      </c>
      <c r="L92" s="278">
        <v>611.29999999999995</v>
      </c>
      <c r="M92" s="278">
        <v>16.291399999999999</v>
      </c>
    </row>
    <row r="93" spans="1:13">
      <c r="A93" s="302">
        <v>84</v>
      </c>
      <c r="B93" s="278" t="s">
        <v>250</v>
      </c>
      <c r="C93" s="278">
        <v>220.75</v>
      </c>
      <c r="D93" s="280">
        <v>220.43333333333331</v>
      </c>
      <c r="E93" s="280">
        <v>218.36666666666662</v>
      </c>
      <c r="F93" s="280">
        <v>215.98333333333332</v>
      </c>
      <c r="G93" s="280">
        <v>213.91666666666663</v>
      </c>
      <c r="H93" s="280">
        <v>222.81666666666661</v>
      </c>
      <c r="I93" s="280">
        <v>224.88333333333327</v>
      </c>
      <c r="J93" s="280">
        <v>227.26666666666659</v>
      </c>
      <c r="K93" s="278">
        <v>222.5</v>
      </c>
      <c r="L93" s="278">
        <v>218.05</v>
      </c>
      <c r="M93" s="278">
        <v>9.7949699999999993</v>
      </c>
    </row>
    <row r="94" spans="1:13">
      <c r="A94" s="302">
        <v>85</v>
      </c>
      <c r="B94" s="278" t="s">
        <v>251</v>
      </c>
      <c r="C94" s="278">
        <v>826.9</v>
      </c>
      <c r="D94" s="280">
        <v>836.15</v>
      </c>
      <c r="E94" s="280">
        <v>811.75</v>
      </c>
      <c r="F94" s="280">
        <v>796.6</v>
      </c>
      <c r="G94" s="280">
        <v>772.2</v>
      </c>
      <c r="H94" s="280">
        <v>851.3</v>
      </c>
      <c r="I94" s="280">
        <v>875.69999999999982</v>
      </c>
      <c r="J94" s="280">
        <v>890.84999999999991</v>
      </c>
      <c r="K94" s="278">
        <v>860.55</v>
      </c>
      <c r="L94" s="278">
        <v>821</v>
      </c>
      <c r="M94" s="278">
        <v>1.4126700000000001</v>
      </c>
    </row>
    <row r="95" spans="1:13">
      <c r="A95" s="302">
        <v>86</v>
      </c>
      <c r="B95" s="278" t="s">
        <v>108</v>
      </c>
      <c r="C95" s="278">
        <v>556.85</v>
      </c>
      <c r="D95" s="280">
        <v>556.9666666666667</v>
      </c>
      <c r="E95" s="280">
        <v>553.13333333333344</v>
      </c>
      <c r="F95" s="280">
        <v>549.41666666666674</v>
      </c>
      <c r="G95" s="280">
        <v>545.58333333333348</v>
      </c>
      <c r="H95" s="280">
        <v>560.68333333333339</v>
      </c>
      <c r="I95" s="280">
        <v>564.51666666666665</v>
      </c>
      <c r="J95" s="280">
        <v>568.23333333333335</v>
      </c>
      <c r="K95" s="278">
        <v>560.79999999999995</v>
      </c>
      <c r="L95" s="278">
        <v>553.25</v>
      </c>
      <c r="M95" s="278">
        <v>31.105869999999999</v>
      </c>
    </row>
    <row r="96" spans="1:13">
      <c r="A96" s="302">
        <v>87</v>
      </c>
      <c r="B96" s="278" t="s">
        <v>252</v>
      </c>
      <c r="C96" s="278">
        <v>2483.35</v>
      </c>
      <c r="D96" s="280">
        <v>2482.3000000000002</v>
      </c>
      <c r="E96" s="280">
        <v>2468.1000000000004</v>
      </c>
      <c r="F96" s="280">
        <v>2452.8500000000004</v>
      </c>
      <c r="G96" s="280">
        <v>2438.6500000000005</v>
      </c>
      <c r="H96" s="280">
        <v>2497.5500000000002</v>
      </c>
      <c r="I96" s="280">
        <v>2511.75</v>
      </c>
      <c r="J96" s="280">
        <v>2527</v>
      </c>
      <c r="K96" s="278">
        <v>2496.5</v>
      </c>
      <c r="L96" s="278">
        <v>2467.0500000000002</v>
      </c>
      <c r="M96" s="278">
        <v>3.8826900000000002</v>
      </c>
    </row>
    <row r="97" spans="1:13">
      <c r="A97" s="302">
        <v>88</v>
      </c>
      <c r="B97" s="278" t="s">
        <v>110</v>
      </c>
      <c r="C97" s="278">
        <v>1065.8499999999999</v>
      </c>
      <c r="D97" s="280">
        <v>1066.8999999999999</v>
      </c>
      <c r="E97" s="280">
        <v>1055.2499999999998</v>
      </c>
      <c r="F97" s="280">
        <v>1044.6499999999999</v>
      </c>
      <c r="G97" s="280">
        <v>1032.9999999999998</v>
      </c>
      <c r="H97" s="280">
        <v>1077.4999999999998</v>
      </c>
      <c r="I97" s="280">
        <v>1089.1499999999999</v>
      </c>
      <c r="J97" s="280">
        <v>1099.7499999999998</v>
      </c>
      <c r="K97" s="278">
        <v>1078.55</v>
      </c>
      <c r="L97" s="278">
        <v>1056.3</v>
      </c>
      <c r="M97" s="278">
        <v>178.73316</v>
      </c>
    </row>
    <row r="98" spans="1:13">
      <c r="A98" s="302">
        <v>89</v>
      </c>
      <c r="B98" s="278" t="s">
        <v>253</v>
      </c>
      <c r="C98" s="278">
        <v>549</v>
      </c>
      <c r="D98" s="280">
        <v>546.81666666666672</v>
      </c>
      <c r="E98" s="280">
        <v>539.18333333333339</v>
      </c>
      <c r="F98" s="280">
        <v>529.36666666666667</v>
      </c>
      <c r="G98" s="280">
        <v>521.73333333333335</v>
      </c>
      <c r="H98" s="280">
        <v>556.63333333333344</v>
      </c>
      <c r="I98" s="280">
        <v>564.26666666666688</v>
      </c>
      <c r="J98" s="280">
        <v>574.08333333333348</v>
      </c>
      <c r="K98" s="278">
        <v>554.45000000000005</v>
      </c>
      <c r="L98" s="278">
        <v>537</v>
      </c>
      <c r="M98" s="278">
        <v>33.600630000000002</v>
      </c>
    </row>
    <row r="99" spans="1:13">
      <c r="A99" s="302">
        <v>90</v>
      </c>
      <c r="B99" s="278" t="s">
        <v>106</v>
      </c>
      <c r="C99" s="278">
        <v>579.5</v>
      </c>
      <c r="D99" s="280">
        <v>581</v>
      </c>
      <c r="E99" s="280">
        <v>574</v>
      </c>
      <c r="F99" s="280">
        <v>568.5</v>
      </c>
      <c r="G99" s="280">
        <v>561.5</v>
      </c>
      <c r="H99" s="280">
        <v>586.5</v>
      </c>
      <c r="I99" s="280">
        <v>593.5</v>
      </c>
      <c r="J99" s="280">
        <v>599</v>
      </c>
      <c r="K99" s="278">
        <v>588</v>
      </c>
      <c r="L99" s="278">
        <v>575.5</v>
      </c>
      <c r="M99" s="278">
        <v>15.271190000000001</v>
      </c>
    </row>
    <row r="100" spans="1:13">
      <c r="A100" s="302">
        <v>91</v>
      </c>
      <c r="B100" s="278" t="s">
        <v>111</v>
      </c>
      <c r="C100" s="278">
        <v>2546.9499999999998</v>
      </c>
      <c r="D100" s="280">
        <v>2542.4333333333329</v>
      </c>
      <c r="E100" s="280">
        <v>2516.516666666666</v>
      </c>
      <c r="F100" s="280">
        <v>2486.083333333333</v>
      </c>
      <c r="G100" s="280">
        <v>2460.1666666666661</v>
      </c>
      <c r="H100" s="280">
        <v>2572.8666666666659</v>
      </c>
      <c r="I100" s="280">
        <v>2598.7833333333328</v>
      </c>
      <c r="J100" s="280">
        <v>2629.2166666666658</v>
      </c>
      <c r="K100" s="278">
        <v>2568.35</v>
      </c>
      <c r="L100" s="278">
        <v>2512</v>
      </c>
      <c r="M100" s="278">
        <v>14.41648</v>
      </c>
    </row>
    <row r="101" spans="1:13">
      <c r="A101" s="302">
        <v>92</v>
      </c>
      <c r="B101" s="278" t="s">
        <v>112</v>
      </c>
      <c r="C101" s="278">
        <v>333.3</v>
      </c>
      <c r="D101" s="280">
        <v>333.73333333333335</v>
      </c>
      <c r="E101" s="280">
        <v>327.56666666666672</v>
      </c>
      <c r="F101" s="280">
        <v>321.83333333333337</v>
      </c>
      <c r="G101" s="280">
        <v>315.66666666666674</v>
      </c>
      <c r="H101" s="280">
        <v>339.4666666666667</v>
      </c>
      <c r="I101" s="280">
        <v>345.63333333333333</v>
      </c>
      <c r="J101" s="280">
        <v>351.36666666666667</v>
      </c>
      <c r="K101" s="278">
        <v>339.9</v>
      </c>
      <c r="L101" s="278">
        <v>328</v>
      </c>
      <c r="M101" s="278">
        <v>8.4049499999999995</v>
      </c>
    </row>
    <row r="102" spans="1:13">
      <c r="A102" s="302">
        <v>93</v>
      </c>
      <c r="B102" s="278" t="s">
        <v>114</v>
      </c>
      <c r="C102" s="278">
        <v>146.19999999999999</v>
      </c>
      <c r="D102" s="280">
        <v>147.66666666666666</v>
      </c>
      <c r="E102" s="280">
        <v>143.73333333333332</v>
      </c>
      <c r="F102" s="280">
        <v>141.26666666666665</v>
      </c>
      <c r="G102" s="280">
        <v>137.33333333333331</v>
      </c>
      <c r="H102" s="280">
        <v>150.13333333333333</v>
      </c>
      <c r="I102" s="280">
        <v>154.06666666666666</v>
      </c>
      <c r="J102" s="280">
        <v>156.53333333333333</v>
      </c>
      <c r="K102" s="278">
        <v>151.6</v>
      </c>
      <c r="L102" s="278">
        <v>145.19999999999999</v>
      </c>
      <c r="M102" s="278">
        <v>146.55359000000001</v>
      </c>
    </row>
    <row r="103" spans="1:13">
      <c r="A103" s="302">
        <v>94</v>
      </c>
      <c r="B103" s="278" t="s">
        <v>115</v>
      </c>
      <c r="C103" s="278">
        <v>216.75</v>
      </c>
      <c r="D103" s="280">
        <v>220.6</v>
      </c>
      <c r="E103" s="280">
        <v>212.25</v>
      </c>
      <c r="F103" s="280">
        <v>207.75</v>
      </c>
      <c r="G103" s="280">
        <v>199.4</v>
      </c>
      <c r="H103" s="280">
        <v>225.1</v>
      </c>
      <c r="I103" s="280">
        <v>233.44999999999996</v>
      </c>
      <c r="J103" s="280">
        <v>237.95</v>
      </c>
      <c r="K103" s="278">
        <v>228.95</v>
      </c>
      <c r="L103" s="278">
        <v>216.1</v>
      </c>
      <c r="M103" s="278">
        <v>78.084100000000007</v>
      </c>
    </row>
    <row r="104" spans="1:13">
      <c r="A104" s="302">
        <v>95</v>
      </c>
      <c r="B104" s="278" t="s">
        <v>116</v>
      </c>
      <c r="C104" s="278">
        <v>2180</v>
      </c>
      <c r="D104" s="280">
        <v>2183.3166666666666</v>
      </c>
      <c r="E104" s="280">
        <v>2166.6833333333334</v>
      </c>
      <c r="F104" s="280">
        <v>2153.3666666666668</v>
      </c>
      <c r="G104" s="280">
        <v>2136.7333333333336</v>
      </c>
      <c r="H104" s="280">
        <v>2196.6333333333332</v>
      </c>
      <c r="I104" s="280">
        <v>2213.2666666666664</v>
      </c>
      <c r="J104" s="280">
        <v>2226.583333333333</v>
      </c>
      <c r="K104" s="278">
        <v>2199.9499999999998</v>
      </c>
      <c r="L104" s="278">
        <v>2170</v>
      </c>
      <c r="M104" s="278">
        <v>23.731210000000001</v>
      </c>
    </row>
    <row r="105" spans="1:13">
      <c r="A105" s="302">
        <v>96</v>
      </c>
      <c r="B105" s="278" t="s">
        <v>254</v>
      </c>
      <c r="C105" s="278">
        <v>195.95</v>
      </c>
      <c r="D105" s="280">
        <v>196.63333333333333</v>
      </c>
      <c r="E105" s="280">
        <v>191.91666666666666</v>
      </c>
      <c r="F105" s="280">
        <v>187.88333333333333</v>
      </c>
      <c r="G105" s="280">
        <v>183.16666666666666</v>
      </c>
      <c r="H105" s="280">
        <v>200.66666666666666</v>
      </c>
      <c r="I105" s="280">
        <v>205.38333333333335</v>
      </c>
      <c r="J105" s="280">
        <v>209.41666666666666</v>
      </c>
      <c r="K105" s="278">
        <v>201.35</v>
      </c>
      <c r="L105" s="278">
        <v>192.6</v>
      </c>
      <c r="M105" s="278">
        <v>11.65072</v>
      </c>
    </row>
    <row r="106" spans="1:13">
      <c r="A106" s="302">
        <v>97</v>
      </c>
      <c r="B106" s="278" t="s">
        <v>255</v>
      </c>
      <c r="C106" s="278">
        <v>34.75</v>
      </c>
      <c r="D106" s="280">
        <v>35.049999999999997</v>
      </c>
      <c r="E106" s="280">
        <v>33.499999999999993</v>
      </c>
      <c r="F106" s="280">
        <v>32.249999999999993</v>
      </c>
      <c r="G106" s="280">
        <v>30.699999999999989</v>
      </c>
      <c r="H106" s="280">
        <v>36.299999999999997</v>
      </c>
      <c r="I106" s="280">
        <v>37.850000000000009</v>
      </c>
      <c r="J106" s="280">
        <v>39.1</v>
      </c>
      <c r="K106" s="278">
        <v>36.6</v>
      </c>
      <c r="L106" s="278">
        <v>33.799999999999997</v>
      </c>
      <c r="M106" s="278">
        <v>166.327</v>
      </c>
    </row>
    <row r="107" spans="1:13">
      <c r="A107" s="302">
        <v>98</v>
      </c>
      <c r="B107" s="278" t="s">
        <v>109</v>
      </c>
      <c r="C107" s="278">
        <v>1754.65</v>
      </c>
      <c r="D107" s="280">
        <v>1764.8500000000001</v>
      </c>
      <c r="E107" s="280">
        <v>1737.0000000000002</v>
      </c>
      <c r="F107" s="280">
        <v>1719.3500000000001</v>
      </c>
      <c r="G107" s="280">
        <v>1691.5000000000002</v>
      </c>
      <c r="H107" s="280">
        <v>1782.5000000000002</v>
      </c>
      <c r="I107" s="280">
        <v>1810.3500000000001</v>
      </c>
      <c r="J107" s="280">
        <v>1828.0000000000002</v>
      </c>
      <c r="K107" s="278">
        <v>1792.7</v>
      </c>
      <c r="L107" s="278">
        <v>1747.2</v>
      </c>
      <c r="M107" s="278">
        <v>63.252459999999999</v>
      </c>
    </row>
    <row r="108" spans="1:13">
      <c r="A108" s="302">
        <v>99</v>
      </c>
      <c r="B108" s="278" t="s">
        <v>118</v>
      </c>
      <c r="C108" s="278">
        <v>351.45</v>
      </c>
      <c r="D108" s="280">
        <v>350.73333333333335</v>
      </c>
      <c r="E108" s="280">
        <v>347.01666666666671</v>
      </c>
      <c r="F108" s="280">
        <v>342.58333333333337</v>
      </c>
      <c r="G108" s="280">
        <v>338.86666666666673</v>
      </c>
      <c r="H108" s="280">
        <v>355.16666666666669</v>
      </c>
      <c r="I108" s="280">
        <v>358.88333333333338</v>
      </c>
      <c r="J108" s="280">
        <v>363.31666666666666</v>
      </c>
      <c r="K108" s="278">
        <v>354.45</v>
      </c>
      <c r="L108" s="278">
        <v>346.3</v>
      </c>
      <c r="M108" s="278">
        <v>475.26204999999999</v>
      </c>
    </row>
    <row r="109" spans="1:13">
      <c r="A109" s="302">
        <v>100</v>
      </c>
      <c r="B109" s="278" t="s">
        <v>256</v>
      </c>
      <c r="C109" s="278">
        <v>1266.5999999999999</v>
      </c>
      <c r="D109" s="280">
        <v>1259.2</v>
      </c>
      <c r="E109" s="280">
        <v>1228.5</v>
      </c>
      <c r="F109" s="280">
        <v>1190.3999999999999</v>
      </c>
      <c r="G109" s="280">
        <v>1159.6999999999998</v>
      </c>
      <c r="H109" s="280">
        <v>1297.3000000000002</v>
      </c>
      <c r="I109" s="280">
        <v>1328.0000000000005</v>
      </c>
      <c r="J109" s="280">
        <v>1366.1000000000004</v>
      </c>
      <c r="K109" s="278">
        <v>1289.9000000000001</v>
      </c>
      <c r="L109" s="278">
        <v>1221.0999999999999</v>
      </c>
      <c r="M109" s="278">
        <v>17.284949999999998</v>
      </c>
    </row>
    <row r="110" spans="1:13">
      <c r="A110" s="302">
        <v>101</v>
      </c>
      <c r="B110" s="278" t="s">
        <v>119</v>
      </c>
      <c r="C110" s="278">
        <v>425.8</v>
      </c>
      <c r="D110" s="280">
        <v>421.93333333333334</v>
      </c>
      <c r="E110" s="280">
        <v>415.86666666666667</v>
      </c>
      <c r="F110" s="280">
        <v>405.93333333333334</v>
      </c>
      <c r="G110" s="280">
        <v>399.86666666666667</v>
      </c>
      <c r="H110" s="280">
        <v>431.86666666666667</v>
      </c>
      <c r="I110" s="280">
        <v>437.93333333333339</v>
      </c>
      <c r="J110" s="280">
        <v>447.86666666666667</v>
      </c>
      <c r="K110" s="278">
        <v>428</v>
      </c>
      <c r="L110" s="278">
        <v>412</v>
      </c>
      <c r="M110" s="278">
        <v>26.93892</v>
      </c>
    </row>
    <row r="111" spans="1:13">
      <c r="A111" s="302">
        <v>102</v>
      </c>
      <c r="B111" s="278" t="s">
        <v>257</v>
      </c>
      <c r="C111" s="278">
        <v>44.1</v>
      </c>
      <c r="D111" s="280">
        <v>43.816666666666663</v>
      </c>
      <c r="E111" s="280">
        <v>43.533333333333324</v>
      </c>
      <c r="F111" s="280">
        <v>42.966666666666661</v>
      </c>
      <c r="G111" s="280">
        <v>42.683333333333323</v>
      </c>
      <c r="H111" s="280">
        <v>44.383333333333326</v>
      </c>
      <c r="I111" s="280">
        <v>44.666666666666657</v>
      </c>
      <c r="J111" s="280">
        <v>45.233333333333327</v>
      </c>
      <c r="K111" s="278">
        <v>44.1</v>
      </c>
      <c r="L111" s="278">
        <v>43.25</v>
      </c>
      <c r="M111" s="278">
        <v>84.973960000000005</v>
      </c>
    </row>
    <row r="112" spans="1:13">
      <c r="A112" s="302">
        <v>103</v>
      </c>
      <c r="B112" s="278" t="s">
        <v>121</v>
      </c>
      <c r="C112" s="278">
        <v>25.7</v>
      </c>
      <c r="D112" s="280">
        <v>25.983333333333334</v>
      </c>
      <c r="E112" s="280">
        <v>25.266666666666669</v>
      </c>
      <c r="F112" s="280">
        <v>24.833333333333336</v>
      </c>
      <c r="G112" s="280">
        <v>24.116666666666671</v>
      </c>
      <c r="H112" s="280">
        <v>26.416666666666668</v>
      </c>
      <c r="I112" s="280">
        <v>27.133333333333336</v>
      </c>
      <c r="J112" s="280">
        <v>27.566666666666666</v>
      </c>
      <c r="K112" s="278">
        <v>26.7</v>
      </c>
      <c r="L112" s="278">
        <v>25.55</v>
      </c>
      <c r="M112" s="278">
        <v>277.48987</v>
      </c>
    </row>
    <row r="113" spans="1:13">
      <c r="A113" s="302">
        <v>104</v>
      </c>
      <c r="B113" s="278" t="s">
        <v>128</v>
      </c>
      <c r="C113" s="278">
        <v>194.65</v>
      </c>
      <c r="D113" s="280">
        <v>196.01666666666665</v>
      </c>
      <c r="E113" s="280">
        <v>192.6333333333333</v>
      </c>
      <c r="F113" s="280">
        <v>190.61666666666665</v>
      </c>
      <c r="G113" s="280">
        <v>187.23333333333329</v>
      </c>
      <c r="H113" s="280">
        <v>198.0333333333333</v>
      </c>
      <c r="I113" s="280">
        <v>201.41666666666663</v>
      </c>
      <c r="J113" s="280">
        <v>203.43333333333331</v>
      </c>
      <c r="K113" s="278">
        <v>199.4</v>
      </c>
      <c r="L113" s="278">
        <v>194</v>
      </c>
      <c r="M113" s="278">
        <v>412.16021000000001</v>
      </c>
    </row>
    <row r="114" spans="1:13">
      <c r="A114" s="302">
        <v>105</v>
      </c>
      <c r="B114" s="278" t="s">
        <v>117</v>
      </c>
      <c r="C114" s="278">
        <v>207.15</v>
      </c>
      <c r="D114" s="280">
        <v>211.83333333333334</v>
      </c>
      <c r="E114" s="280">
        <v>199.66666666666669</v>
      </c>
      <c r="F114" s="280">
        <v>192.18333333333334</v>
      </c>
      <c r="G114" s="280">
        <v>180.01666666666668</v>
      </c>
      <c r="H114" s="280">
        <v>219.31666666666669</v>
      </c>
      <c r="I114" s="280">
        <v>231.48333333333338</v>
      </c>
      <c r="J114" s="280">
        <v>238.9666666666667</v>
      </c>
      <c r="K114" s="278">
        <v>224</v>
      </c>
      <c r="L114" s="278">
        <v>204.35</v>
      </c>
      <c r="M114" s="278">
        <v>346.83636999999999</v>
      </c>
    </row>
    <row r="115" spans="1:13">
      <c r="A115" s="302">
        <v>106</v>
      </c>
      <c r="B115" s="278" t="s">
        <v>258</v>
      </c>
      <c r="C115" s="278">
        <v>118.05</v>
      </c>
      <c r="D115" s="280">
        <v>116.98333333333333</v>
      </c>
      <c r="E115" s="280">
        <v>112.11666666666667</v>
      </c>
      <c r="F115" s="280">
        <v>106.18333333333334</v>
      </c>
      <c r="G115" s="280">
        <v>101.31666666666668</v>
      </c>
      <c r="H115" s="280">
        <v>122.91666666666667</v>
      </c>
      <c r="I115" s="280">
        <v>127.78333333333332</v>
      </c>
      <c r="J115" s="280">
        <v>133.71666666666667</v>
      </c>
      <c r="K115" s="278">
        <v>121.85</v>
      </c>
      <c r="L115" s="278">
        <v>111.05</v>
      </c>
      <c r="M115" s="278">
        <v>38.916890000000002</v>
      </c>
    </row>
    <row r="116" spans="1:13">
      <c r="A116" s="302">
        <v>107</v>
      </c>
      <c r="B116" s="278" t="s">
        <v>259</v>
      </c>
      <c r="C116" s="278">
        <v>62</v>
      </c>
      <c r="D116" s="280">
        <v>61.383333333333333</v>
      </c>
      <c r="E116" s="280">
        <v>56.61666666666666</v>
      </c>
      <c r="F116" s="280">
        <v>51.233333333333327</v>
      </c>
      <c r="G116" s="280">
        <v>46.466666666666654</v>
      </c>
      <c r="H116" s="280">
        <v>66.766666666666666</v>
      </c>
      <c r="I116" s="280">
        <v>71.533333333333331</v>
      </c>
      <c r="J116" s="280">
        <v>76.916666666666671</v>
      </c>
      <c r="K116" s="278">
        <v>66.150000000000006</v>
      </c>
      <c r="L116" s="278">
        <v>56</v>
      </c>
      <c r="M116" s="278">
        <v>33.491050000000001</v>
      </c>
    </row>
    <row r="117" spans="1:13">
      <c r="A117" s="302">
        <v>108</v>
      </c>
      <c r="B117" s="278" t="s">
        <v>260</v>
      </c>
      <c r="C117" s="278">
        <v>79.900000000000006</v>
      </c>
      <c r="D117" s="280">
        <v>80.100000000000009</v>
      </c>
      <c r="E117" s="280">
        <v>79.200000000000017</v>
      </c>
      <c r="F117" s="280">
        <v>78.500000000000014</v>
      </c>
      <c r="G117" s="280">
        <v>77.600000000000023</v>
      </c>
      <c r="H117" s="280">
        <v>80.800000000000011</v>
      </c>
      <c r="I117" s="280">
        <v>81.700000000000017</v>
      </c>
      <c r="J117" s="280">
        <v>82.4</v>
      </c>
      <c r="K117" s="278">
        <v>81</v>
      </c>
      <c r="L117" s="278">
        <v>79.400000000000006</v>
      </c>
      <c r="M117" s="278">
        <v>17.774609999999999</v>
      </c>
    </row>
    <row r="118" spans="1:13">
      <c r="A118" s="302">
        <v>109</v>
      </c>
      <c r="B118" s="278" t="s">
        <v>127</v>
      </c>
      <c r="C118" s="278">
        <v>85.35</v>
      </c>
      <c r="D118" s="280">
        <v>86.183333333333337</v>
      </c>
      <c r="E118" s="280">
        <v>83.916666666666671</v>
      </c>
      <c r="F118" s="280">
        <v>82.483333333333334</v>
      </c>
      <c r="G118" s="280">
        <v>80.216666666666669</v>
      </c>
      <c r="H118" s="280">
        <v>87.616666666666674</v>
      </c>
      <c r="I118" s="280">
        <v>89.883333333333326</v>
      </c>
      <c r="J118" s="280">
        <v>91.316666666666677</v>
      </c>
      <c r="K118" s="278">
        <v>88.45</v>
      </c>
      <c r="L118" s="278">
        <v>84.75</v>
      </c>
      <c r="M118" s="278">
        <v>163.44707</v>
      </c>
    </row>
    <row r="119" spans="1:13">
      <c r="A119" s="302">
        <v>110</v>
      </c>
      <c r="B119" s="278" t="s">
        <v>122</v>
      </c>
      <c r="C119" s="278">
        <v>442.3</v>
      </c>
      <c r="D119" s="280">
        <v>445</v>
      </c>
      <c r="E119" s="280">
        <v>438.5</v>
      </c>
      <c r="F119" s="280">
        <v>434.7</v>
      </c>
      <c r="G119" s="280">
        <v>428.2</v>
      </c>
      <c r="H119" s="280">
        <v>448.8</v>
      </c>
      <c r="I119" s="280">
        <v>455.3</v>
      </c>
      <c r="J119" s="280">
        <v>459.1</v>
      </c>
      <c r="K119" s="278">
        <v>451.5</v>
      </c>
      <c r="L119" s="278">
        <v>441.2</v>
      </c>
      <c r="M119" s="278">
        <v>22.715109999999999</v>
      </c>
    </row>
    <row r="120" spans="1:13">
      <c r="A120" s="302">
        <v>111</v>
      </c>
      <c r="B120" s="278" t="s">
        <v>124</v>
      </c>
      <c r="C120" s="278">
        <v>474.8</v>
      </c>
      <c r="D120" s="280">
        <v>480.26666666666665</v>
      </c>
      <c r="E120" s="280">
        <v>466.5333333333333</v>
      </c>
      <c r="F120" s="280">
        <v>458.26666666666665</v>
      </c>
      <c r="G120" s="280">
        <v>444.5333333333333</v>
      </c>
      <c r="H120" s="280">
        <v>488.5333333333333</v>
      </c>
      <c r="I120" s="280">
        <v>502.26666666666665</v>
      </c>
      <c r="J120" s="280">
        <v>510.5333333333333</v>
      </c>
      <c r="K120" s="278">
        <v>494</v>
      </c>
      <c r="L120" s="278">
        <v>472</v>
      </c>
      <c r="M120" s="278">
        <v>174.37015</v>
      </c>
    </row>
    <row r="121" spans="1:13">
      <c r="A121" s="302">
        <v>112</v>
      </c>
      <c r="B121" s="278" t="s">
        <v>261</v>
      </c>
      <c r="C121" s="278">
        <v>2761.85</v>
      </c>
      <c r="D121" s="280">
        <v>2770.3166666666671</v>
      </c>
      <c r="E121" s="280">
        <v>2741.6333333333341</v>
      </c>
      <c r="F121" s="280">
        <v>2721.416666666667</v>
      </c>
      <c r="G121" s="280">
        <v>2692.733333333334</v>
      </c>
      <c r="H121" s="280">
        <v>2790.5333333333342</v>
      </c>
      <c r="I121" s="280">
        <v>2819.2166666666676</v>
      </c>
      <c r="J121" s="280">
        <v>2839.4333333333343</v>
      </c>
      <c r="K121" s="278">
        <v>2799</v>
      </c>
      <c r="L121" s="278">
        <v>2750.1</v>
      </c>
      <c r="M121" s="278">
        <v>2.6389</v>
      </c>
    </row>
    <row r="122" spans="1:13">
      <c r="A122" s="302">
        <v>113</v>
      </c>
      <c r="B122" s="278" t="s">
        <v>126</v>
      </c>
      <c r="C122" s="278">
        <v>735.95</v>
      </c>
      <c r="D122" s="280">
        <v>733.05000000000007</v>
      </c>
      <c r="E122" s="280">
        <v>727.15000000000009</v>
      </c>
      <c r="F122" s="280">
        <v>718.35</v>
      </c>
      <c r="G122" s="280">
        <v>712.45</v>
      </c>
      <c r="H122" s="280">
        <v>741.85000000000014</v>
      </c>
      <c r="I122" s="280">
        <v>747.75</v>
      </c>
      <c r="J122" s="280">
        <v>756.55000000000018</v>
      </c>
      <c r="K122" s="278">
        <v>738.95</v>
      </c>
      <c r="L122" s="278">
        <v>724.25</v>
      </c>
      <c r="M122" s="278">
        <v>104.11347000000001</v>
      </c>
    </row>
    <row r="123" spans="1:13">
      <c r="A123" s="302">
        <v>114</v>
      </c>
      <c r="B123" s="278" t="s">
        <v>123</v>
      </c>
      <c r="C123" s="278">
        <v>988.85</v>
      </c>
      <c r="D123" s="280">
        <v>1001.2166666666667</v>
      </c>
      <c r="E123" s="280">
        <v>970.63333333333344</v>
      </c>
      <c r="F123" s="280">
        <v>952.41666666666674</v>
      </c>
      <c r="G123" s="280">
        <v>921.83333333333348</v>
      </c>
      <c r="H123" s="280">
        <v>1019.4333333333334</v>
      </c>
      <c r="I123" s="280">
        <v>1050.0166666666667</v>
      </c>
      <c r="J123" s="280">
        <v>1068.2333333333333</v>
      </c>
      <c r="K123" s="278">
        <v>1031.8</v>
      </c>
      <c r="L123" s="278">
        <v>983</v>
      </c>
      <c r="M123" s="278">
        <v>17.27778</v>
      </c>
    </row>
    <row r="124" spans="1:13">
      <c r="A124" s="302">
        <v>115</v>
      </c>
      <c r="B124" s="278" t="s">
        <v>262</v>
      </c>
      <c r="C124" s="278">
        <v>1674.4</v>
      </c>
      <c r="D124" s="280">
        <v>1681.1166666666668</v>
      </c>
      <c r="E124" s="280">
        <v>1643.2833333333335</v>
      </c>
      <c r="F124" s="280">
        <v>1612.1666666666667</v>
      </c>
      <c r="G124" s="280">
        <v>1574.3333333333335</v>
      </c>
      <c r="H124" s="280">
        <v>1712.2333333333336</v>
      </c>
      <c r="I124" s="280">
        <v>1750.0666666666666</v>
      </c>
      <c r="J124" s="280">
        <v>1781.1833333333336</v>
      </c>
      <c r="K124" s="278">
        <v>1718.95</v>
      </c>
      <c r="L124" s="278">
        <v>1650</v>
      </c>
      <c r="M124" s="278">
        <v>2.8626800000000001</v>
      </c>
    </row>
    <row r="125" spans="1:13">
      <c r="A125" s="302">
        <v>116</v>
      </c>
      <c r="B125" s="278" t="s">
        <v>263</v>
      </c>
      <c r="C125" s="278">
        <v>47.15</v>
      </c>
      <c r="D125" s="280">
        <v>47.54999999999999</v>
      </c>
      <c r="E125" s="280">
        <v>46.549999999999983</v>
      </c>
      <c r="F125" s="280">
        <v>45.949999999999996</v>
      </c>
      <c r="G125" s="280">
        <v>44.949999999999989</v>
      </c>
      <c r="H125" s="280">
        <v>48.149999999999977</v>
      </c>
      <c r="I125" s="280">
        <v>49.149999999999991</v>
      </c>
      <c r="J125" s="280">
        <v>49.749999999999972</v>
      </c>
      <c r="K125" s="278">
        <v>48.55</v>
      </c>
      <c r="L125" s="278">
        <v>46.95</v>
      </c>
      <c r="M125" s="278">
        <v>18.24117</v>
      </c>
    </row>
    <row r="126" spans="1:13">
      <c r="A126" s="302">
        <v>117</v>
      </c>
      <c r="B126" s="278" t="s">
        <v>130</v>
      </c>
      <c r="C126" s="278">
        <v>189.35</v>
      </c>
      <c r="D126" s="280">
        <v>190.91666666666666</v>
      </c>
      <c r="E126" s="280">
        <v>186.23333333333332</v>
      </c>
      <c r="F126" s="280">
        <v>183.11666666666667</v>
      </c>
      <c r="G126" s="280">
        <v>178.43333333333334</v>
      </c>
      <c r="H126" s="280">
        <v>194.0333333333333</v>
      </c>
      <c r="I126" s="280">
        <v>198.71666666666664</v>
      </c>
      <c r="J126" s="280">
        <v>201.83333333333329</v>
      </c>
      <c r="K126" s="278">
        <v>195.6</v>
      </c>
      <c r="L126" s="278">
        <v>187.8</v>
      </c>
      <c r="M126" s="278">
        <v>114.50933999999999</v>
      </c>
    </row>
    <row r="127" spans="1:13">
      <c r="A127" s="302">
        <v>118</v>
      </c>
      <c r="B127" s="278" t="s">
        <v>129</v>
      </c>
      <c r="C127" s="278">
        <v>161.5</v>
      </c>
      <c r="D127" s="280">
        <v>160.48333333333332</v>
      </c>
      <c r="E127" s="280">
        <v>156.06666666666663</v>
      </c>
      <c r="F127" s="280">
        <v>150.63333333333333</v>
      </c>
      <c r="G127" s="280">
        <v>146.21666666666664</v>
      </c>
      <c r="H127" s="280">
        <v>165.91666666666663</v>
      </c>
      <c r="I127" s="280">
        <v>170.33333333333331</v>
      </c>
      <c r="J127" s="280">
        <v>175.76666666666662</v>
      </c>
      <c r="K127" s="278">
        <v>164.9</v>
      </c>
      <c r="L127" s="278">
        <v>155.05000000000001</v>
      </c>
      <c r="M127" s="278">
        <v>372.43243999999999</v>
      </c>
    </row>
    <row r="128" spans="1:13">
      <c r="A128" s="302">
        <v>119</v>
      </c>
      <c r="B128" s="278" t="s">
        <v>131</v>
      </c>
      <c r="C128" s="278">
        <v>1727.25</v>
      </c>
      <c r="D128" s="280">
        <v>1740.1666666666667</v>
      </c>
      <c r="E128" s="280">
        <v>1706.1333333333334</v>
      </c>
      <c r="F128" s="280">
        <v>1685.0166666666667</v>
      </c>
      <c r="G128" s="280">
        <v>1650.9833333333333</v>
      </c>
      <c r="H128" s="280">
        <v>1761.2833333333335</v>
      </c>
      <c r="I128" s="280">
        <v>1795.3166666666668</v>
      </c>
      <c r="J128" s="280">
        <v>1816.4333333333336</v>
      </c>
      <c r="K128" s="278">
        <v>1774.2</v>
      </c>
      <c r="L128" s="278">
        <v>1719.05</v>
      </c>
      <c r="M128" s="278">
        <v>3.93241</v>
      </c>
    </row>
    <row r="129" spans="1:13">
      <c r="A129" s="302">
        <v>120</v>
      </c>
      <c r="B129" s="278" t="s">
        <v>264</v>
      </c>
      <c r="C129" s="278">
        <v>655.45</v>
      </c>
      <c r="D129" s="280">
        <v>659.48333333333335</v>
      </c>
      <c r="E129" s="280">
        <v>644.9666666666667</v>
      </c>
      <c r="F129" s="280">
        <v>634.48333333333335</v>
      </c>
      <c r="G129" s="280">
        <v>619.9666666666667</v>
      </c>
      <c r="H129" s="280">
        <v>669.9666666666667</v>
      </c>
      <c r="I129" s="280">
        <v>684.48333333333335</v>
      </c>
      <c r="J129" s="280">
        <v>694.9666666666667</v>
      </c>
      <c r="K129" s="278">
        <v>674</v>
      </c>
      <c r="L129" s="278">
        <v>649</v>
      </c>
      <c r="M129" s="278">
        <v>3.9025799999999999</v>
      </c>
    </row>
    <row r="130" spans="1:13">
      <c r="A130" s="302">
        <v>121</v>
      </c>
      <c r="B130" s="278" t="s">
        <v>133</v>
      </c>
      <c r="C130" s="278">
        <v>1360.45</v>
      </c>
      <c r="D130" s="280">
        <v>1359.4666666666669</v>
      </c>
      <c r="E130" s="280">
        <v>1346.0333333333338</v>
      </c>
      <c r="F130" s="280">
        <v>1331.6166666666668</v>
      </c>
      <c r="G130" s="280">
        <v>1318.1833333333336</v>
      </c>
      <c r="H130" s="280">
        <v>1373.8833333333339</v>
      </c>
      <c r="I130" s="280">
        <v>1387.3166666666668</v>
      </c>
      <c r="J130" s="280">
        <v>1401.733333333334</v>
      </c>
      <c r="K130" s="278">
        <v>1372.9</v>
      </c>
      <c r="L130" s="278">
        <v>1345.05</v>
      </c>
      <c r="M130" s="278">
        <v>47.831690000000002</v>
      </c>
    </row>
    <row r="131" spans="1:13">
      <c r="A131" s="302">
        <v>122</v>
      </c>
      <c r="B131" s="278" t="s">
        <v>134</v>
      </c>
      <c r="C131" s="278">
        <v>65.849999999999994</v>
      </c>
      <c r="D131" s="280">
        <v>66.649999999999991</v>
      </c>
      <c r="E131" s="280">
        <v>64.549999999999983</v>
      </c>
      <c r="F131" s="280">
        <v>63.249999999999986</v>
      </c>
      <c r="G131" s="280">
        <v>61.149999999999977</v>
      </c>
      <c r="H131" s="280">
        <v>67.949999999999989</v>
      </c>
      <c r="I131" s="280">
        <v>70.049999999999983</v>
      </c>
      <c r="J131" s="280">
        <v>71.349999999999994</v>
      </c>
      <c r="K131" s="278">
        <v>68.75</v>
      </c>
      <c r="L131" s="278">
        <v>65.349999999999994</v>
      </c>
      <c r="M131" s="278">
        <v>90.59478</v>
      </c>
    </row>
    <row r="132" spans="1:13">
      <c r="A132" s="302">
        <v>123</v>
      </c>
      <c r="B132" s="278" t="s">
        <v>265</v>
      </c>
      <c r="C132" s="278">
        <v>1283.05</v>
      </c>
      <c r="D132" s="280">
        <v>1292.6833333333334</v>
      </c>
      <c r="E132" s="280">
        <v>1270.3666666666668</v>
      </c>
      <c r="F132" s="280">
        <v>1257.6833333333334</v>
      </c>
      <c r="G132" s="280">
        <v>1235.3666666666668</v>
      </c>
      <c r="H132" s="280">
        <v>1305.3666666666668</v>
      </c>
      <c r="I132" s="280">
        <v>1327.6833333333334</v>
      </c>
      <c r="J132" s="280">
        <v>1340.3666666666668</v>
      </c>
      <c r="K132" s="278">
        <v>1315</v>
      </c>
      <c r="L132" s="278">
        <v>1280</v>
      </c>
      <c r="M132" s="278">
        <v>0.61584000000000005</v>
      </c>
    </row>
    <row r="133" spans="1:13">
      <c r="A133" s="302">
        <v>124</v>
      </c>
      <c r="B133" s="278" t="s">
        <v>135</v>
      </c>
      <c r="C133" s="278">
        <v>265.05</v>
      </c>
      <c r="D133" s="280">
        <v>267.50000000000006</v>
      </c>
      <c r="E133" s="280">
        <v>261.65000000000009</v>
      </c>
      <c r="F133" s="280">
        <v>258.25000000000006</v>
      </c>
      <c r="G133" s="280">
        <v>252.40000000000009</v>
      </c>
      <c r="H133" s="280">
        <v>270.90000000000009</v>
      </c>
      <c r="I133" s="280">
        <v>276.75000000000011</v>
      </c>
      <c r="J133" s="280">
        <v>280.15000000000009</v>
      </c>
      <c r="K133" s="278">
        <v>273.35000000000002</v>
      </c>
      <c r="L133" s="278">
        <v>264.10000000000002</v>
      </c>
      <c r="M133" s="278">
        <v>53.829189999999997</v>
      </c>
    </row>
    <row r="134" spans="1:13">
      <c r="A134" s="302">
        <v>125</v>
      </c>
      <c r="B134" s="278" t="s">
        <v>266</v>
      </c>
      <c r="C134" s="278">
        <v>1957.9</v>
      </c>
      <c r="D134" s="280">
        <v>1957.3</v>
      </c>
      <c r="E134" s="280">
        <v>1934.6</v>
      </c>
      <c r="F134" s="280">
        <v>1911.3</v>
      </c>
      <c r="G134" s="280">
        <v>1888.6</v>
      </c>
      <c r="H134" s="280">
        <v>1980.6</v>
      </c>
      <c r="I134" s="280">
        <v>2003.3000000000002</v>
      </c>
      <c r="J134" s="280">
        <v>2026.6</v>
      </c>
      <c r="K134" s="278">
        <v>1980</v>
      </c>
      <c r="L134" s="278">
        <v>1934</v>
      </c>
      <c r="M134" s="278">
        <v>1.5384199999999999</v>
      </c>
    </row>
    <row r="135" spans="1:13">
      <c r="A135" s="302">
        <v>126</v>
      </c>
      <c r="B135" s="278" t="s">
        <v>136</v>
      </c>
      <c r="C135" s="278">
        <v>943.65</v>
      </c>
      <c r="D135" s="280">
        <v>942.4</v>
      </c>
      <c r="E135" s="280">
        <v>932.65</v>
      </c>
      <c r="F135" s="280">
        <v>921.65</v>
      </c>
      <c r="G135" s="280">
        <v>911.9</v>
      </c>
      <c r="H135" s="280">
        <v>953.4</v>
      </c>
      <c r="I135" s="280">
        <v>963.15</v>
      </c>
      <c r="J135" s="280">
        <v>974.15</v>
      </c>
      <c r="K135" s="278">
        <v>952.15</v>
      </c>
      <c r="L135" s="278">
        <v>931.4</v>
      </c>
      <c r="M135" s="278">
        <v>36.565350000000002</v>
      </c>
    </row>
    <row r="136" spans="1:13">
      <c r="A136" s="302">
        <v>127</v>
      </c>
      <c r="B136" s="278" t="s">
        <v>137</v>
      </c>
      <c r="C136" s="278">
        <v>911.8</v>
      </c>
      <c r="D136" s="280">
        <v>918.0333333333333</v>
      </c>
      <c r="E136" s="280">
        <v>901.06666666666661</v>
      </c>
      <c r="F136" s="280">
        <v>890.33333333333326</v>
      </c>
      <c r="G136" s="280">
        <v>873.36666666666656</v>
      </c>
      <c r="H136" s="280">
        <v>928.76666666666665</v>
      </c>
      <c r="I136" s="280">
        <v>945.73333333333335</v>
      </c>
      <c r="J136" s="280">
        <v>956.4666666666667</v>
      </c>
      <c r="K136" s="278">
        <v>935</v>
      </c>
      <c r="L136" s="278">
        <v>907.3</v>
      </c>
      <c r="M136" s="278">
        <v>18.90889</v>
      </c>
    </row>
    <row r="137" spans="1:13">
      <c r="A137" s="302">
        <v>128</v>
      </c>
      <c r="B137" s="278" t="s">
        <v>148</v>
      </c>
      <c r="C137" s="278">
        <v>67274.5</v>
      </c>
      <c r="D137" s="280">
        <v>66916.5</v>
      </c>
      <c r="E137" s="280">
        <v>66108</v>
      </c>
      <c r="F137" s="280">
        <v>64941.5</v>
      </c>
      <c r="G137" s="280">
        <v>64133</v>
      </c>
      <c r="H137" s="280">
        <v>68083</v>
      </c>
      <c r="I137" s="280">
        <v>68891.5</v>
      </c>
      <c r="J137" s="280">
        <v>70058</v>
      </c>
      <c r="K137" s="278">
        <v>67725</v>
      </c>
      <c r="L137" s="278">
        <v>65750</v>
      </c>
      <c r="M137" s="278">
        <v>0.24296999999999999</v>
      </c>
    </row>
    <row r="138" spans="1:13">
      <c r="A138" s="302">
        <v>129</v>
      </c>
      <c r="B138" s="278" t="s">
        <v>145</v>
      </c>
      <c r="C138" s="278">
        <v>1052.0999999999999</v>
      </c>
      <c r="D138" s="280">
        <v>1058.4166666666667</v>
      </c>
      <c r="E138" s="280">
        <v>1042.8333333333335</v>
      </c>
      <c r="F138" s="280">
        <v>1033.5666666666668</v>
      </c>
      <c r="G138" s="280">
        <v>1017.9833333333336</v>
      </c>
      <c r="H138" s="280">
        <v>1067.6833333333334</v>
      </c>
      <c r="I138" s="280">
        <v>1083.2666666666669</v>
      </c>
      <c r="J138" s="280">
        <v>1092.5333333333333</v>
      </c>
      <c r="K138" s="278">
        <v>1074</v>
      </c>
      <c r="L138" s="278">
        <v>1049.1500000000001</v>
      </c>
      <c r="M138" s="278">
        <v>6.5694699999999999</v>
      </c>
    </row>
    <row r="139" spans="1:13">
      <c r="A139" s="302">
        <v>130</v>
      </c>
      <c r="B139" s="278" t="s">
        <v>139</v>
      </c>
      <c r="C139" s="278">
        <v>167.8</v>
      </c>
      <c r="D139" s="280">
        <v>169.20000000000002</v>
      </c>
      <c r="E139" s="280">
        <v>165.85000000000002</v>
      </c>
      <c r="F139" s="280">
        <v>163.9</v>
      </c>
      <c r="G139" s="280">
        <v>160.55000000000001</v>
      </c>
      <c r="H139" s="280">
        <v>171.15000000000003</v>
      </c>
      <c r="I139" s="280">
        <v>174.5</v>
      </c>
      <c r="J139" s="280">
        <v>176.45000000000005</v>
      </c>
      <c r="K139" s="278">
        <v>172.55</v>
      </c>
      <c r="L139" s="278">
        <v>167.25</v>
      </c>
      <c r="M139" s="278">
        <v>82.138120000000001</v>
      </c>
    </row>
    <row r="140" spans="1:13">
      <c r="A140" s="302">
        <v>131</v>
      </c>
      <c r="B140" s="278" t="s">
        <v>138</v>
      </c>
      <c r="C140" s="278">
        <v>510.7</v>
      </c>
      <c r="D140" s="280">
        <v>511.10000000000008</v>
      </c>
      <c r="E140" s="280">
        <v>506.70000000000016</v>
      </c>
      <c r="F140" s="280">
        <v>502.7000000000001</v>
      </c>
      <c r="G140" s="280">
        <v>498.30000000000018</v>
      </c>
      <c r="H140" s="280">
        <v>515.10000000000014</v>
      </c>
      <c r="I140" s="280">
        <v>519.50000000000011</v>
      </c>
      <c r="J140" s="280">
        <v>523.50000000000011</v>
      </c>
      <c r="K140" s="278">
        <v>515.5</v>
      </c>
      <c r="L140" s="278">
        <v>507.1</v>
      </c>
      <c r="M140" s="278">
        <v>54.876849999999997</v>
      </c>
    </row>
    <row r="141" spans="1:13">
      <c r="A141" s="302">
        <v>132</v>
      </c>
      <c r="B141" s="278" t="s">
        <v>140</v>
      </c>
      <c r="C141" s="278">
        <v>151.35</v>
      </c>
      <c r="D141" s="280">
        <v>152.68333333333331</v>
      </c>
      <c r="E141" s="280">
        <v>149.66666666666663</v>
      </c>
      <c r="F141" s="280">
        <v>147.98333333333332</v>
      </c>
      <c r="G141" s="280">
        <v>144.96666666666664</v>
      </c>
      <c r="H141" s="280">
        <v>154.36666666666662</v>
      </c>
      <c r="I141" s="280">
        <v>157.38333333333333</v>
      </c>
      <c r="J141" s="280">
        <v>159.06666666666661</v>
      </c>
      <c r="K141" s="278">
        <v>155.69999999999999</v>
      </c>
      <c r="L141" s="278">
        <v>151</v>
      </c>
      <c r="M141" s="278">
        <v>48.301720000000003</v>
      </c>
    </row>
    <row r="142" spans="1:13">
      <c r="A142" s="302">
        <v>133</v>
      </c>
      <c r="B142" s="278" t="s">
        <v>267</v>
      </c>
      <c r="C142" s="278">
        <v>36.65</v>
      </c>
      <c r="D142" s="280">
        <v>37.233333333333327</v>
      </c>
      <c r="E142" s="280">
        <v>35.916666666666657</v>
      </c>
      <c r="F142" s="280">
        <v>35.18333333333333</v>
      </c>
      <c r="G142" s="280">
        <v>33.86666666666666</v>
      </c>
      <c r="H142" s="280">
        <v>37.966666666666654</v>
      </c>
      <c r="I142" s="280">
        <v>39.283333333333331</v>
      </c>
      <c r="J142" s="280">
        <v>40.016666666666652</v>
      </c>
      <c r="K142" s="278">
        <v>38.549999999999997</v>
      </c>
      <c r="L142" s="278">
        <v>36.5</v>
      </c>
      <c r="M142" s="278">
        <v>10.939909999999999</v>
      </c>
    </row>
    <row r="143" spans="1:13">
      <c r="A143" s="302">
        <v>134</v>
      </c>
      <c r="B143" s="278" t="s">
        <v>141</v>
      </c>
      <c r="C143" s="278">
        <v>351.9</v>
      </c>
      <c r="D143" s="280">
        <v>351.18333333333334</v>
      </c>
      <c r="E143" s="280">
        <v>347.7166666666667</v>
      </c>
      <c r="F143" s="280">
        <v>343.53333333333336</v>
      </c>
      <c r="G143" s="280">
        <v>340.06666666666672</v>
      </c>
      <c r="H143" s="280">
        <v>355.36666666666667</v>
      </c>
      <c r="I143" s="280">
        <v>358.83333333333326</v>
      </c>
      <c r="J143" s="280">
        <v>363.01666666666665</v>
      </c>
      <c r="K143" s="278">
        <v>354.65</v>
      </c>
      <c r="L143" s="278">
        <v>347</v>
      </c>
      <c r="M143" s="278">
        <v>53.134779999999999</v>
      </c>
    </row>
    <row r="144" spans="1:13">
      <c r="A144" s="302">
        <v>135</v>
      </c>
      <c r="B144" s="278" t="s">
        <v>142</v>
      </c>
      <c r="C144" s="278">
        <v>5838.3</v>
      </c>
      <c r="D144" s="280">
        <v>5798.083333333333</v>
      </c>
      <c r="E144" s="280">
        <v>5721.6666666666661</v>
      </c>
      <c r="F144" s="280">
        <v>5605.0333333333328</v>
      </c>
      <c r="G144" s="280">
        <v>5528.6166666666659</v>
      </c>
      <c r="H144" s="280">
        <v>5914.7166666666662</v>
      </c>
      <c r="I144" s="280">
        <v>5991.1333333333323</v>
      </c>
      <c r="J144" s="280">
        <v>6107.7666666666664</v>
      </c>
      <c r="K144" s="278">
        <v>5874.5</v>
      </c>
      <c r="L144" s="278">
        <v>5681.45</v>
      </c>
      <c r="M144" s="278">
        <v>20.158390000000001</v>
      </c>
    </row>
    <row r="145" spans="1:13">
      <c r="A145" s="302">
        <v>136</v>
      </c>
      <c r="B145" s="278" t="s">
        <v>144</v>
      </c>
      <c r="C145" s="278">
        <v>542</v>
      </c>
      <c r="D145" s="280">
        <v>537.7166666666667</v>
      </c>
      <c r="E145" s="280">
        <v>521.43333333333339</v>
      </c>
      <c r="F145" s="280">
        <v>500.86666666666667</v>
      </c>
      <c r="G145" s="280">
        <v>484.58333333333337</v>
      </c>
      <c r="H145" s="280">
        <v>558.28333333333342</v>
      </c>
      <c r="I145" s="280">
        <v>574.56666666666672</v>
      </c>
      <c r="J145" s="280">
        <v>595.13333333333344</v>
      </c>
      <c r="K145" s="278">
        <v>554</v>
      </c>
      <c r="L145" s="278">
        <v>517.15</v>
      </c>
      <c r="M145" s="278">
        <v>14.1332</v>
      </c>
    </row>
    <row r="146" spans="1:13">
      <c r="A146" s="302">
        <v>137</v>
      </c>
      <c r="B146" s="278" t="s">
        <v>146</v>
      </c>
      <c r="C146" s="278">
        <v>925.65</v>
      </c>
      <c r="D146" s="280">
        <v>930.16666666666663</v>
      </c>
      <c r="E146" s="280">
        <v>919.48333333333323</v>
      </c>
      <c r="F146" s="280">
        <v>913.31666666666661</v>
      </c>
      <c r="G146" s="280">
        <v>902.63333333333321</v>
      </c>
      <c r="H146" s="280">
        <v>936.33333333333326</v>
      </c>
      <c r="I146" s="280">
        <v>947.01666666666665</v>
      </c>
      <c r="J146" s="280">
        <v>953.18333333333328</v>
      </c>
      <c r="K146" s="278">
        <v>940.85</v>
      </c>
      <c r="L146" s="278">
        <v>924</v>
      </c>
      <c r="M146" s="278">
        <v>4.9153500000000001</v>
      </c>
    </row>
    <row r="147" spans="1:13">
      <c r="A147" s="302">
        <v>138</v>
      </c>
      <c r="B147" s="278" t="s">
        <v>147</v>
      </c>
      <c r="C147" s="278">
        <v>94.65</v>
      </c>
      <c r="D147" s="280">
        <v>95.90000000000002</v>
      </c>
      <c r="E147" s="280">
        <v>93.100000000000037</v>
      </c>
      <c r="F147" s="280">
        <v>91.550000000000011</v>
      </c>
      <c r="G147" s="280">
        <v>88.750000000000028</v>
      </c>
      <c r="H147" s="280">
        <v>97.450000000000045</v>
      </c>
      <c r="I147" s="280">
        <v>100.25000000000003</v>
      </c>
      <c r="J147" s="280">
        <v>101.80000000000005</v>
      </c>
      <c r="K147" s="278">
        <v>98.7</v>
      </c>
      <c r="L147" s="278">
        <v>94.35</v>
      </c>
      <c r="M147" s="278">
        <v>111.56555</v>
      </c>
    </row>
    <row r="148" spans="1:13">
      <c r="A148" s="302">
        <v>139</v>
      </c>
      <c r="B148" s="278" t="s">
        <v>268</v>
      </c>
      <c r="C148" s="278">
        <v>878.75</v>
      </c>
      <c r="D148" s="280">
        <v>885.51666666666677</v>
      </c>
      <c r="E148" s="280">
        <v>861.23333333333358</v>
      </c>
      <c r="F148" s="280">
        <v>843.71666666666681</v>
      </c>
      <c r="G148" s="280">
        <v>819.43333333333362</v>
      </c>
      <c r="H148" s="280">
        <v>903.03333333333353</v>
      </c>
      <c r="I148" s="280">
        <v>927.31666666666661</v>
      </c>
      <c r="J148" s="280">
        <v>944.83333333333348</v>
      </c>
      <c r="K148" s="278">
        <v>909.8</v>
      </c>
      <c r="L148" s="278">
        <v>868</v>
      </c>
      <c r="M148" s="278">
        <v>2.2478600000000002</v>
      </c>
    </row>
    <row r="149" spans="1:13">
      <c r="A149" s="302">
        <v>140</v>
      </c>
      <c r="B149" s="278" t="s">
        <v>149</v>
      </c>
      <c r="C149" s="278">
        <v>1086.05</v>
      </c>
      <c r="D149" s="280">
        <v>1088.6333333333332</v>
      </c>
      <c r="E149" s="280">
        <v>1071.4166666666665</v>
      </c>
      <c r="F149" s="280">
        <v>1056.7833333333333</v>
      </c>
      <c r="G149" s="280">
        <v>1039.5666666666666</v>
      </c>
      <c r="H149" s="280">
        <v>1103.2666666666664</v>
      </c>
      <c r="I149" s="280">
        <v>1120.4833333333331</v>
      </c>
      <c r="J149" s="280">
        <v>1135.1166666666663</v>
      </c>
      <c r="K149" s="278">
        <v>1105.8499999999999</v>
      </c>
      <c r="L149" s="278">
        <v>1074</v>
      </c>
      <c r="M149" s="278">
        <v>14.36026</v>
      </c>
    </row>
    <row r="150" spans="1:13">
      <c r="A150" s="302">
        <v>141</v>
      </c>
      <c r="B150" s="278" t="s">
        <v>269</v>
      </c>
      <c r="C150" s="278">
        <v>631.15</v>
      </c>
      <c r="D150" s="280">
        <v>629.98333333333335</v>
      </c>
      <c r="E150" s="280">
        <v>623.4666666666667</v>
      </c>
      <c r="F150" s="280">
        <v>615.7833333333333</v>
      </c>
      <c r="G150" s="280">
        <v>609.26666666666665</v>
      </c>
      <c r="H150" s="280">
        <v>637.66666666666674</v>
      </c>
      <c r="I150" s="280">
        <v>644.18333333333339</v>
      </c>
      <c r="J150" s="280">
        <v>651.86666666666679</v>
      </c>
      <c r="K150" s="278">
        <v>636.5</v>
      </c>
      <c r="L150" s="278">
        <v>622.29999999999995</v>
      </c>
      <c r="M150" s="278">
        <v>1.59809</v>
      </c>
    </row>
    <row r="151" spans="1:13">
      <c r="A151" s="302">
        <v>142</v>
      </c>
      <c r="B151" s="278" t="s">
        <v>151</v>
      </c>
      <c r="C151" s="278">
        <v>23.25</v>
      </c>
      <c r="D151" s="280">
        <v>23.533333333333331</v>
      </c>
      <c r="E151" s="280">
        <v>22.866666666666664</v>
      </c>
      <c r="F151" s="280">
        <v>22.483333333333331</v>
      </c>
      <c r="G151" s="280">
        <v>21.816666666666663</v>
      </c>
      <c r="H151" s="280">
        <v>23.916666666666664</v>
      </c>
      <c r="I151" s="280">
        <v>24.583333333333336</v>
      </c>
      <c r="J151" s="280">
        <v>24.966666666666665</v>
      </c>
      <c r="K151" s="278">
        <v>24.2</v>
      </c>
      <c r="L151" s="278">
        <v>23.15</v>
      </c>
      <c r="M151" s="278">
        <v>75.95608</v>
      </c>
    </row>
    <row r="152" spans="1:13">
      <c r="A152" s="302">
        <v>143</v>
      </c>
      <c r="B152" s="278" t="s">
        <v>270</v>
      </c>
      <c r="C152" s="278">
        <v>20</v>
      </c>
      <c r="D152" s="280">
        <v>20.116666666666667</v>
      </c>
      <c r="E152" s="280">
        <v>19.783333333333335</v>
      </c>
      <c r="F152" s="280">
        <v>19.566666666666666</v>
      </c>
      <c r="G152" s="280">
        <v>19.233333333333334</v>
      </c>
      <c r="H152" s="280">
        <v>20.333333333333336</v>
      </c>
      <c r="I152" s="280">
        <v>20.666666666666664</v>
      </c>
      <c r="J152" s="280">
        <v>20.883333333333336</v>
      </c>
      <c r="K152" s="278">
        <v>20.45</v>
      </c>
      <c r="L152" s="278">
        <v>19.899999999999999</v>
      </c>
      <c r="M152" s="278">
        <v>92.335840000000005</v>
      </c>
    </row>
    <row r="153" spans="1:13">
      <c r="A153" s="302">
        <v>144</v>
      </c>
      <c r="B153" s="278" t="s">
        <v>155</v>
      </c>
      <c r="C153" s="278">
        <v>81.150000000000006</v>
      </c>
      <c r="D153" s="280">
        <v>82.033333333333346</v>
      </c>
      <c r="E153" s="280">
        <v>79.666666666666686</v>
      </c>
      <c r="F153" s="280">
        <v>78.183333333333337</v>
      </c>
      <c r="G153" s="280">
        <v>75.816666666666677</v>
      </c>
      <c r="H153" s="280">
        <v>83.516666666666694</v>
      </c>
      <c r="I153" s="280">
        <v>85.88333333333334</v>
      </c>
      <c r="J153" s="280">
        <v>87.366666666666703</v>
      </c>
      <c r="K153" s="278">
        <v>84.4</v>
      </c>
      <c r="L153" s="278">
        <v>80.55</v>
      </c>
      <c r="M153" s="278">
        <v>76.094499999999996</v>
      </c>
    </row>
    <row r="154" spans="1:13">
      <c r="A154" s="302">
        <v>145</v>
      </c>
      <c r="B154" s="278" t="s">
        <v>156</v>
      </c>
      <c r="C154" s="278">
        <v>95.8</v>
      </c>
      <c r="D154" s="280">
        <v>96.25</v>
      </c>
      <c r="E154" s="280">
        <v>94.75</v>
      </c>
      <c r="F154" s="280">
        <v>93.7</v>
      </c>
      <c r="G154" s="280">
        <v>92.2</v>
      </c>
      <c r="H154" s="280">
        <v>97.3</v>
      </c>
      <c r="I154" s="280">
        <v>98.8</v>
      </c>
      <c r="J154" s="280">
        <v>99.85</v>
      </c>
      <c r="K154" s="278">
        <v>97.75</v>
      </c>
      <c r="L154" s="278">
        <v>95.2</v>
      </c>
      <c r="M154" s="278">
        <v>184.96449999999999</v>
      </c>
    </row>
    <row r="155" spans="1:13">
      <c r="A155" s="302">
        <v>146</v>
      </c>
      <c r="B155" s="278" t="s">
        <v>150</v>
      </c>
      <c r="C155" s="278">
        <v>31.85</v>
      </c>
      <c r="D155" s="280">
        <v>32.016666666666673</v>
      </c>
      <c r="E155" s="280">
        <v>31.333333333333343</v>
      </c>
      <c r="F155" s="280">
        <v>30.81666666666667</v>
      </c>
      <c r="G155" s="280">
        <v>30.13333333333334</v>
      </c>
      <c r="H155" s="280">
        <v>32.533333333333346</v>
      </c>
      <c r="I155" s="280">
        <v>33.216666666666669</v>
      </c>
      <c r="J155" s="280">
        <v>33.733333333333348</v>
      </c>
      <c r="K155" s="278">
        <v>32.700000000000003</v>
      </c>
      <c r="L155" s="278">
        <v>31.5</v>
      </c>
      <c r="M155" s="278">
        <v>114.85132</v>
      </c>
    </row>
    <row r="156" spans="1:13">
      <c r="A156" s="302">
        <v>147</v>
      </c>
      <c r="B156" s="278" t="s">
        <v>153</v>
      </c>
      <c r="C156" s="278">
        <v>17174.45</v>
      </c>
      <c r="D156" s="280">
        <v>17075.45</v>
      </c>
      <c r="E156" s="280">
        <v>16852.900000000001</v>
      </c>
      <c r="F156" s="280">
        <v>16531.350000000002</v>
      </c>
      <c r="G156" s="280">
        <v>16308.800000000003</v>
      </c>
      <c r="H156" s="280">
        <v>17397</v>
      </c>
      <c r="I156" s="280">
        <v>17619.549999999996</v>
      </c>
      <c r="J156" s="280">
        <v>17941.099999999999</v>
      </c>
      <c r="K156" s="278">
        <v>17298</v>
      </c>
      <c r="L156" s="278">
        <v>16753.900000000001</v>
      </c>
      <c r="M156" s="278">
        <v>2.0103399999999998</v>
      </c>
    </row>
    <row r="157" spans="1:13">
      <c r="A157" s="302">
        <v>148</v>
      </c>
      <c r="B157" s="278" t="s">
        <v>3162</v>
      </c>
      <c r="C157" s="278">
        <v>314.35000000000002</v>
      </c>
      <c r="D157" s="280">
        <v>312.86666666666667</v>
      </c>
      <c r="E157" s="280">
        <v>307.48333333333335</v>
      </c>
      <c r="F157" s="280">
        <v>300.61666666666667</v>
      </c>
      <c r="G157" s="280">
        <v>295.23333333333335</v>
      </c>
      <c r="H157" s="280">
        <v>319.73333333333335</v>
      </c>
      <c r="I157" s="280">
        <v>325.11666666666667</v>
      </c>
      <c r="J157" s="280">
        <v>331.98333333333335</v>
      </c>
      <c r="K157" s="278">
        <v>318.25</v>
      </c>
      <c r="L157" s="278">
        <v>306</v>
      </c>
      <c r="M157" s="278">
        <v>11.47465</v>
      </c>
    </row>
    <row r="158" spans="1:13">
      <c r="A158" s="302">
        <v>149</v>
      </c>
      <c r="B158" s="278" t="s">
        <v>271</v>
      </c>
      <c r="C158" s="278">
        <v>365.8</v>
      </c>
      <c r="D158" s="280">
        <v>367.08333333333331</v>
      </c>
      <c r="E158" s="280">
        <v>362.71666666666664</v>
      </c>
      <c r="F158" s="280">
        <v>359.63333333333333</v>
      </c>
      <c r="G158" s="280">
        <v>355.26666666666665</v>
      </c>
      <c r="H158" s="280">
        <v>370.16666666666663</v>
      </c>
      <c r="I158" s="280">
        <v>374.5333333333333</v>
      </c>
      <c r="J158" s="280">
        <v>377.61666666666662</v>
      </c>
      <c r="K158" s="278">
        <v>371.45</v>
      </c>
      <c r="L158" s="278">
        <v>364</v>
      </c>
      <c r="M158" s="278">
        <v>3.02786</v>
      </c>
    </row>
    <row r="159" spans="1:13">
      <c r="A159" s="302">
        <v>150</v>
      </c>
      <c r="B159" s="278" t="s">
        <v>158</v>
      </c>
      <c r="C159" s="278">
        <v>81.349999999999994</v>
      </c>
      <c r="D159" s="280">
        <v>81.849999999999994</v>
      </c>
      <c r="E159" s="280">
        <v>80.149999999999991</v>
      </c>
      <c r="F159" s="280">
        <v>78.95</v>
      </c>
      <c r="G159" s="280">
        <v>77.25</v>
      </c>
      <c r="H159" s="280">
        <v>83.049999999999983</v>
      </c>
      <c r="I159" s="280">
        <v>84.749999999999972</v>
      </c>
      <c r="J159" s="280">
        <v>85.949999999999974</v>
      </c>
      <c r="K159" s="278">
        <v>83.55</v>
      </c>
      <c r="L159" s="278">
        <v>80.650000000000006</v>
      </c>
      <c r="M159" s="278">
        <v>257.62628000000001</v>
      </c>
    </row>
    <row r="160" spans="1:13">
      <c r="A160" s="302">
        <v>151</v>
      </c>
      <c r="B160" s="278" t="s">
        <v>157</v>
      </c>
      <c r="C160" s="278">
        <v>93.65</v>
      </c>
      <c r="D160" s="280">
        <v>94.583333333333329</v>
      </c>
      <c r="E160" s="280">
        <v>92.166666666666657</v>
      </c>
      <c r="F160" s="280">
        <v>90.683333333333323</v>
      </c>
      <c r="G160" s="280">
        <v>88.266666666666652</v>
      </c>
      <c r="H160" s="280">
        <v>96.066666666666663</v>
      </c>
      <c r="I160" s="280">
        <v>98.48333333333332</v>
      </c>
      <c r="J160" s="280">
        <v>99.966666666666669</v>
      </c>
      <c r="K160" s="278">
        <v>97</v>
      </c>
      <c r="L160" s="278">
        <v>93.1</v>
      </c>
      <c r="M160" s="278">
        <v>16.851579999999998</v>
      </c>
    </row>
    <row r="161" spans="1:13">
      <c r="A161" s="302">
        <v>152</v>
      </c>
      <c r="B161" s="278" t="s">
        <v>272</v>
      </c>
      <c r="C161" s="278">
        <v>2863.75</v>
      </c>
      <c r="D161" s="280">
        <v>2878.5666666666671</v>
      </c>
      <c r="E161" s="280">
        <v>2807.1333333333341</v>
      </c>
      <c r="F161" s="280">
        <v>2750.5166666666669</v>
      </c>
      <c r="G161" s="280">
        <v>2679.0833333333339</v>
      </c>
      <c r="H161" s="280">
        <v>2935.1833333333343</v>
      </c>
      <c r="I161" s="280">
        <v>3006.6166666666677</v>
      </c>
      <c r="J161" s="280">
        <v>3063.2333333333345</v>
      </c>
      <c r="K161" s="278">
        <v>2950</v>
      </c>
      <c r="L161" s="278">
        <v>2821.95</v>
      </c>
      <c r="M161" s="278">
        <v>0.67444000000000004</v>
      </c>
    </row>
    <row r="162" spans="1:13">
      <c r="A162" s="302">
        <v>153</v>
      </c>
      <c r="B162" s="278" t="s">
        <v>273</v>
      </c>
      <c r="C162" s="278">
        <v>1503.95</v>
      </c>
      <c r="D162" s="280">
        <v>1513.8833333333332</v>
      </c>
      <c r="E162" s="280">
        <v>1490.0666666666664</v>
      </c>
      <c r="F162" s="280">
        <v>1476.1833333333332</v>
      </c>
      <c r="G162" s="280">
        <v>1452.3666666666663</v>
      </c>
      <c r="H162" s="280">
        <v>1527.7666666666664</v>
      </c>
      <c r="I162" s="280">
        <v>1551.583333333333</v>
      </c>
      <c r="J162" s="280">
        <v>1565.4666666666665</v>
      </c>
      <c r="K162" s="278">
        <v>1537.7</v>
      </c>
      <c r="L162" s="278">
        <v>1500</v>
      </c>
      <c r="M162" s="278">
        <v>1.56721</v>
      </c>
    </row>
    <row r="163" spans="1:13">
      <c r="A163" s="302">
        <v>154</v>
      </c>
      <c r="B163" s="278" t="s">
        <v>274</v>
      </c>
      <c r="C163" s="278">
        <v>207.55</v>
      </c>
      <c r="D163" s="280">
        <v>209.31666666666669</v>
      </c>
      <c r="E163" s="280">
        <v>202.63333333333338</v>
      </c>
      <c r="F163" s="280">
        <v>197.7166666666667</v>
      </c>
      <c r="G163" s="280">
        <v>191.03333333333339</v>
      </c>
      <c r="H163" s="280">
        <v>214.23333333333338</v>
      </c>
      <c r="I163" s="280">
        <v>220.91666666666671</v>
      </c>
      <c r="J163" s="280">
        <v>225.83333333333337</v>
      </c>
      <c r="K163" s="278">
        <v>216</v>
      </c>
      <c r="L163" s="278">
        <v>204.4</v>
      </c>
      <c r="M163" s="278">
        <v>3.04304</v>
      </c>
    </row>
    <row r="164" spans="1:13">
      <c r="A164" s="302">
        <v>155</v>
      </c>
      <c r="B164" s="278" t="s">
        <v>159</v>
      </c>
      <c r="C164" s="278">
        <v>19914.599999999999</v>
      </c>
      <c r="D164" s="280">
        <v>20011.3</v>
      </c>
      <c r="E164" s="280">
        <v>19682.599999999999</v>
      </c>
      <c r="F164" s="280">
        <v>19450.599999999999</v>
      </c>
      <c r="G164" s="280">
        <v>19121.899999999998</v>
      </c>
      <c r="H164" s="280">
        <v>20243.3</v>
      </c>
      <c r="I164" s="280">
        <v>20572.000000000004</v>
      </c>
      <c r="J164" s="280">
        <v>20804</v>
      </c>
      <c r="K164" s="278">
        <v>20340</v>
      </c>
      <c r="L164" s="278">
        <v>19779.3</v>
      </c>
      <c r="M164" s="278">
        <v>0.20641999999999999</v>
      </c>
    </row>
    <row r="165" spans="1:13">
      <c r="A165" s="302">
        <v>156</v>
      </c>
      <c r="B165" s="278" t="s">
        <v>161</v>
      </c>
      <c r="C165" s="278">
        <v>258.05</v>
      </c>
      <c r="D165" s="280">
        <v>258.93333333333334</v>
      </c>
      <c r="E165" s="280">
        <v>252.16666666666669</v>
      </c>
      <c r="F165" s="280">
        <v>246.28333333333336</v>
      </c>
      <c r="G165" s="280">
        <v>239.51666666666671</v>
      </c>
      <c r="H165" s="280">
        <v>264.81666666666666</v>
      </c>
      <c r="I165" s="280">
        <v>271.58333333333331</v>
      </c>
      <c r="J165" s="280">
        <v>277.46666666666664</v>
      </c>
      <c r="K165" s="278">
        <v>265.7</v>
      </c>
      <c r="L165" s="278">
        <v>253.05</v>
      </c>
      <c r="M165" s="278">
        <v>75.473429999999993</v>
      </c>
    </row>
    <row r="166" spans="1:13">
      <c r="A166" s="302">
        <v>157</v>
      </c>
      <c r="B166" s="278" t="s">
        <v>275</v>
      </c>
      <c r="C166" s="278">
        <v>3963.8</v>
      </c>
      <c r="D166" s="280">
        <v>3990.9166666666665</v>
      </c>
      <c r="E166" s="280">
        <v>3927.8833333333332</v>
      </c>
      <c r="F166" s="280">
        <v>3891.9666666666667</v>
      </c>
      <c r="G166" s="280">
        <v>3828.9333333333334</v>
      </c>
      <c r="H166" s="280">
        <v>4026.833333333333</v>
      </c>
      <c r="I166" s="280">
        <v>4089.8666666666668</v>
      </c>
      <c r="J166" s="280">
        <v>4125.7833333333328</v>
      </c>
      <c r="K166" s="278">
        <v>4053.95</v>
      </c>
      <c r="L166" s="278">
        <v>3955</v>
      </c>
      <c r="M166" s="278">
        <v>0.54376000000000002</v>
      </c>
    </row>
    <row r="167" spans="1:13">
      <c r="A167" s="302">
        <v>158</v>
      </c>
      <c r="B167" s="278" t="s">
        <v>163</v>
      </c>
      <c r="C167" s="278">
        <v>1372.1</v>
      </c>
      <c r="D167" s="280">
        <v>1379.25</v>
      </c>
      <c r="E167" s="280">
        <v>1359.1</v>
      </c>
      <c r="F167" s="280">
        <v>1346.1</v>
      </c>
      <c r="G167" s="280">
        <v>1325.9499999999998</v>
      </c>
      <c r="H167" s="280">
        <v>1392.25</v>
      </c>
      <c r="I167" s="280">
        <v>1412.4</v>
      </c>
      <c r="J167" s="280">
        <v>1425.4</v>
      </c>
      <c r="K167" s="278">
        <v>1399.4</v>
      </c>
      <c r="L167" s="278">
        <v>1366.25</v>
      </c>
      <c r="M167" s="278">
        <v>5.1777600000000001</v>
      </c>
    </row>
    <row r="168" spans="1:13">
      <c r="A168" s="302">
        <v>159</v>
      </c>
      <c r="B168" s="278" t="s">
        <v>160</v>
      </c>
      <c r="C168" s="278">
        <v>1363.8</v>
      </c>
      <c r="D168" s="280">
        <v>1375.2333333333333</v>
      </c>
      <c r="E168" s="280">
        <v>1346.5666666666666</v>
      </c>
      <c r="F168" s="280">
        <v>1329.3333333333333</v>
      </c>
      <c r="G168" s="280">
        <v>1300.6666666666665</v>
      </c>
      <c r="H168" s="280">
        <v>1392.4666666666667</v>
      </c>
      <c r="I168" s="280">
        <v>1421.1333333333332</v>
      </c>
      <c r="J168" s="280">
        <v>1438.3666666666668</v>
      </c>
      <c r="K168" s="278">
        <v>1403.9</v>
      </c>
      <c r="L168" s="278">
        <v>1358</v>
      </c>
      <c r="M168" s="278">
        <v>27.144010000000002</v>
      </c>
    </row>
    <row r="169" spans="1:13">
      <c r="A169" s="302">
        <v>160</v>
      </c>
      <c r="B169" s="278" t="s">
        <v>162</v>
      </c>
      <c r="C169" s="278">
        <v>84</v>
      </c>
      <c r="D169" s="280">
        <v>85.13333333333334</v>
      </c>
      <c r="E169" s="280">
        <v>81.76666666666668</v>
      </c>
      <c r="F169" s="280">
        <v>79.533333333333346</v>
      </c>
      <c r="G169" s="280">
        <v>76.166666666666686</v>
      </c>
      <c r="H169" s="280">
        <v>87.366666666666674</v>
      </c>
      <c r="I169" s="280">
        <v>90.73333333333332</v>
      </c>
      <c r="J169" s="280">
        <v>92.966666666666669</v>
      </c>
      <c r="K169" s="278">
        <v>88.5</v>
      </c>
      <c r="L169" s="278">
        <v>82.9</v>
      </c>
      <c r="M169" s="278">
        <v>109.83744</v>
      </c>
    </row>
    <row r="170" spans="1:13">
      <c r="A170" s="302">
        <v>161</v>
      </c>
      <c r="B170" s="278" t="s">
        <v>165</v>
      </c>
      <c r="C170" s="278">
        <v>174.85</v>
      </c>
      <c r="D170" s="280">
        <v>176.26666666666665</v>
      </c>
      <c r="E170" s="280">
        <v>172.58333333333331</v>
      </c>
      <c r="F170" s="280">
        <v>170.31666666666666</v>
      </c>
      <c r="G170" s="280">
        <v>166.63333333333333</v>
      </c>
      <c r="H170" s="280">
        <v>178.5333333333333</v>
      </c>
      <c r="I170" s="280">
        <v>182.21666666666664</v>
      </c>
      <c r="J170" s="280">
        <v>184.48333333333329</v>
      </c>
      <c r="K170" s="278">
        <v>179.95</v>
      </c>
      <c r="L170" s="278">
        <v>174</v>
      </c>
      <c r="M170" s="278">
        <v>66.878929999999997</v>
      </c>
    </row>
    <row r="171" spans="1:13">
      <c r="A171" s="302">
        <v>162</v>
      </c>
      <c r="B171" s="278" t="s">
        <v>276</v>
      </c>
      <c r="C171" s="278">
        <v>209.6</v>
      </c>
      <c r="D171" s="280">
        <v>213.19999999999996</v>
      </c>
      <c r="E171" s="280">
        <v>204.44999999999993</v>
      </c>
      <c r="F171" s="280">
        <v>199.29999999999998</v>
      </c>
      <c r="G171" s="280">
        <v>190.54999999999995</v>
      </c>
      <c r="H171" s="280">
        <v>218.34999999999991</v>
      </c>
      <c r="I171" s="280">
        <v>227.09999999999997</v>
      </c>
      <c r="J171" s="280">
        <v>232.24999999999989</v>
      </c>
      <c r="K171" s="278">
        <v>221.95</v>
      </c>
      <c r="L171" s="278">
        <v>208.05</v>
      </c>
      <c r="M171" s="278">
        <v>5.1026600000000002</v>
      </c>
    </row>
    <row r="172" spans="1:13">
      <c r="A172" s="302">
        <v>163</v>
      </c>
      <c r="B172" s="278" t="s">
        <v>277</v>
      </c>
      <c r="C172" s="278">
        <v>10151.65</v>
      </c>
      <c r="D172" s="280">
        <v>10150.549999999999</v>
      </c>
      <c r="E172" s="280">
        <v>10101.149999999998</v>
      </c>
      <c r="F172" s="280">
        <v>10050.649999999998</v>
      </c>
      <c r="G172" s="280">
        <v>10001.249999999996</v>
      </c>
      <c r="H172" s="280">
        <v>10201.049999999999</v>
      </c>
      <c r="I172" s="280">
        <v>10250.450000000001</v>
      </c>
      <c r="J172" s="280">
        <v>10300.950000000001</v>
      </c>
      <c r="K172" s="278">
        <v>10199.950000000001</v>
      </c>
      <c r="L172" s="278">
        <v>10100.049999999999</v>
      </c>
      <c r="M172" s="278">
        <v>1.6729999999999998E-2</v>
      </c>
    </row>
    <row r="173" spans="1:13">
      <c r="A173" s="302">
        <v>164</v>
      </c>
      <c r="B173" s="278" t="s">
        <v>164</v>
      </c>
      <c r="C173" s="278">
        <v>34.75</v>
      </c>
      <c r="D173" s="280">
        <v>35.15</v>
      </c>
      <c r="E173" s="280">
        <v>34.15</v>
      </c>
      <c r="F173" s="280">
        <v>33.549999999999997</v>
      </c>
      <c r="G173" s="280">
        <v>32.549999999999997</v>
      </c>
      <c r="H173" s="280">
        <v>35.75</v>
      </c>
      <c r="I173" s="280">
        <v>36.75</v>
      </c>
      <c r="J173" s="280">
        <v>37.35</v>
      </c>
      <c r="K173" s="278">
        <v>36.15</v>
      </c>
      <c r="L173" s="278">
        <v>34.549999999999997</v>
      </c>
      <c r="M173" s="278">
        <v>229.06505999999999</v>
      </c>
    </row>
    <row r="174" spans="1:13">
      <c r="A174" s="302">
        <v>165</v>
      </c>
      <c r="B174" s="278" t="s">
        <v>278</v>
      </c>
      <c r="C174" s="278">
        <v>365.75</v>
      </c>
      <c r="D174" s="280">
        <v>373.83333333333331</v>
      </c>
      <c r="E174" s="280">
        <v>357.66666666666663</v>
      </c>
      <c r="F174" s="280">
        <v>349.58333333333331</v>
      </c>
      <c r="G174" s="280">
        <v>333.41666666666663</v>
      </c>
      <c r="H174" s="280">
        <v>381.91666666666663</v>
      </c>
      <c r="I174" s="280">
        <v>398.08333333333326</v>
      </c>
      <c r="J174" s="280">
        <v>406.16666666666663</v>
      </c>
      <c r="K174" s="278">
        <v>390</v>
      </c>
      <c r="L174" s="278">
        <v>365.75</v>
      </c>
      <c r="M174" s="278">
        <v>4.2376300000000002</v>
      </c>
    </row>
    <row r="175" spans="1:13">
      <c r="A175" s="302">
        <v>166</v>
      </c>
      <c r="B175" s="278" t="s">
        <v>168</v>
      </c>
      <c r="C175" s="278">
        <v>173.5</v>
      </c>
      <c r="D175" s="280">
        <v>177.18333333333331</v>
      </c>
      <c r="E175" s="280">
        <v>168.86666666666662</v>
      </c>
      <c r="F175" s="280">
        <v>164.23333333333332</v>
      </c>
      <c r="G175" s="280">
        <v>155.91666666666663</v>
      </c>
      <c r="H175" s="280">
        <v>181.81666666666661</v>
      </c>
      <c r="I175" s="280">
        <v>190.13333333333327</v>
      </c>
      <c r="J175" s="280">
        <v>194.76666666666659</v>
      </c>
      <c r="K175" s="278">
        <v>185.5</v>
      </c>
      <c r="L175" s="278">
        <v>172.55</v>
      </c>
      <c r="M175" s="278">
        <v>265.61761000000001</v>
      </c>
    </row>
    <row r="176" spans="1:13">
      <c r="A176" s="302">
        <v>167</v>
      </c>
      <c r="B176" s="278" t="s">
        <v>169</v>
      </c>
      <c r="C176" s="278">
        <v>108.1</v>
      </c>
      <c r="D176" s="280">
        <v>109.23333333333333</v>
      </c>
      <c r="E176" s="280">
        <v>106.41666666666667</v>
      </c>
      <c r="F176" s="280">
        <v>104.73333333333333</v>
      </c>
      <c r="G176" s="280">
        <v>101.91666666666667</v>
      </c>
      <c r="H176" s="280">
        <v>110.91666666666667</v>
      </c>
      <c r="I176" s="280">
        <v>113.73333333333333</v>
      </c>
      <c r="J176" s="280">
        <v>115.41666666666667</v>
      </c>
      <c r="K176" s="278">
        <v>112.05</v>
      </c>
      <c r="L176" s="278">
        <v>107.55</v>
      </c>
      <c r="M176" s="278">
        <v>56.473979999999997</v>
      </c>
    </row>
    <row r="177" spans="1:13">
      <c r="A177" s="302">
        <v>168</v>
      </c>
      <c r="B177" s="278" t="s">
        <v>279</v>
      </c>
      <c r="C177" s="278">
        <v>466</v>
      </c>
      <c r="D177" s="280">
        <v>471.65000000000003</v>
      </c>
      <c r="E177" s="280">
        <v>456.35000000000008</v>
      </c>
      <c r="F177" s="280">
        <v>446.70000000000005</v>
      </c>
      <c r="G177" s="280">
        <v>431.40000000000009</v>
      </c>
      <c r="H177" s="280">
        <v>481.30000000000007</v>
      </c>
      <c r="I177" s="280">
        <v>496.6</v>
      </c>
      <c r="J177" s="280">
        <v>506.25000000000006</v>
      </c>
      <c r="K177" s="278">
        <v>486.95</v>
      </c>
      <c r="L177" s="278">
        <v>462</v>
      </c>
      <c r="M177" s="278">
        <v>1.7660199999999999</v>
      </c>
    </row>
    <row r="178" spans="1:13">
      <c r="A178" s="302">
        <v>169</v>
      </c>
      <c r="B178" s="278" t="s">
        <v>170</v>
      </c>
      <c r="C178" s="278">
        <v>1704.1</v>
      </c>
      <c r="D178" s="280">
        <v>1713.55</v>
      </c>
      <c r="E178" s="280">
        <v>1686.1</v>
      </c>
      <c r="F178" s="280">
        <v>1668.1</v>
      </c>
      <c r="G178" s="280">
        <v>1640.6499999999999</v>
      </c>
      <c r="H178" s="280">
        <v>1731.55</v>
      </c>
      <c r="I178" s="280">
        <v>1759.0000000000002</v>
      </c>
      <c r="J178" s="280">
        <v>1777</v>
      </c>
      <c r="K178" s="278">
        <v>1741</v>
      </c>
      <c r="L178" s="278">
        <v>1695.55</v>
      </c>
      <c r="M178" s="278">
        <v>139.73038</v>
      </c>
    </row>
    <row r="179" spans="1:13">
      <c r="A179" s="302">
        <v>170</v>
      </c>
      <c r="B179" s="278" t="s">
        <v>280</v>
      </c>
      <c r="C179" s="278">
        <v>806.45</v>
      </c>
      <c r="D179" s="280">
        <v>802.15</v>
      </c>
      <c r="E179" s="280">
        <v>793.3</v>
      </c>
      <c r="F179" s="280">
        <v>780.15</v>
      </c>
      <c r="G179" s="280">
        <v>771.3</v>
      </c>
      <c r="H179" s="280">
        <v>815.3</v>
      </c>
      <c r="I179" s="280">
        <v>824.15000000000009</v>
      </c>
      <c r="J179" s="280">
        <v>837.3</v>
      </c>
      <c r="K179" s="278">
        <v>811</v>
      </c>
      <c r="L179" s="278">
        <v>789</v>
      </c>
      <c r="M179" s="278">
        <v>20.525510000000001</v>
      </c>
    </row>
    <row r="180" spans="1:13">
      <c r="A180" s="302">
        <v>171</v>
      </c>
      <c r="B180" s="278" t="s">
        <v>175</v>
      </c>
      <c r="C180" s="278">
        <v>3605.7</v>
      </c>
      <c r="D180" s="280">
        <v>3610.9333333333329</v>
      </c>
      <c r="E180" s="280">
        <v>3569.8666666666659</v>
      </c>
      <c r="F180" s="280">
        <v>3534.0333333333328</v>
      </c>
      <c r="G180" s="280">
        <v>3492.9666666666658</v>
      </c>
      <c r="H180" s="280">
        <v>3646.766666666666</v>
      </c>
      <c r="I180" s="280">
        <v>3687.8333333333326</v>
      </c>
      <c r="J180" s="280">
        <v>3723.6666666666661</v>
      </c>
      <c r="K180" s="278">
        <v>3652</v>
      </c>
      <c r="L180" s="278">
        <v>3575.1</v>
      </c>
      <c r="M180" s="278">
        <v>0.87548000000000004</v>
      </c>
    </row>
    <row r="181" spans="1:13">
      <c r="A181" s="302">
        <v>172</v>
      </c>
      <c r="B181" s="278" t="s">
        <v>173</v>
      </c>
      <c r="C181" s="278">
        <v>23051.05</v>
      </c>
      <c r="D181" s="280">
        <v>22907.666666666668</v>
      </c>
      <c r="E181" s="280">
        <v>22485.333333333336</v>
      </c>
      <c r="F181" s="280">
        <v>21919.616666666669</v>
      </c>
      <c r="G181" s="280">
        <v>21497.283333333336</v>
      </c>
      <c r="H181" s="280">
        <v>23473.383333333335</v>
      </c>
      <c r="I181" s="280">
        <v>23895.716666666671</v>
      </c>
      <c r="J181" s="280">
        <v>24461.433333333334</v>
      </c>
      <c r="K181" s="278">
        <v>23330</v>
      </c>
      <c r="L181" s="278">
        <v>22341.95</v>
      </c>
      <c r="M181" s="278">
        <v>1.0242899999999999</v>
      </c>
    </row>
    <row r="182" spans="1:13">
      <c r="A182" s="302">
        <v>173</v>
      </c>
      <c r="B182" s="278" t="s">
        <v>176</v>
      </c>
      <c r="C182" s="278">
        <v>689.6</v>
      </c>
      <c r="D182" s="280">
        <v>694.20000000000016</v>
      </c>
      <c r="E182" s="280">
        <v>679.95000000000027</v>
      </c>
      <c r="F182" s="280">
        <v>670.30000000000007</v>
      </c>
      <c r="G182" s="280">
        <v>656.05000000000018</v>
      </c>
      <c r="H182" s="280">
        <v>703.85000000000036</v>
      </c>
      <c r="I182" s="280">
        <v>718.10000000000014</v>
      </c>
      <c r="J182" s="280">
        <v>727.75000000000045</v>
      </c>
      <c r="K182" s="278">
        <v>708.45</v>
      </c>
      <c r="L182" s="278">
        <v>684.55</v>
      </c>
      <c r="M182" s="278">
        <v>28.518560000000001</v>
      </c>
    </row>
    <row r="183" spans="1:13">
      <c r="A183" s="302">
        <v>174</v>
      </c>
      <c r="B183" s="278" t="s">
        <v>174</v>
      </c>
      <c r="C183" s="278">
        <v>1096.6500000000001</v>
      </c>
      <c r="D183" s="280">
        <v>1105.55</v>
      </c>
      <c r="E183" s="280">
        <v>1084.0999999999999</v>
      </c>
      <c r="F183" s="280">
        <v>1071.55</v>
      </c>
      <c r="G183" s="280">
        <v>1050.0999999999999</v>
      </c>
      <c r="H183" s="280">
        <v>1118.0999999999999</v>
      </c>
      <c r="I183" s="280">
        <v>1139.5500000000002</v>
      </c>
      <c r="J183" s="280">
        <v>1152.0999999999999</v>
      </c>
      <c r="K183" s="278">
        <v>1127</v>
      </c>
      <c r="L183" s="278">
        <v>1093</v>
      </c>
      <c r="M183" s="278">
        <v>5.5015499999999999</v>
      </c>
    </row>
    <row r="184" spans="1:13">
      <c r="A184" s="302">
        <v>175</v>
      </c>
      <c r="B184" s="278" t="s">
        <v>172</v>
      </c>
      <c r="C184" s="278">
        <v>178.45</v>
      </c>
      <c r="D184" s="280">
        <v>179.53333333333333</v>
      </c>
      <c r="E184" s="280">
        <v>176.16666666666666</v>
      </c>
      <c r="F184" s="280">
        <v>173.88333333333333</v>
      </c>
      <c r="G184" s="280">
        <v>170.51666666666665</v>
      </c>
      <c r="H184" s="280">
        <v>181.81666666666666</v>
      </c>
      <c r="I184" s="280">
        <v>185.18333333333334</v>
      </c>
      <c r="J184" s="280">
        <v>187.46666666666667</v>
      </c>
      <c r="K184" s="278">
        <v>182.9</v>
      </c>
      <c r="L184" s="278">
        <v>177.25</v>
      </c>
      <c r="M184" s="278">
        <v>436.16291000000001</v>
      </c>
    </row>
    <row r="185" spans="1:13">
      <c r="A185" s="302">
        <v>176</v>
      </c>
      <c r="B185" s="278" t="s">
        <v>171</v>
      </c>
      <c r="C185" s="278">
        <v>30.4</v>
      </c>
      <c r="D185" s="280">
        <v>30.583333333333332</v>
      </c>
      <c r="E185" s="280">
        <v>29.716666666666665</v>
      </c>
      <c r="F185" s="280">
        <v>29.033333333333331</v>
      </c>
      <c r="G185" s="280">
        <v>28.166666666666664</v>
      </c>
      <c r="H185" s="280">
        <v>31.266666666666666</v>
      </c>
      <c r="I185" s="280">
        <v>32.133333333333333</v>
      </c>
      <c r="J185" s="280">
        <v>32.816666666666663</v>
      </c>
      <c r="K185" s="278">
        <v>31.45</v>
      </c>
      <c r="L185" s="278">
        <v>29.9</v>
      </c>
      <c r="M185" s="278">
        <v>486.13724000000002</v>
      </c>
    </row>
    <row r="186" spans="1:13">
      <c r="A186" s="302">
        <v>177</v>
      </c>
      <c r="B186" s="278" t="s">
        <v>281</v>
      </c>
      <c r="C186" s="278">
        <v>110.1</v>
      </c>
      <c r="D186" s="280">
        <v>111.86666666666667</v>
      </c>
      <c r="E186" s="280">
        <v>107.03333333333335</v>
      </c>
      <c r="F186" s="280">
        <v>103.96666666666667</v>
      </c>
      <c r="G186" s="280">
        <v>99.13333333333334</v>
      </c>
      <c r="H186" s="280">
        <v>114.93333333333335</v>
      </c>
      <c r="I186" s="280">
        <v>119.76666666666667</v>
      </c>
      <c r="J186" s="280">
        <v>122.83333333333336</v>
      </c>
      <c r="K186" s="278">
        <v>116.7</v>
      </c>
      <c r="L186" s="278">
        <v>108.8</v>
      </c>
      <c r="M186" s="278">
        <v>17.80219</v>
      </c>
    </row>
    <row r="187" spans="1:13">
      <c r="A187" s="302">
        <v>178</v>
      </c>
      <c r="B187" s="278" t="s">
        <v>178</v>
      </c>
      <c r="C187" s="278">
        <v>472.95</v>
      </c>
      <c r="D187" s="280">
        <v>475.56666666666666</v>
      </c>
      <c r="E187" s="280">
        <v>467.18333333333334</v>
      </c>
      <c r="F187" s="280">
        <v>461.41666666666669</v>
      </c>
      <c r="G187" s="280">
        <v>453.03333333333336</v>
      </c>
      <c r="H187" s="280">
        <v>481.33333333333331</v>
      </c>
      <c r="I187" s="280">
        <v>489.71666666666664</v>
      </c>
      <c r="J187" s="280">
        <v>495.48333333333329</v>
      </c>
      <c r="K187" s="278">
        <v>483.95</v>
      </c>
      <c r="L187" s="278">
        <v>469.8</v>
      </c>
      <c r="M187" s="278">
        <v>83.396270000000001</v>
      </c>
    </row>
    <row r="188" spans="1:13">
      <c r="A188" s="302">
        <v>179</v>
      </c>
      <c r="B188" s="278" t="s">
        <v>179</v>
      </c>
      <c r="C188" s="278">
        <v>403.35</v>
      </c>
      <c r="D188" s="280">
        <v>402.2</v>
      </c>
      <c r="E188" s="280">
        <v>393.65</v>
      </c>
      <c r="F188" s="280">
        <v>383.95</v>
      </c>
      <c r="G188" s="280">
        <v>375.4</v>
      </c>
      <c r="H188" s="280">
        <v>411.9</v>
      </c>
      <c r="I188" s="280">
        <v>420.45000000000005</v>
      </c>
      <c r="J188" s="280">
        <v>430.15</v>
      </c>
      <c r="K188" s="278">
        <v>410.75</v>
      </c>
      <c r="L188" s="278">
        <v>392.5</v>
      </c>
      <c r="M188" s="278">
        <v>53.74015</v>
      </c>
    </row>
    <row r="189" spans="1:13">
      <c r="A189" s="302">
        <v>180</v>
      </c>
      <c r="B189" s="278" t="s">
        <v>282</v>
      </c>
      <c r="C189" s="278">
        <v>400.9</v>
      </c>
      <c r="D189" s="280">
        <v>404.2166666666667</v>
      </c>
      <c r="E189" s="280">
        <v>394.68333333333339</v>
      </c>
      <c r="F189" s="280">
        <v>388.4666666666667</v>
      </c>
      <c r="G189" s="280">
        <v>378.93333333333339</v>
      </c>
      <c r="H189" s="280">
        <v>410.43333333333339</v>
      </c>
      <c r="I189" s="280">
        <v>419.9666666666667</v>
      </c>
      <c r="J189" s="280">
        <v>426.18333333333339</v>
      </c>
      <c r="K189" s="278">
        <v>413.75</v>
      </c>
      <c r="L189" s="278">
        <v>398</v>
      </c>
      <c r="M189" s="278">
        <v>3.6014599999999999</v>
      </c>
    </row>
    <row r="190" spans="1:13">
      <c r="A190" s="302">
        <v>181</v>
      </c>
      <c r="B190" s="278" t="s">
        <v>192</v>
      </c>
      <c r="C190" s="278">
        <v>378.35</v>
      </c>
      <c r="D190" s="280">
        <v>380.05</v>
      </c>
      <c r="E190" s="280">
        <v>373.75</v>
      </c>
      <c r="F190" s="280">
        <v>369.15</v>
      </c>
      <c r="G190" s="280">
        <v>362.84999999999997</v>
      </c>
      <c r="H190" s="280">
        <v>384.65000000000003</v>
      </c>
      <c r="I190" s="280">
        <v>390.9500000000001</v>
      </c>
      <c r="J190" s="280">
        <v>395.55000000000007</v>
      </c>
      <c r="K190" s="278">
        <v>386.35</v>
      </c>
      <c r="L190" s="278">
        <v>375.45</v>
      </c>
      <c r="M190" s="278">
        <v>13.604369999999999</v>
      </c>
    </row>
    <row r="191" spans="1:13">
      <c r="A191" s="302">
        <v>182</v>
      </c>
      <c r="B191" s="278" t="s">
        <v>187</v>
      </c>
      <c r="C191" s="278">
        <v>2082.15</v>
      </c>
      <c r="D191" s="280">
        <v>2089.7000000000003</v>
      </c>
      <c r="E191" s="280">
        <v>2067.5000000000005</v>
      </c>
      <c r="F191" s="280">
        <v>2052.8500000000004</v>
      </c>
      <c r="G191" s="280">
        <v>2030.6500000000005</v>
      </c>
      <c r="H191" s="280">
        <v>2104.3500000000004</v>
      </c>
      <c r="I191" s="280">
        <v>2126.5500000000002</v>
      </c>
      <c r="J191" s="280">
        <v>2141.2000000000003</v>
      </c>
      <c r="K191" s="278">
        <v>2111.9</v>
      </c>
      <c r="L191" s="278">
        <v>2075.0500000000002</v>
      </c>
      <c r="M191" s="278">
        <v>30.718769999999999</v>
      </c>
    </row>
    <row r="192" spans="1:13">
      <c r="A192" s="302">
        <v>183</v>
      </c>
      <c r="B192" s="278" t="s">
        <v>3465</v>
      </c>
      <c r="C192" s="278">
        <v>387.45</v>
      </c>
      <c r="D192" s="280">
        <v>388.38333333333338</v>
      </c>
      <c r="E192" s="280">
        <v>384.96666666666675</v>
      </c>
      <c r="F192" s="280">
        <v>382.48333333333335</v>
      </c>
      <c r="G192" s="280">
        <v>379.06666666666672</v>
      </c>
      <c r="H192" s="280">
        <v>390.86666666666679</v>
      </c>
      <c r="I192" s="280">
        <v>394.28333333333342</v>
      </c>
      <c r="J192" s="280">
        <v>396.76666666666682</v>
      </c>
      <c r="K192" s="278">
        <v>391.8</v>
      </c>
      <c r="L192" s="278">
        <v>385.9</v>
      </c>
      <c r="M192" s="278">
        <v>18.615649999999999</v>
      </c>
    </row>
    <row r="193" spans="1:13">
      <c r="A193" s="302">
        <v>184</v>
      </c>
      <c r="B193" s="278" t="s">
        <v>184</v>
      </c>
      <c r="C193" s="278">
        <v>40.049999999999997</v>
      </c>
      <c r="D193" s="280">
        <v>40.499999999999993</v>
      </c>
      <c r="E193" s="280">
        <v>39.349999999999987</v>
      </c>
      <c r="F193" s="280">
        <v>38.649999999999991</v>
      </c>
      <c r="G193" s="280">
        <v>37.499999999999986</v>
      </c>
      <c r="H193" s="280">
        <v>41.199999999999989</v>
      </c>
      <c r="I193" s="280">
        <v>42.349999999999994</v>
      </c>
      <c r="J193" s="280">
        <v>43.04999999999999</v>
      </c>
      <c r="K193" s="278">
        <v>41.65</v>
      </c>
      <c r="L193" s="278">
        <v>39.799999999999997</v>
      </c>
      <c r="M193" s="278">
        <v>29.57835</v>
      </c>
    </row>
    <row r="194" spans="1:13">
      <c r="A194" s="302">
        <v>185</v>
      </c>
      <c r="B194" s="278" t="s">
        <v>183</v>
      </c>
      <c r="C194" s="278">
        <v>98.25</v>
      </c>
      <c r="D194" s="280">
        <v>99.283333333333346</v>
      </c>
      <c r="E194" s="280">
        <v>96.266666666666694</v>
      </c>
      <c r="F194" s="280">
        <v>94.283333333333346</v>
      </c>
      <c r="G194" s="280">
        <v>91.266666666666694</v>
      </c>
      <c r="H194" s="280">
        <v>101.26666666666669</v>
      </c>
      <c r="I194" s="280">
        <v>104.28333333333335</v>
      </c>
      <c r="J194" s="280">
        <v>106.26666666666669</v>
      </c>
      <c r="K194" s="278">
        <v>102.3</v>
      </c>
      <c r="L194" s="278">
        <v>97.3</v>
      </c>
      <c r="M194" s="278">
        <v>507.67147</v>
      </c>
    </row>
    <row r="195" spans="1:13">
      <c r="A195" s="302">
        <v>186</v>
      </c>
      <c r="B195" s="278" t="s">
        <v>185</v>
      </c>
      <c r="C195" s="278">
        <v>44.85</v>
      </c>
      <c r="D195" s="280">
        <v>44.933333333333337</v>
      </c>
      <c r="E195" s="280">
        <v>44.016666666666673</v>
      </c>
      <c r="F195" s="280">
        <v>43.183333333333337</v>
      </c>
      <c r="G195" s="280">
        <v>42.266666666666673</v>
      </c>
      <c r="H195" s="280">
        <v>45.766666666666673</v>
      </c>
      <c r="I195" s="280">
        <v>46.68333333333333</v>
      </c>
      <c r="J195" s="280">
        <v>47.516666666666673</v>
      </c>
      <c r="K195" s="278">
        <v>45.85</v>
      </c>
      <c r="L195" s="278">
        <v>44.1</v>
      </c>
      <c r="M195" s="278">
        <v>267.17577</v>
      </c>
    </row>
    <row r="196" spans="1:13">
      <c r="A196" s="302">
        <v>187</v>
      </c>
      <c r="B196" s="278" t="s">
        <v>186</v>
      </c>
      <c r="C196" s="278">
        <v>326.7</v>
      </c>
      <c r="D196" s="280">
        <v>329.15</v>
      </c>
      <c r="E196" s="280">
        <v>320.64999999999998</v>
      </c>
      <c r="F196" s="280">
        <v>314.60000000000002</v>
      </c>
      <c r="G196" s="280">
        <v>306.10000000000002</v>
      </c>
      <c r="H196" s="280">
        <v>335.19999999999993</v>
      </c>
      <c r="I196" s="280">
        <v>343.69999999999993</v>
      </c>
      <c r="J196" s="280">
        <v>349.74999999999989</v>
      </c>
      <c r="K196" s="278">
        <v>337.65</v>
      </c>
      <c r="L196" s="278">
        <v>323.10000000000002</v>
      </c>
      <c r="M196" s="278">
        <v>365.23647</v>
      </c>
    </row>
    <row r="197" spans="1:13">
      <c r="A197" s="302">
        <v>188</v>
      </c>
      <c r="B197" s="269" t="s">
        <v>188</v>
      </c>
      <c r="C197" s="269">
        <v>543.4</v>
      </c>
      <c r="D197" s="309">
        <v>544.61666666666667</v>
      </c>
      <c r="E197" s="309">
        <v>540.33333333333337</v>
      </c>
      <c r="F197" s="309">
        <v>537.26666666666665</v>
      </c>
      <c r="G197" s="309">
        <v>532.98333333333335</v>
      </c>
      <c r="H197" s="309">
        <v>547.68333333333339</v>
      </c>
      <c r="I197" s="309">
        <v>551.9666666666667</v>
      </c>
      <c r="J197" s="309">
        <v>555.03333333333342</v>
      </c>
      <c r="K197" s="269">
        <v>548.9</v>
      </c>
      <c r="L197" s="269">
        <v>541.54999999999995</v>
      </c>
      <c r="M197" s="269">
        <v>23.57985</v>
      </c>
    </row>
    <row r="198" spans="1:13">
      <c r="A198" s="302">
        <v>189</v>
      </c>
      <c r="B198" s="269" t="s">
        <v>283</v>
      </c>
      <c r="C198" s="269">
        <v>116.65</v>
      </c>
      <c r="D198" s="309">
        <v>117.23333333333333</v>
      </c>
      <c r="E198" s="309">
        <v>114.66666666666667</v>
      </c>
      <c r="F198" s="309">
        <v>112.68333333333334</v>
      </c>
      <c r="G198" s="309">
        <v>110.11666666666667</v>
      </c>
      <c r="H198" s="309">
        <v>119.21666666666667</v>
      </c>
      <c r="I198" s="309">
        <v>121.78333333333333</v>
      </c>
      <c r="J198" s="309">
        <v>123.76666666666667</v>
      </c>
      <c r="K198" s="269">
        <v>119.8</v>
      </c>
      <c r="L198" s="269">
        <v>115.25</v>
      </c>
      <c r="M198" s="269">
        <v>10.17831</v>
      </c>
    </row>
    <row r="199" spans="1:13">
      <c r="A199" s="302">
        <v>190</v>
      </c>
      <c r="B199" s="269" t="s">
        <v>167</v>
      </c>
      <c r="C199" s="269">
        <v>635.1</v>
      </c>
      <c r="D199" s="309">
        <v>635.4</v>
      </c>
      <c r="E199" s="309">
        <v>628.69999999999993</v>
      </c>
      <c r="F199" s="309">
        <v>622.29999999999995</v>
      </c>
      <c r="G199" s="309">
        <v>615.59999999999991</v>
      </c>
      <c r="H199" s="309">
        <v>641.79999999999995</v>
      </c>
      <c r="I199" s="309">
        <v>648.5</v>
      </c>
      <c r="J199" s="309">
        <v>654.9</v>
      </c>
      <c r="K199" s="269">
        <v>642.1</v>
      </c>
      <c r="L199" s="269">
        <v>629</v>
      </c>
      <c r="M199" s="269">
        <v>3.11849</v>
      </c>
    </row>
    <row r="200" spans="1:13">
      <c r="A200" s="302">
        <v>191</v>
      </c>
      <c r="B200" s="269" t="s">
        <v>189</v>
      </c>
      <c r="C200" s="269">
        <v>949.85</v>
      </c>
      <c r="D200" s="309">
        <v>956.06666666666672</v>
      </c>
      <c r="E200" s="309">
        <v>940.18333333333339</v>
      </c>
      <c r="F200" s="309">
        <v>930.51666666666665</v>
      </c>
      <c r="G200" s="309">
        <v>914.63333333333333</v>
      </c>
      <c r="H200" s="309">
        <v>965.73333333333346</v>
      </c>
      <c r="I200" s="309">
        <v>981.6166666666669</v>
      </c>
      <c r="J200" s="309">
        <v>991.28333333333353</v>
      </c>
      <c r="K200" s="269">
        <v>971.95</v>
      </c>
      <c r="L200" s="269">
        <v>946.4</v>
      </c>
      <c r="M200" s="269">
        <v>19.475349999999999</v>
      </c>
    </row>
    <row r="201" spans="1:13">
      <c r="A201" s="302">
        <v>192</v>
      </c>
      <c r="B201" s="269" t="s">
        <v>190</v>
      </c>
      <c r="C201" s="269">
        <v>2372.1</v>
      </c>
      <c r="D201" s="309">
        <v>2399.25</v>
      </c>
      <c r="E201" s="309">
        <v>2338.85</v>
      </c>
      <c r="F201" s="309">
        <v>2305.6</v>
      </c>
      <c r="G201" s="309">
        <v>2245.1999999999998</v>
      </c>
      <c r="H201" s="309">
        <v>2432.5</v>
      </c>
      <c r="I201" s="309">
        <v>2492.8999999999996</v>
      </c>
      <c r="J201" s="309">
        <v>2526.15</v>
      </c>
      <c r="K201" s="269">
        <v>2459.65</v>
      </c>
      <c r="L201" s="269">
        <v>2366</v>
      </c>
      <c r="M201" s="269">
        <v>5.9453899999999997</v>
      </c>
    </row>
    <row r="202" spans="1:13">
      <c r="A202" s="302">
        <v>193</v>
      </c>
      <c r="B202" s="269" t="s">
        <v>191</v>
      </c>
      <c r="C202" s="269">
        <v>318.75</v>
      </c>
      <c r="D202" s="309">
        <v>320.28333333333336</v>
      </c>
      <c r="E202" s="309">
        <v>315.86666666666673</v>
      </c>
      <c r="F202" s="309">
        <v>312.98333333333335</v>
      </c>
      <c r="G202" s="309">
        <v>308.56666666666672</v>
      </c>
      <c r="H202" s="309">
        <v>323.16666666666674</v>
      </c>
      <c r="I202" s="309">
        <v>327.58333333333337</v>
      </c>
      <c r="J202" s="309">
        <v>330.46666666666675</v>
      </c>
      <c r="K202" s="269">
        <v>324.7</v>
      </c>
      <c r="L202" s="269">
        <v>317.39999999999998</v>
      </c>
      <c r="M202" s="269">
        <v>5.80098</v>
      </c>
    </row>
    <row r="203" spans="1:13">
      <c r="A203" s="302">
        <v>194</v>
      </c>
      <c r="B203" s="269" t="s">
        <v>197</v>
      </c>
      <c r="C203" s="269">
        <v>425.2</v>
      </c>
      <c r="D203" s="309">
        <v>431.2166666666667</v>
      </c>
      <c r="E203" s="309">
        <v>415.98333333333341</v>
      </c>
      <c r="F203" s="309">
        <v>406.76666666666671</v>
      </c>
      <c r="G203" s="309">
        <v>391.53333333333342</v>
      </c>
      <c r="H203" s="309">
        <v>440.43333333333339</v>
      </c>
      <c r="I203" s="309">
        <v>455.66666666666674</v>
      </c>
      <c r="J203" s="309">
        <v>464.88333333333338</v>
      </c>
      <c r="K203" s="269">
        <v>446.45</v>
      </c>
      <c r="L203" s="269">
        <v>422</v>
      </c>
      <c r="M203" s="269">
        <v>51.840940000000003</v>
      </c>
    </row>
    <row r="204" spans="1:13">
      <c r="A204" s="302">
        <v>195</v>
      </c>
      <c r="B204" s="269" t="s">
        <v>195</v>
      </c>
      <c r="C204" s="269">
        <v>3893.55</v>
      </c>
      <c r="D204" s="309">
        <v>3873.2999999999997</v>
      </c>
      <c r="E204" s="309">
        <v>3842.2499999999995</v>
      </c>
      <c r="F204" s="309">
        <v>3790.95</v>
      </c>
      <c r="G204" s="309">
        <v>3759.8999999999996</v>
      </c>
      <c r="H204" s="309">
        <v>3924.5999999999995</v>
      </c>
      <c r="I204" s="309">
        <v>3955.6499999999996</v>
      </c>
      <c r="J204" s="309">
        <v>4006.9499999999994</v>
      </c>
      <c r="K204" s="269">
        <v>3904.35</v>
      </c>
      <c r="L204" s="269">
        <v>3822</v>
      </c>
      <c r="M204" s="269">
        <v>4.9411300000000002</v>
      </c>
    </row>
    <row r="205" spans="1:13">
      <c r="A205" s="302">
        <v>196</v>
      </c>
      <c r="B205" s="269" t="s">
        <v>196</v>
      </c>
      <c r="C205" s="269">
        <v>31.8</v>
      </c>
      <c r="D205" s="309">
        <v>32.266666666666666</v>
      </c>
      <c r="E205" s="309">
        <v>31.233333333333334</v>
      </c>
      <c r="F205" s="309">
        <v>30.666666666666668</v>
      </c>
      <c r="G205" s="309">
        <v>29.633333333333336</v>
      </c>
      <c r="H205" s="309">
        <v>32.833333333333329</v>
      </c>
      <c r="I205" s="309">
        <v>33.86666666666666</v>
      </c>
      <c r="J205" s="309">
        <v>34.43333333333333</v>
      </c>
      <c r="K205" s="269">
        <v>33.299999999999997</v>
      </c>
      <c r="L205" s="269">
        <v>31.7</v>
      </c>
      <c r="M205" s="269">
        <v>34.934930000000001</v>
      </c>
    </row>
    <row r="206" spans="1:13">
      <c r="A206" s="302">
        <v>197</v>
      </c>
      <c r="B206" s="269" t="s">
        <v>193</v>
      </c>
      <c r="C206" s="269">
        <v>1037.75</v>
      </c>
      <c r="D206" s="309">
        <v>1030.75</v>
      </c>
      <c r="E206" s="309">
        <v>1015</v>
      </c>
      <c r="F206" s="309">
        <v>992.25</v>
      </c>
      <c r="G206" s="309">
        <v>976.5</v>
      </c>
      <c r="H206" s="309">
        <v>1053.5</v>
      </c>
      <c r="I206" s="309">
        <v>1069.25</v>
      </c>
      <c r="J206" s="309">
        <v>1092</v>
      </c>
      <c r="K206" s="269">
        <v>1046.5</v>
      </c>
      <c r="L206" s="269">
        <v>1008</v>
      </c>
      <c r="M206" s="269">
        <v>8.3732600000000001</v>
      </c>
    </row>
    <row r="207" spans="1:13">
      <c r="A207" s="302">
        <v>198</v>
      </c>
      <c r="B207" s="269" t="s">
        <v>143</v>
      </c>
      <c r="C207" s="269">
        <v>592.29999999999995</v>
      </c>
      <c r="D207" s="309">
        <v>594.08333333333326</v>
      </c>
      <c r="E207" s="309">
        <v>581.26666666666654</v>
      </c>
      <c r="F207" s="309">
        <v>570.23333333333323</v>
      </c>
      <c r="G207" s="309">
        <v>557.41666666666652</v>
      </c>
      <c r="H207" s="309">
        <v>605.11666666666656</v>
      </c>
      <c r="I207" s="309">
        <v>617.93333333333317</v>
      </c>
      <c r="J207" s="309">
        <v>628.96666666666658</v>
      </c>
      <c r="K207" s="269">
        <v>606.9</v>
      </c>
      <c r="L207" s="269">
        <v>583.04999999999995</v>
      </c>
      <c r="M207" s="269">
        <v>46.715739999999997</v>
      </c>
    </row>
    <row r="208" spans="1:13">
      <c r="A208" s="302">
        <v>199</v>
      </c>
      <c r="B208" s="269" t="s">
        <v>284</v>
      </c>
      <c r="C208" s="269">
        <v>169.95</v>
      </c>
      <c r="D208" s="309">
        <v>170.86666666666667</v>
      </c>
      <c r="E208" s="309">
        <v>168.23333333333335</v>
      </c>
      <c r="F208" s="309">
        <v>166.51666666666668</v>
      </c>
      <c r="G208" s="309">
        <v>163.88333333333335</v>
      </c>
      <c r="H208" s="309">
        <v>172.58333333333334</v>
      </c>
      <c r="I208" s="309">
        <v>175.21666666666667</v>
      </c>
      <c r="J208" s="309">
        <v>176.93333333333334</v>
      </c>
      <c r="K208" s="269">
        <v>173.5</v>
      </c>
      <c r="L208" s="269">
        <v>169.15</v>
      </c>
      <c r="M208" s="269">
        <v>5.0649899999999999</v>
      </c>
    </row>
    <row r="209" spans="1:13">
      <c r="A209" s="302">
        <v>200</v>
      </c>
      <c r="B209" s="269" t="s">
        <v>285</v>
      </c>
      <c r="C209" s="269">
        <v>181.85</v>
      </c>
      <c r="D209" s="309">
        <v>183.79999999999998</v>
      </c>
      <c r="E209" s="309">
        <v>179.04999999999995</v>
      </c>
      <c r="F209" s="309">
        <v>176.24999999999997</v>
      </c>
      <c r="G209" s="309">
        <v>171.49999999999994</v>
      </c>
      <c r="H209" s="309">
        <v>186.59999999999997</v>
      </c>
      <c r="I209" s="309">
        <v>191.35000000000002</v>
      </c>
      <c r="J209" s="309">
        <v>194.14999999999998</v>
      </c>
      <c r="K209" s="269">
        <v>188.55</v>
      </c>
      <c r="L209" s="269">
        <v>181</v>
      </c>
      <c r="M209" s="269">
        <v>2.04108</v>
      </c>
    </row>
    <row r="210" spans="1:13">
      <c r="A210" s="302">
        <v>201</v>
      </c>
      <c r="B210" s="269" t="s">
        <v>563</v>
      </c>
      <c r="C210" s="269">
        <v>680.95</v>
      </c>
      <c r="D210" s="309">
        <v>682.38333333333333</v>
      </c>
      <c r="E210" s="309">
        <v>675.11666666666667</v>
      </c>
      <c r="F210" s="309">
        <v>669.2833333333333</v>
      </c>
      <c r="G210" s="309">
        <v>662.01666666666665</v>
      </c>
      <c r="H210" s="309">
        <v>688.2166666666667</v>
      </c>
      <c r="I210" s="309">
        <v>695.48333333333335</v>
      </c>
      <c r="J210" s="309">
        <v>701.31666666666672</v>
      </c>
      <c r="K210" s="269">
        <v>689.65</v>
      </c>
      <c r="L210" s="269">
        <v>676.55</v>
      </c>
      <c r="M210" s="269">
        <v>3.7496499999999999</v>
      </c>
    </row>
    <row r="211" spans="1:13">
      <c r="A211" s="302">
        <v>202</v>
      </c>
      <c r="B211" s="269" t="s">
        <v>198</v>
      </c>
      <c r="C211" s="269">
        <v>106.4</v>
      </c>
      <c r="D211" s="309">
        <v>107.40000000000002</v>
      </c>
      <c r="E211" s="309">
        <v>104.40000000000003</v>
      </c>
      <c r="F211" s="309">
        <v>102.40000000000002</v>
      </c>
      <c r="G211" s="309">
        <v>99.400000000000034</v>
      </c>
      <c r="H211" s="309">
        <v>109.40000000000003</v>
      </c>
      <c r="I211" s="309">
        <v>112.4</v>
      </c>
      <c r="J211" s="309">
        <v>114.40000000000003</v>
      </c>
      <c r="K211" s="269">
        <v>110.4</v>
      </c>
      <c r="L211" s="269">
        <v>105.4</v>
      </c>
      <c r="M211" s="269">
        <v>136.9975</v>
      </c>
    </row>
    <row r="212" spans="1:13">
      <c r="A212" s="302">
        <v>203</v>
      </c>
      <c r="B212" s="269" t="s">
        <v>120</v>
      </c>
      <c r="C212" s="269">
        <v>10.6</v>
      </c>
      <c r="D212" s="309">
        <v>10.85</v>
      </c>
      <c r="E212" s="309">
        <v>10.25</v>
      </c>
      <c r="F212" s="309">
        <v>9.9</v>
      </c>
      <c r="G212" s="309">
        <v>9.3000000000000007</v>
      </c>
      <c r="H212" s="309">
        <v>11.2</v>
      </c>
      <c r="I212" s="309">
        <v>11.799999999999997</v>
      </c>
      <c r="J212" s="309">
        <v>12.149999999999999</v>
      </c>
      <c r="K212" s="269">
        <v>11.45</v>
      </c>
      <c r="L212" s="269">
        <v>10.5</v>
      </c>
      <c r="M212" s="269">
        <v>8853.9742999999999</v>
      </c>
    </row>
    <row r="213" spans="1:13">
      <c r="A213" s="302">
        <v>204</v>
      </c>
      <c r="B213" s="269" t="s">
        <v>199</v>
      </c>
      <c r="C213" s="269">
        <v>546.45000000000005</v>
      </c>
      <c r="D213" s="309">
        <v>544.7833333333333</v>
      </c>
      <c r="E213" s="309">
        <v>540.66666666666663</v>
      </c>
      <c r="F213" s="309">
        <v>534.88333333333333</v>
      </c>
      <c r="G213" s="309">
        <v>530.76666666666665</v>
      </c>
      <c r="H213" s="309">
        <v>550.56666666666661</v>
      </c>
      <c r="I213" s="309">
        <v>554.68333333333339</v>
      </c>
      <c r="J213" s="309">
        <v>560.46666666666658</v>
      </c>
      <c r="K213" s="269">
        <v>548.9</v>
      </c>
      <c r="L213" s="269">
        <v>539</v>
      </c>
      <c r="M213" s="269">
        <v>19.06467</v>
      </c>
    </row>
    <row r="214" spans="1:13">
      <c r="A214" s="302">
        <v>205</v>
      </c>
      <c r="B214" s="269" t="s">
        <v>569</v>
      </c>
      <c r="C214" s="269">
        <v>2074.8000000000002</v>
      </c>
      <c r="D214" s="309">
        <v>2064.6</v>
      </c>
      <c r="E214" s="309">
        <v>2035.1999999999998</v>
      </c>
      <c r="F214" s="309">
        <v>1995.6</v>
      </c>
      <c r="G214" s="309">
        <v>1966.1999999999998</v>
      </c>
      <c r="H214" s="309">
        <v>2104.1999999999998</v>
      </c>
      <c r="I214" s="309">
        <v>2133.6000000000004</v>
      </c>
      <c r="J214" s="309">
        <v>2173.1999999999998</v>
      </c>
      <c r="K214" s="269">
        <v>2094</v>
      </c>
      <c r="L214" s="269">
        <v>2025</v>
      </c>
      <c r="M214" s="269">
        <v>0.22295999999999999</v>
      </c>
    </row>
    <row r="215" spans="1:13">
      <c r="A215" s="302">
        <v>206</v>
      </c>
      <c r="B215" s="269" t="s">
        <v>200</v>
      </c>
      <c r="C215" s="309">
        <v>219.65</v>
      </c>
      <c r="D215" s="309">
        <v>219.86666666666667</v>
      </c>
      <c r="E215" s="309">
        <v>217.78333333333336</v>
      </c>
      <c r="F215" s="309">
        <v>215.91666666666669</v>
      </c>
      <c r="G215" s="309">
        <v>213.83333333333337</v>
      </c>
      <c r="H215" s="309">
        <v>221.73333333333335</v>
      </c>
      <c r="I215" s="309">
        <v>223.81666666666666</v>
      </c>
      <c r="J215" s="309">
        <v>225.68333333333334</v>
      </c>
      <c r="K215" s="309">
        <v>221.95</v>
      </c>
      <c r="L215" s="309">
        <v>218</v>
      </c>
      <c r="M215" s="309">
        <v>55.01193</v>
      </c>
    </row>
    <row r="216" spans="1:13">
      <c r="A216" s="302">
        <v>207</v>
      </c>
      <c r="B216" s="269" t="s">
        <v>201</v>
      </c>
      <c r="C216" s="309">
        <v>25.6</v>
      </c>
      <c r="D216" s="309">
        <v>25.900000000000002</v>
      </c>
      <c r="E216" s="309">
        <v>25.200000000000003</v>
      </c>
      <c r="F216" s="309">
        <v>24.8</v>
      </c>
      <c r="G216" s="309">
        <v>24.1</v>
      </c>
      <c r="H216" s="309">
        <v>26.300000000000004</v>
      </c>
      <c r="I216" s="309">
        <v>27</v>
      </c>
      <c r="J216" s="309">
        <v>27.400000000000006</v>
      </c>
      <c r="K216" s="309">
        <v>26.6</v>
      </c>
      <c r="L216" s="309">
        <v>25.5</v>
      </c>
      <c r="M216" s="309">
        <v>161.66021000000001</v>
      </c>
    </row>
    <row r="217" spans="1:13">
      <c r="A217" s="302">
        <v>208</v>
      </c>
      <c r="B217" s="269" t="s">
        <v>202</v>
      </c>
      <c r="C217" s="309">
        <v>171.1</v>
      </c>
      <c r="D217" s="309">
        <v>172.16666666666666</v>
      </c>
      <c r="E217" s="309">
        <v>168.5333333333333</v>
      </c>
      <c r="F217" s="309">
        <v>165.96666666666664</v>
      </c>
      <c r="G217" s="309">
        <v>162.33333333333329</v>
      </c>
      <c r="H217" s="309">
        <v>174.73333333333332</v>
      </c>
      <c r="I217" s="309">
        <v>178.3666666666667</v>
      </c>
      <c r="J217" s="309">
        <v>180.93333333333334</v>
      </c>
      <c r="K217" s="309">
        <v>175.8</v>
      </c>
      <c r="L217" s="309">
        <v>169.6</v>
      </c>
      <c r="M217" s="309">
        <v>102.80629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286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287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288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203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204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205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206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207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208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209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210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211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212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213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214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215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216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217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2"/>
      <c r="B1" s="57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289</v>
      </c>
    </row>
    <row r="6" spans="1:15">
      <c r="A6" s="271" t="s">
        <v>15</v>
      </c>
      <c r="K6" s="281">
        <f>Main!B10</f>
        <v>44013</v>
      </c>
    </row>
    <row r="7" spans="1:15">
      <c r="A7"/>
      <c r="C7" s="11" t="s">
        <v>290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75"/>
      <c r="L9" s="282"/>
      <c r="M9" s="283"/>
    </row>
    <row r="10" spans="1:15" ht="42.75" customHeight="1">
      <c r="A10" s="564"/>
      <c r="B10" s="566"/>
      <c r="C10" s="571" t="s">
        <v>23</v>
      </c>
      <c r="D10" s="57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218</v>
      </c>
    </row>
    <row r="11" spans="1:15" ht="12" customHeight="1">
      <c r="A11" s="269">
        <v>1</v>
      </c>
      <c r="B11" s="278" t="s">
        <v>291</v>
      </c>
      <c r="C11" s="279">
        <v>18795.25</v>
      </c>
      <c r="D11" s="280">
        <v>18919.316666666666</v>
      </c>
      <c r="E11" s="280">
        <v>18603.633333333331</v>
      </c>
      <c r="F11" s="280">
        <v>18412.016666666666</v>
      </c>
      <c r="G11" s="280">
        <v>18096.333333333332</v>
      </c>
      <c r="H11" s="280">
        <v>19110.933333333331</v>
      </c>
      <c r="I11" s="280">
        <v>19426.616666666665</v>
      </c>
      <c r="J11" s="280">
        <v>19618.23333333333</v>
      </c>
      <c r="K11" s="278">
        <v>19235</v>
      </c>
      <c r="L11" s="278">
        <v>18727.7</v>
      </c>
      <c r="M11" s="278">
        <v>4.0960000000000003E-2</v>
      </c>
    </row>
    <row r="12" spans="1:15" ht="12" customHeight="1">
      <c r="A12" s="269">
        <v>2</v>
      </c>
      <c r="B12" s="278" t="s">
        <v>803</v>
      </c>
      <c r="C12" s="279">
        <v>931.4</v>
      </c>
      <c r="D12" s="280">
        <v>927.80000000000007</v>
      </c>
      <c r="E12" s="280">
        <v>918.60000000000014</v>
      </c>
      <c r="F12" s="280">
        <v>905.80000000000007</v>
      </c>
      <c r="G12" s="280">
        <v>896.60000000000014</v>
      </c>
      <c r="H12" s="280">
        <v>940.60000000000014</v>
      </c>
      <c r="I12" s="280">
        <v>949.80000000000018</v>
      </c>
      <c r="J12" s="280">
        <v>962.60000000000014</v>
      </c>
      <c r="K12" s="278">
        <v>937</v>
      </c>
      <c r="L12" s="278">
        <v>915</v>
      </c>
      <c r="M12" s="278">
        <v>2.5643699999999998</v>
      </c>
    </row>
    <row r="13" spans="1:15" ht="12" customHeight="1">
      <c r="A13" s="269">
        <v>3</v>
      </c>
      <c r="B13" s="278" t="s">
        <v>294</v>
      </c>
      <c r="C13" s="279">
        <v>1339.25</v>
      </c>
      <c r="D13" s="280">
        <v>1345.8999999999999</v>
      </c>
      <c r="E13" s="280">
        <v>1313.3499999999997</v>
      </c>
      <c r="F13" s="280">
        <v>1287.4499999999998</v>
      </c>
      <c r="G13" s="280">
        <v>1254.8999999999996</v>
      </c>
      <c r="H13" s="280">
        <v>1371.7999999999997</v>
      </c>
      <c r="I13" s="280">
        <v>1404.35</v>
      </c>
      <c r="J13" s="280">
        <v>1430.2499999999998</v>
      </c>
      <c r="K13" s="278">
        <v>1378.45</v>
      </c>
      <c r="L13" s="278">
        <v>1320</v>
      </c>
      <c r="M13" s="278">
        <v>0.31414999999999998</v>
      </c>
    </row>
    <row r="14" spans="1:15" ht="12" customHeight="1">
      <c r="A14" s="269">
        <v>4</v>
      </c>
      <c r="B14" s="278" t="s">
        <v>295</v>
      </c>
      <c r="C14" s="279">
        <v>15736.5</v>
      </c>
      <c r="D14" s="280">
        <v>15779.833333333334</v>
      </c>
      <c r="E14" s="280">
        <v>15661.666666666668</v>
      </c>
      <c r="F14" s="280">
        <v>15586.833333333334</v>
      </c>
      <c r="G14" s="280">
        <v>15468.666666666668</v>
      </c>
      <c r="H14" s="280">
        <v>15854.666666666668</v>
      </c>
      <c r="I14" s="280">
        <v>15972.833333333336</v>
      </c>
      <c r="J14" s="280">
        <v>16047.666666666668</v>
      </c>
      <c r="K14" s="278">
        <v>15898</v>
      </c>
      <c r="L14" s="278">
        <v>15705</v>
      </c>
      <c r="M14" s="278">
        <v>7.3980000000000004E-2</v>
      </c>
    </row>
    <row r="15" spans="1:15" ht="12" customHeight="1">
      <c r="A15" s="269">
        <v>5</v>
      </c>
      <c r="B15" s="278" t="s">
        <v>227</v>
      </c>
      <c r="C15" s="279">
        <v>63.3</v>
      </c>
      <c r="D15" s="280">
        <v>64.25</v>
      </c>
      <c r="E15" s="280">
        <v>62.05</v>
      </c>
      <c r="F15" s="280">
        <v>60.8</v>
      </c>
      <c r="G15" s="280">
        <v>58.599999999999994</v>
      </c>
      <c r="H15" s="280">
        <v>65.5</v>
      </c>
      <c r="I15" s="280">
        <v>67.699999999999989</v>
      </c>
      <c r="J15" s="280">
        <v>68.95</v>
      </c>
      <c r="K15" s="278">
        <v>66.45</v>
      </c>
      <c r="L15" s="278">
        <v>63</v>
      </c>
      <c r="M15" s="278">
        <v>23.453790000000001</v>
      </c>
    </row>
    <row r="16" spans="1:15" ht="12" customHeight="1">
      <c r="A16" s="269">
        <v>6</v>
      </c>
      <c r="B16" s="278" t="s">
        <v>228</v>
      </c>
      <c r="C16" s="279">
        <v>125.3</v>
      </c>
      <c r="D16" s="280">
        <v>126.64999999999999</v>
      </c>
      <c r="E16" s="280">
        <v>123.1</v>
      </c>
      <c r="F16" s="280">
        <v>120.9</v>
      </c>
      <c r="G16" s="280">
        <v>117.35000000000001</v>
      </c>
      <c r="H16" s="280">
        <v>128.84999999999997</v>
      </c>
      <c r="I16" s="280">
        <v>132.39999999999998</v>
      </c>
      <c r="J16" s="280">
        <v>134.59999999999997</v>
      </c>
      <c r="K16" s="278">
        <v>130.19999999999999</v>
      </c>
      <c r="L16" s="278">
        <v>124.45</v>
      </c>
      <c r="M16" s="278">
        <v>10.20365</v>
      </c>
    </row>
    <row r="17" spans="1:13" ht="12" customHeight="1">
      <c r="A17" s="269">
        <v>7</v>
      </c>
      <c r="B17" s="278" t="s">
        <v>38</v>
      </c>
      <c r="C17" s="279">
        <v>1332.25</v>
      </c>
      <c r="D17" s="280">
        <v>1318.7</v>
      </c>
      <c r="E17" s="280">
        <v>1301.8000000000002</v>
      </c>
      <c r="F17" s="280">
        <v>1271.3500000000001</v>
      </c>
      <c r="G17" s="280">
        <v>1254.4500000000003</v>
      </c>
      <c r="H17" s="280">
        <v>1349.15</v>
      </c>
      <c r="I17" s="280">
        <v>1366.0500000000002</v>
      </c>
      <c r="J17" s="280">
        <v>1396.5</v>
      </c>
      <c r="K17" s="278">
        <v>1335.6</v>
      </c>
      <c r="L17" s="278">
        <v>1288.25</v>
      </c>
      <c r="M17" s="278">
        <v>27.52805</v>
      </c>
    </row>
    <row r="18" spans="1:13" ht="12" customHeight="1">
      <c r="A18" s="269">
        <v>8</v>
      </c>
      <c r="B18" s="278" t="s">
        <v>296</v>
      </c>
      <c r="C18" s="279">
        <v>152.6</v>
      </c>
      <c r="D18" s="280">
        <v>155.26666666666665</v>
      </c>
      <c r="E18" s="280">
        <v>148.73333333333329</v>
      </c>
      <c r="F18" s="280">
        <v>144.86666666666665</v>
      </c>
      <c r="G18" s="280">
        <v>138.33333333333329</v>
      </c>
      <c r="H18" s="280">
        <v>159.1333333333333</v>
      </c>
      <c r="I18" s="280">
        <v>165.66666666666666</v>
      </c>
      <c r="J18" s="280">
        <v>169.5333333333333</v>
      </c>
      <c r="K18" s="278">
        <v>161.80000000000001</v>
      </c>
      <c r="L18" s="278">
        <v>151.4</v>
      </c>
      <c r="M18" s="278">
        <v>20.303170000000001</v>
      </c>
    </row>
    <row r="19" spans="1:13" ht="12" customHeight="1">
      <c r="A19" s="269">
        <v>9</v>
      </c>
      <c r="B19" s="278" t="s">
        <v>297</v>
      </c>
      <c r="C19" s="279">
        <v>358.85</v>
      </c>
      <c r="D19" s="280">
        <v>358.85000000000008</v>
      </c>
      <c r="E19" s="280">
        <v>358.85000000000014</v>
      </c>
      <c r="F19" s="280">
        <v>358.85000000000008</v>
      </c>
      <c r="G19" s="280">
        <v>358.85000000000014</v>
      </c>
      <c r="H19" s="280">
        <v>358.85000000000014</v>
      </c>
      <c r="I19" s="280">
        <v>358.85</v>
      </c>
      <c r="J19" s="280">
        <v>358.85000000000014</v>
      </c>
      <c r="K19" s="278">
        <v>358.85</v>
      </c>
      <c r="L19" s="278">
        <v>358.85</v>
      </c>
      <c r="M19" s="278">
        <v>1.26379</v>
      </c>
    </row>
    <row r="20" spans="1:13" ht="12" customHeight="1">
      <c r="A20" s="269">
        <v>10</v>
      </c>
      <c r="B20" s="278" t="s">
        <v>41</v>
      </c>
      <c r="C20" s="279">
        <v>343.9</v>
      </c>
      <c r="D20" s="280">
        <v>345.36666666666662</v>
      </c>
      <c r="E20" s="280">
        <v>340.93333333333322</v>
      </c>
      <c r="F20" s="280">
        <v>337.96666666666658</v>
      </c>
      <c r="G20" s="280">
        <v>333.53333333333319</v>
      </c>
      <c r="H20" s="280">
        <v>348.33333333333326</v>
      </c>
      <c r="I20" s="280">
        <v>352.76666666666665</v>
      </c>
      <c r="J20" s="280">
        <v>355.73333333333329</v>
      </c>
      <c r="K20" s="278">
        <v>349.8</v>
      </c>
      <c r="L20" s="278">
        <v>342.4</v>
      </c>
      <c r="M20" s="278">
        <v>28.2882</v>
      </c>
    </row>
    <row r="21" spans="1:13" ht="12" customHeight="1">
      <c r="A21" s="269">
        <v>11</v>
      </c>
      <c r="B21" s="278" t="s">
        <v>43</v>
      </c>
      <c r="C21" s="279">
        <v>36</v>
      </c>
      <c r="D21" s="280">
        <v>36.18333333333333</v>
      </c>
      <c r="E21" s="280">
        <v>35.61666666666666</v>
      </c>
      <c r="F21" s="280">
        <v>35.233333333333327</v>
      </c>
      <c r="G21" s="280">
        <v>34.666666666666657</v>
      </c>
      <c r="H21" s="280">
        <v>36.566666666666663</v>
      </c>
      <c r="I21" s="280">
        <v>37.13333333333334</v>
      </c>
      <c r="J21" s="280">
        <v>37.516666666666666</v>
      </c>
      <c r="K21" s="278">
        <v>36.75</v>
      </c>
      <c r="L21" s="278">
        <v>35.799999999999997</v>
      </c>
      <c r="M21" s="278">
        <v>27.776669999999999</v>
      </c>
    </row>
    <row r="22" spans="1:13" ht="12" customHeight="1">
      <c r="A22" s="269">
        <v>12</v>
      </c>
      <c r="B22" s="278" t="s">
        <v>298</v>
      </c>
      <c r="C22" s="279">
        <v>260.2</v>
      </c>
      <c r="D22" s="280">
        <v>264.21666666666664</v>
      </c>
      <c r="E22" s="280">
        <v>253.5333333333333</v>
      </c>
      <c r="F22" s="280">
        <v>246.86666666666667</v>
      </c>
      <c r="G22" s="280">
        <v>236.18333333333334</v>
      </c>
      <c r="H22" s="280">
        <v>270.88333333333327</v>
      </c>
      <c r="I22" s="280">
        <v>281.56666666666655</v>
      </c>
      <c r="J22" s="280">
        <v>288.23333333333323</v>
      </c>
      <c r="K22" s="278">
        <v>274.89999999999998</v>
      </c>
      <c r="L22" s="278">
        <v>257.55</v>
      </c>
      <c r="M22" s="278">
        <v>8.4472500000000004</v>
      </c>
    </row>
    <row r="23" spans="1:13">
      <c r="A23" s="269">
        <v>13</v>
      </c>
      <c r="B23" s="278" t="s">
        <v>299</v>
      </c>
      <c r="C23" s="279">
        <v>170.65</v>
      </c>
      <c r="D23" s="280">
        <v>172.71666666666667</v>
      </c>
      <c r="E23" s="280">
        <v>167.93333333333334</v>
      </c>
      <c r="F23" s="280">
        <v>165.21666666666667</v>
      </c>
      <c r="G23" s="280">
        <v>160.43333333333334</v>
      </c>
      <c r="H23" s="280">
        <v>175.43333333333334</v>
      </c>
      <c r="I23" s="280">
        <v>180.2166666666667</v>
      </c>
      <c r="J23" s="280">
        <v>182.93333333333334</v>
      </c>
      <c r="K23" s="278">
        <v>177.5</v>
      </c>
      <c r="L23" s="278">
        <v>170</v>
      </c>
      <c r="M23" s="278">
        <v>0.72052000000000005</v>
      </c>
    </row>
    <row r="24" spans="1:13">
      <c r="A24" s="269">
        <v>14</v>
      </c>
      <c r="B24" s="278" t="s">
        <v>300</v>
      </c>
      <c r="C24" s="279">
        <v>176.5</v>
      </c>
      <c r="D24" s="280">
        <v>179.13333333333333</v>
      </c>
      <c r="E24" s="280">
        <v>172.51666666666665</v>
      </c>
      <c r="F24" s="280">
        <v>168.53333333333333</v>
      </c>
      <c r="G24" s="280">
        <v>161.91666666666666</v>
      </c>
      <c r="H24" s="280">
        <v>183.11666666666665</v>
      </c>
      <c r="I24" s="280">
        <v>189.73333333333332</v>
      </c>
      <c r="J24" s="280">
        <v>193.71666666666664</v>
      </c>
      <c r="K24" s="278">
        <v>185.75</v>
      </c>
      <c r="L24" s="278">
        <v>175.15</v>
      </c>
      <c r="M24" s="278">
        <v>2.0266899999999999</v>
      </c>
    </row>
    <row r="25" spans="1:13">
      <c r="A25" s="269">
        <v>15</v>
      </c>
      <c r="B25" s="278" t="s">
        <v>833</v>
      </c>
      <c r="C25" s="279">
        <v>1460.25</v>
      </c>
      <c r="D25" s="280">
        <v>1469.7333333333299</v>
      </c>
      <c r="E25" s="280">
        <v>1446.6166666666668</v>
      </c>
      <c r="F25" s="280">
        <v>1432.9833333333333</v>
      </c>
      <c r="G25" s="280">
        <v>1409.8666666666668</v>
      </c>
      <c r="H25" s="280">
        <v>1483.3666666666668</v>
      </c>
      <c r="I25" s="280">
        <v>1506.4833333333331</v>
      </c>
      <c r="J25" s="280">
        <v>1520.1166666666668</v>
      </c>
      <c r="K25" s="278">
        <v>1492.85</v>
      </c>
      <c r="L25" s="278">
        <v>1456.1</v>
      </c>
      <c r="M25" s="278">
        <v>0.15040000000000001</v>
      </c>
    </row>
    <row r="26" spans="1:13">
      <c r="A26" s="269">
        <v>16</v>
      </c>
      <c r="B26" s="278" t="s">
        <v>292</v>
      </c>
      <c r="C26" s="279">
        <v>1606.95</v>
      </c>
      <c r="D26" s="280">
        <v>1612.1833333333332</v>
      </c>
      <c r="E26" s="280">
        <v>1589.3666666666663</v>
      </c>
      <c r="F26" s="280">
        <v>1571.7833333333331</v>
      </c>
      <c r="G26" s="280">
        <v>1548.9666666666662</v>
      </c>
      <c r="H26" s="280">
        <v>1629.7666666666664</v>
      </c>
      <c r="I26" s="280">
        <v>1652.5833333333335</v>
      </c>
      <c r="J26" s="280">
        <v>1670.1666666666665</v>
      </c>
      <c r="K26" s="278">
        <v>1635</v>
      </c>
      <c r="L26" s="278">
        <v>1594.6</v>
      </c>
      <c r="M26" s="278">
        <v>1.38452</v>
      </c>
    </row>
    <row r="27" spans="1:13">
      <c r="A27" s="269">
        <v>17</v>
      </c>
      <c r="B27" s="278" t="s">
        <v>229</v>
      </c>
      <c r="C27" s="279">
        <v>1417.15</v>
      </c>
      <c r="D27" s="280">
        <v>1424.3833333333332</v>
      </c>
      <c r="E27" s="280">
        <v>1400.7666666666664</v>
      </c>
      <c r="F27" s="280">
        <v>1384.3833333333332</v>
      </c>
      <c r="G27" s="280">
        <v>1360.7666666666664</v>
      </c>
      <c r="H27" s="280">
        <v>1440.7666666666664</v>
      </c>
      <c r="I27" s="280">
        <v>1464.3833333333332</v>
      </c>
      <c r="J27" s="280">
        <v>1480.7666666666664</v>
      </c>
      <c r="K27" s="278">
        <v>1448</v>
      </c>
      <c r="L27" s="278">
        <v>1408</v>
      </c>
      <c r="M27" s="278">
        <v>0.96379000000000004</v>
      </c>
    </row>
    <row r="28" spans="1:13">
      <c r="A28" s="269">
        <v>18</v>
      </c>
      <c r="B28" s="278" t="s">
        <v>301</v>
      </c>
      <c r="C28" s="279">
        <v>1834.2</v>
      </c>
      <c r="D28" s="280">
        <v>1839</v>
      </c>
      <c r="E28" s="280">
        <v>1816.25</v>
      </c>
      <c r="F28" s="280">
        <v>1798.3</v>
      </c>
      <c r="G28" s="280">
        <v>1775.55</v>
      </c>
      <c r="H28" s="280">
        <v>1856.95</v>
      </c>
      <c r="I28" s="280">
        <v>1879.7</v>
      </c>
      <c r="J28" s="280">
        <v>1897.65</v>
      </c>
      <c r="K28" s="278">
        <v>1861.75</v>
      </c>
      <c r="L28" s="278">
        <v>1821.05</v>
      </c>
      <c r="M28" s="278">
        <v>0.20283000000000001</v>
      </c>
    </row>
    <row r="29" spans="1:13">
      <c r="A29" s="269">
        <v>19</v>
      </c>
      <c r="B29" s="278" t="s">
        <v>230</v>
      </c>
      <c r="C29" s="279">
        <v>2368.3000000000002</v>
      </c>
      <c r="D29" s="280">
        <v>2366.4500000000003</v>
      </c>
      <c r="E29" s="280">
        <v>2344.9000000000005</v>
      </c>
      <c r="F29" s="280">
        <v>2321.5000000000005</v>
      </c>
      <c r="G29" s="280">
        <v>2299.9500000000007</v>
      </c>
      <c r="H29" s="280">
        <v>2389.8500000000004</v>
      </c>
      <c r="I29" s="280">
        <v>2411.4000000000005</v>
      </c>
      <c r="J29" s="280">
        <v>2434.8000000000002</v>
      </c>
      <c r="K29" s="278">
        <v>2388</v>
      </c>
      <c r="L29" s="278">
        <v>2343.0500000000002</v>
      </c>
      <c r="M29" s="278">
        <v>1.3051600000000001</v>
      </c>
    </row>
    <row r="30" spans="1:13">
      <c r="A30" s="269">
        <v>20</v>
      </c>
      <c r="B30" s="278" t="s">
        <v>303</v>
      </c>
      <c r="C30" s="279">
        <v>79.2</v>
      </c>
      <c r="D30" s="280">
        <v>79.150000000000006</v>
      </c>
      <c r="E30" s="280">
        <v>78.200000000000017</v>
      </c>
      <c r="F30" s="280">
        <v>77.200000000000017</v>
      </c>
      <c r="G30" s="280">
        <v>76.250000000000028</v>
      </c>
      <c r="H30" s="280">
        <v>80.150000000000006</v>
      </c>
      <c r="I30" s="280">
        <v>81.099999999999994</v>
      </c>
      <c r="J30" s="280">
        <v>82.1</v>
      </c>
      <c r="K30" s="278">
        <v>80.099999999999994</v>
      </c>
      <c r="L30" s="278">
        <v>78.150000000000006</v>
      </c>
      <c r="M30" s="278">
        <v>4.2041599999999999</v>
      </c>
    </row>
    <row r="31" spans="1:13">
      <c r="A31" s="269">
        <v>21</v>
      </c>
      <c r="B31" s="278" t="s">
        <v>45</v>
      </c>
      <c r="C31" s="279">
        <v>650.4</v>
      </c>
      <c r="D31" s="280">
        <v>649.80000000000007</v>
      </c>
      <c r="E31" s="280">
        <v>643.70000000000016</v>
      </c>
      <c r="F31" s="280">
        <v>637.00000000000011</v>
      </c>
      <c r="G31" s="280">
        <v>630.9000000000002</v>
      </c>
      <c r="H31" s="280">
        <v>656.50000000000011</v>
      </c>
      <c r="I31" s="280">
        <v>662.6</v>
      </c>
      <c r="J31" s="280">
        <v>669.30000000000007</v>
      </c>
      <c r="K31" s="278">
        <v>655.9</v>
      </c>
      <c r="L31" s="278">
        <v>643.1</v>
      </c>
      <c r="M31" s="278">
        <v>11.079929999999999</v>
      </c>
    </row>
    <row r="32" spans="1:13">
      <c r="A32" s="269">
        <v>22</v>
      </c>
      <c r="B32" s="278" t="s">
        <v>304</v>
      </c>
      <c r="C32" s="279">
        <v>1437.85</v>
      </c>
      <c r="D32" s="280">
        <v>1458.3999999999999</v>
      </c>
      <c r="E32" s="280">
        <v>1404.4499999999998</v>
      </c>
      <c r="F32" s="280">
        <v>1371.05</v>
      </c>
      <c r="G32" s="280">
        <v>1317.1</v>
      </c>
      <c r="H32" s="280">
        <v>1491.7999999999997</v>
      </c>
      <c r="I32" s="280">
        <v>1545.75</v>
      </c>
      <c r="J32" s="280">
        <v>1579.1499999999996</v>
      </c>
      <c r="K32" s="278">
        <v>1512.35</v>
      </c>
      <c r="L32" s="278">
        <v>1425</v>
      </c>
      <c r="M32" s="278">
        <v>1.17069</v>
      </c>
    </row>
    <row r="33" spans="1:13">
      <c r="A33" s="269">
        <v>23</v>
      </c>
      <c r="B33" s="278" t="s">
        <v>46</v>
      </c>
      <c r="C33" s="279">
        <v>193.6</v>
      </c>
      <c r="D33" s="280">
        <v>192.06666666666663</v>
      </c>
      <c r="E33" s="280">
        <v>189.18333333333328</v>
      </c>
      <c r="F33" s="280">
        <v>184.76666666666665</v>
      </c>
      <c r="G33" s="280">
        <v>181.8833333333333</v>
      </c>
      <c r="H33" s="280">
        <v>196.48333333333326</v>
      </c>
      <c r="I33" s="280">
        <v>199.36666666666665</v>
      </c>
      <c r="J33" s="280">
        <v>203.78333333333325</v>
      </c>
      <c r="K33" s="278">
        <v>194.95</v>
      </c>
      <c r="L33" s="278">
        <v>187.65</v>
      </c>
      <c r="M33" s="278">
        <v>64.82253</v>
      </c>
    </row>
    <row r="34" spans="1:13">
      <c r="A34" s="269">
        <v>24</v>
      </c>
      <c r="B34" s="278" t="s">
        <v>293</v>
      </c>
      <c r="C34" s="279">
        <v>1552.9</v>
      </c>
      <c r="D34" s="280">
        <v>1552.6666666666667</v>
      </c>
      <c r="E34" s="280">
        <v>1525.3333333333335</v>
      </c>
      <c r="F34" s="280">
        <v>1497.7666666666667</v>
      </c>
      <c r="G34" s="280">
        <v>1470.4333333333334</v>
      </c>
      <c r="H34" s="280">
        <v>1580.2333333333336</v>
      </c>
      <c r="I34" s="280">
        <v>1607.5666666666671</v>
      </c>
      <c r="J34" s="280">
        <v>1635.1333333333337</v>
      </c>
      <c r="K34" s="278">
        <v>1580</v>
      </c>
      <c r="L34" s="278">
        <v>1525.1</v>
      </c>
      <c r="M34" s="278">
        <v>1.7839100000000001</v>
      </c>
    </row>
    <row r="35" spans="1:13">
      <c r="A35" s="269">
        <v>25</v>
      </c>
      <c r="B35" s="278" t="s">
        <v>302</v>
      </c>
      <c r="C35" s="279">
        <v>912.8</v>
      </c>
      <c r="D35" s="280">
        <v>907.2833333333333</v>
      </c>
      <c r="E35" s="280">
        <v>890.56666666666661</v>
      </c>
      <c r="F35" s="280">
        <v>868.33333333333326</v>
      </c>
      <c r="G35" s="280">
        <v>851.61666666666656</v>
      </c>
      <c r="H35" s="280">
        <v>929.51666666666665</v>
      </c>
      <c r="I35" s="280">
        <v>946.23333333333335</v>
      </c>
      <c r="J35" s="280">
        <v>968.4666666666667</v>
      </c>
      <c r="K35" s="278">
        <v>924</v>
      </c>
      <c r="L35" s="278">
        <v>885.05</v>
      </c>
      <c r="M35" s="278">
        <v>2.5577200000000002</v>
      </c>
    </row>
    <row r="36" spans="1:13">
      <c r="A36" s="269">
        <v>26</v>
      </c>
      <c r="B36" s="278" t="s">
        <v>47</v>
      </c>
      <c r="C36" s="279">
        <v>1349.85</v>
      </c>
      <c r="D36" s="280">
        <v>1359.4333333333334</v>
      </c>
      <c r="E36" s="280">
        <v>1334.4166666666667</v>
      </c>
      <c r="F36" s="280">
        <v>1318.9833333333333</v>
      </c>
      <c r="G36" s="280">
        <v>1293.9666666666667</v>
      </c>
      <c r="H36" s="280">
        <v>1374.8666666666668</v>
      </c>
      <c r="I36" s="280">
        <v>1399.8833333333332</v>
      </c>
      <c r="J36" s="280">
        <v>1415.3166666666668</v>
      </c>
      <c r="K36" s="278">
        <v>1384.45</v>
      </c>
      <c r="L36" s="278">
        <v>1344</v>
      </c>
      <c r="M36" s="278">
        <v>7.5937099999999997</v>
      </c>
    </row>
    <row r="37" spans="1:13">
      <c r="A37" s="269">
        <v>27</v>
      </c>
      <c r="B37" s="278" t="s">
        <v>48</v>
      </c>
      <c r="C37" s="279">
        <v>108</v>
      </c>
      <c r="D37" s="280">
        <v>108.78333333333335</v>
      </c>
      <c r="E37" s="280">
        <v>106.7166666666667</v>
      </c>
      <c r="F37" s="280">
        <v>105.43333333333335</v>
      </c>
      <c r="G37" s="280">
        <v>103.3666666666667</v>
      </c>
      <c r="H37" s="280">
        <v>110.06666666666669</v>
      </c>
      <c r="I37" s="280">
        <v>112.13333333333333</v>
      </c>
      <c r="J37" s="280">
        <v>113.41666666666669</v>
      </c>
      <c r="K37" s="278">
        <v>110.85</v>
      </c>
      <c r="L37" s="278">
        <v>107.5</v>
      </c>
      <c r="M37" s="278">
        <v>48.026809999999998</v>
      </c>
    </row>
    <row r="38" spans="1:13">
      <c r="A38" s="269">
        <v>28</v>
      </c>
      <c r="B38" s="278" t="s">
        <v>305</v>
      </c>
      <c r="C38" s="279">
        <v>167.5</v>
      </c>
      <c r="D38" s="280">
        <v>169.83333333333334</v>
      </c>
      <c r="E38" s="280">
        <v>163.66666666666669</v>
      </c>
      <c r="F38" s="280">
        <v>159.83333333333334</v>
      </c>
      <c r="G38" s="280">
        <v>153.66666666666669</v>
      </c>
      <c r="H38" s="280">
        <v>173.66666666666669</v>
      </c>
      <c r="I38" s="280">
        <v>179.83333333333337</v>
      </c>
      <c r="J38" s="280">
        <v>183.66666666666669</v>
      </c>
      <c r="K38" s="278">
        <v>176</v>
      </c>
      <c r="L38" s="278">
        <v>166</v>
      </c>
      <c r="M38" s="278">
        <v>0.46454000000000001</v>
      </c>
    </row>
    <row r="39" spans="1:13">
      <c r="A39" s="269">
        <v>29</v>
      </c>
      <c r="B39" s="278" t="s">
        <v>938</v>
      </c>
      <c r="C39" s="279">
        <v>176.65</v>
      </c>
      <c r="D39" s="280">
        <v>176.88333333333335</v>
      </c>
      <c r="E39" s="280">
        <v>174.56666666666672</v>
      </c>
      <c r="F39" s="280">
        <v>172.48333333333338</v>
      </c>
      <c r="G39" s="280">
        <v>170.16666666666674</v>
      </c>
      <c r="H39" s="280">
        <v>178.9666666666667</v>
      </c>
      <c r="I39" s="280">
        <v>181.28333333333336</v>
      </c>
      <c r="J39" s="280">
        <v>183.36666666666667</v>
      </c>
      <c r="K39" s="278">
        <v>179.2</v>
      </c>
      <c r="L39" s="278">
        <v>174.8</v>
      </c>
      <c r="M39" s="278">
        <v>0.31892999999999999</v>
      </c>
    </row>
    <row r="40" spans="1:13">
      <c r="A40" s="269">
        <v>30</v>
      </c>
      <c r="B40" s="278" t="s">
        <v>306</v>
      </c>
      <c r="C40" s="279">
        <v>61.6</v>
      </c>
      <c r="D40" s="280">
        <v>61.766666666666673</v>
      </c>
      <c r="E40" s="280">
        <v>60.833333333333343</v>
      </c>
      <c r="F40" s="280">
        <v>60.06666666666667</v>
      </c>
      <c r="G40" s="280">
        <v>59.13333333333334</v>
      </c>
      <c r="H40" s="280">
        <v>62.533333333333346</v>
      </c>
      <c r="I40" s="280">
        <v>63.466666666666669</v>
      </c>
      <c r="J40" s="280">
        <v>64.233333333333348</v>
      </c>
      <c r="K40" s="278">
        <v>62.7</v>
      </c>
      <c r="L40" s="278">
        <v>61</v>
      </c>
      <c r="M40" s="278">
        <v>11.83644</v>
      </c>
    </row>
    <row r="41" spans="1:13">
      <c r="A41" s="269">
        <v>31</v>
      </c>
      <c r="B41" s="278" t="s">
        <v>49</v>
      </c>
      <c r="C41" s="279">
        <v>46.95</v>
      </c>
      <c r="D41" s="280">
        <v>47.833333333333336</v>
      </c>
      <c r="E41" s="280">
        <v>45.766666666666673</v>
      </c>
      <c r="F41" s="280">
        <v>44.583333333333336</v>
      </c>
      <c r="G41" s="280">
        <v>42.516666666666673</v>
      </c>
      <c r="H41" s="280">
        <v>49.016666666666673</v>
      </c>
      <c r="I41" s="280">
        <v>51.083333333333336</v>
      </c>
      <c r="J41" s="280">
        <v>52.266666666666673</v>
      </c>
      <c r="K41" s="278">
        <v>49.9</v>
      </c>
      <c r="L41" s="278">
        <v>46.65</v>
      </c>
      <c r="M41" s="278">
        <v>617.64252999999997</v>
      </c>
    </row>
    <row r="42" spans="1:13">
      <c r="A42" s="269">
        <v>32</v>
      </c>
      <c r="B42" s="278" t="s">
        <v>51</v>
      </c>
      <c r="C42" s="279">
        <v>1687.45</v>
      </c>
      <c r="D42" s="280">
        <v>1695.7</v>
      </c>
      <c r="E42" s="280">
        <v>1673.4</v>
      </c>
      <c r="F42" s="280">
        <v>1659.3500000000001</v>
      </c>
      <c r="G42" s="280">
        <v>1637.0500000000002</v>
      </c>
      <c r="H42" s="280">
        <v>1709.75</v>
      </c>
      <c r="I42" s="280">
        <v>1732.0499999999997</v>
      </c>
      <c r="J42" s="280">
        <v>1746.1</v>
      </c>
      <c r="K42" s="278">
        <v>1718</v>
      </c>
      <c r="L42" s="278">
        <v>1681.65</v>
      </c>
      <c r="M42" s="278">
        <v>19.607309999999998</v>
      </c>
    </row>
    <row r="43" spans="1:13">
      <c r="A43" s="269">
        <v>33</v>
      </c>
      <c r="B43" s="278" t="s">
        <v>307</v>
      </c>
      <c r="C43" s="279">
        <v>123.85</v>
      </c>
      <c r="D43" s="280">
        <v>123.23333333333333</v>
      </c>
      <c r="E43" s="280">
        <v>119.91666666666667</v>
      </c>
      <c r="F43" s="280">
        <v>115.98333333333333</v>
      </c>
      <c r="G43" s="280">
        <v>112.66666666666667</v>
      </c>
      <c r="H43" s="280">
        <v>127.16666666666667</v>
      </c>
      <c r="I43" s="280">
        <v>130.48333333333335</v>
      </c>
      <c r="J43" s="280">
        <v>134.41666666666669</v>
      </c>
      <c r="K43" s="278">
        <v>126.55</v>
      </c>
      <c r="L43" s="278">
        <v>119.3</v>
      </c>
      <c r="M43" s="278">
        <v>5.9306299999999998</v>
      </c>
    </row>
    <row r="44" spans="1:13">
      <c r="A44" s="269">
        <v>34</v>
      </c>
      <c r="B44" s="278" t="s">
        <v>309</v>
      </c>
      <c r="C44" s="279">
        <v>954.55</v>
      </c>
      <c r="D44" s="280">
        <v>952.43333333333339</v>
      </c>
      <c r="E44" s="280">
        <v>943.56666666666683</v>
      </c>
      <c r="F44" s="280">
        <v>932.58333333333348</v>
      </c>
      <c r="G44" s="280">
        <v>923.71666666666692</v>
      </c>
      <c r="H44" s="280">
        <v>963.41666666666674</v>
      </c>
      <c r="I44" s="280">
        <v>972.2833333333333</v>
      </c>
      <c r="J44" s="280">
        <v>983.26666666666665</v>
      </c>
      <c r="K44" s="278">
        <v>961.3</v>
      </c>
      <c r="L44" s="278">
        <v>941.45</v>
      </c>
      <c r="M44" s="278">
        <v>0.90025999999999995</v>
      </c>
    </row>
    <row r="45" spans="1:13">
      <c r="A45" s="269">
        <v>35</v>
      </c>
      <c r="B45" s="278" t="s">
        <v>308</v>
      </c>
      <c r="C45" s="279">
        <v>3547.7</v>
      </c>
      <c r="D45" s="280">
        <v>3581.2333333333336</v>
      </c>
      <c r="E45" s="280">
        <v>3492.4666666666672</v>
      </c>
      <c r="F45" s="280">
        <v>3437.2333333333336</v>
      </c>
      <c r="G45" s="280">
        <v>3348.4666666666672</v>
      </c>
      <c r="H45" s="280">
        <v>3636.4666666666672</v>
      </c>
      <c r="I45" s="280">
        <v>3725.2333333333336</v>
      </c>
      <c r="J45" s="280">
        <v>3780.4666666666672</v>
      </c>
      <c r="K45" s="278">
        <v>3670</v>
      </c>
      <c r="L45" s="278">
        <v>3526</v>
      </c>
      <c r="M45" s="278">
        <v>1.3518699999999999</v>
      </c>
    </row>
    <row r="46" spans="1:13">
      <c r="A46" s="269">
        <v>36</v>
      </c>
      <c r="B46" s="278" t="s">
        <v>310</v>
      </c>
      <c r="C46" s="279">
        <v>4550.8500000000004</v>
      </c>
      <c r="D46" s="280">
        <v>4528.75</v>
      </c>
      <c r="E46" s="280">
        <v>4466.1499999999996</v>
      </c>
      <c r="F46" s="280">
        <v>4381.45</v>
      </c>
      <c r="G46" s="280">
        <v>4318.8499999999995</v>
      </c>
      <c r="H46" s="280">
        <v>4613.45</v>
      </c>
      <c r="I46" s="280">
        <v>4676.05</v>
      </c>
      <c r="J46" s="280">
        <v>4760.75</v>
      </c>
      <c r="K46" s="278">
        <v>4591.3500000000004</v>
      </c>
      <c r="L46" s="278">
        <v>4444.05</v>
      </c>
      <c r="M46" s="278">
        <v>0.50102999999999998</v>
      </c>
    </row>
    <row r="47" spans="1:13">
      <c r="A47" s="269">
        <v>37</v>
      </c>
      <c r="B47" s="278" t="s">
        <v>226</v>
      </c>
      <c r="C47" s="279">
        <v>543.5</v>
      </c>
      <c r="D47" s="280">
        <v>541.16666666666663</v>
      </c>
      <c r="E47" s="280">
        <v>527.33333333333326</v>
      </c>
      <c r="F47" s="280">
        <v>511.16666666666663</v>
      </c>
      <c r="G47" s="280">
        <v>497.33333333333326</v>
      </c>
      <c r="H47" s="280">
        <v>557.33333333333326</v>
      </c>
      <c r="I47" s="280">
        <v>571.16666666666652</v>
      </c>
      <c r="J47" s="280">
        <v>587.33333333333326</v>
      </c>
      <c r="K47" s="278">
        <v>555</v>
      </c>
      <c r="L47" s="278">
        <v>525</v>
      </c>
      <c r="M47" s="278">
        <v>6.1557500000000003</v>
      </c>
    </row>
    <row r="48" spans="1:13">
      <c r="A48" s="269">
        <v>38</v>
      </c>
      <c r="B48" s="278" t="s">
        <v>53</v>
      </c>
      <c r="C48" s="279">
        <v>771.7</v>
      </c>
      <c r="D48" s="280">
        <v>776.23333333333323</v>
      </c>
      <c r="E48" s="280">
        <v>758.56666666666649</v>
      </c>
      <c r="F48" s="280">
        <v>745.43333333333328</v>
      </c>
      <c r="G48" s="280">
        <v>727.76666666666654</v>
      </c>
      <c r="H48" s="280">
        <v>789.36666666666645</v>
      </c>
      <c r="I48" s="280">
        <v>807.03333333333319</v>
      </c>
      <c r="J48" s="280">
        <v>820.1666666666664</v>
      </c>
      <c r="K48" s="278">
        <v>793.9</v>
      </c>
      <c r="L48" s="278">
        <v>763.1</v>
      </c>
      <c r="M48" s="278">
        <v>34.967529999999996</v>
      </c>
    </row>
    <row r="49" spans="1:13">
      <c r="A49" s="269">
        <v>39</v>
      </c>
      <c r="B49" s="278" t="s">
        <v>311</v>
      </c>
      <c r="C49" s="279">
        <v>504.5</v>
      </c>
      <c r="D49" s="280">
        <v>511.40000000000003</v>
      </c>
      <c r="E49" s="280">
        <v>493.1</v>
      </c>
      <c r="F49" s="280">
        <v>481.7</v>
      </c>
      <c r="G49" s="280">
        <v>463.4</v>
      </c>
      <c r="H49" s="280">
        <v>522.80000000000007</v>
      </c>
      <c r="I49" s="280">
        <v>541.10000000000014</v>
      </c>
      <c r="J49" s="280">
        <v>552.50000000000011</v>
      </c>
      <c r="K49" s="278">
        <v>529.70000000000005</v>
      </c>
      <c r="L49" s="278">
        <v>500</v>
      </c>
      <c r="M49" s="278">
        <v>18.629940000000001</v>
      </c>
    </row>
    <row r="50" spans="1:13">
      <c r="A50" s="269">
        <v>40</v>
      </c>
      <c r="B50" s="278" t="s">
        <v>55</v>
      </c>
      <c r="C50" s="279">
        <v>406.65</v>
      </c>
      <c r="D50" s="280">
        <v>408.5</v>
      </c>
      <c r="E50" s="280">
        <v>402.2</v>
      </c>
      <c r="F50" s="280">
        <v>397.75</v>
      </c>
      <c r="G50" s="280">
        <v>391.45</v>
      </c>
      <c r="H50" s="280">
        <v>412.95</v>
      </c>
      <c r="I50" s="280">
        <v>419.24999999999994</v>
      </c>
      <c r="J50" s="280">
        <v>423.7</v>
      </c>
      <c r="K50" s="278">
        <v>414.8</v>
      </c>
      <c r="L50" s="278">
        <v>404.05</v>
      </c>
      <c r="M50" s="278">
        <v>269.51992000000001</v>
      </c>
    </row>
    <row r="51" spans="1:13">
      <c r="A51" s="269">
        <v>41</v>
      </c>
      <c r="B51" s="278" t="s">
        <v>56</v>
      </c>
      <c r="C51" s="279">
        <v>2826.05</v>
      </c>
      <c r="D51" s="280">
        <v>2851.5</v>
      </c>
      <c r="E51" s="280">
        <v>2789.55</v>
      </c>
      <c r="F51" s="280">
        <v>2753.05</v>
      </c>
      <c r="G51" s="280">
        <v>2691.1000000000004</v>
      </c>
      <c r="H51" s="280">
        <v>2888</v>
      </c>
      <c r="I51" s="280">
        <v>2949.95</v>
      </c>
      <c r="J51" s="280">
        <v>2986.45</v>
      </c>
      <c r="K51" s="278">
        <v>2913.45</v>
      </c>
      <c r="L51" s="278">
        <v>2815</v>
      </c>
      <c r="M51" s="278">
        <v>7.5169100000000002</v>
      </c>
    </row>
    <row r="52" spans="1:13">
      <c r="A52" s="269">
        <v>42</v>
      </c>
      <c r="B52" s="278" t="s">
        <v>315</v>
      </c>
      <c r="C52" s="279">
        <v>146.15</v>
      </c>
      <c r="D52" s="280">
        <v>147.71666666666667</v>
      </c>
      <c r="E52" s="280">
        <v>144.43333333333334</v>
      </c>
      <c r="F52" s="280">
        <v>142.71666666666667</v>
      </c>
      <c r="G52" s="280">
        <v>139.43333333333334</v>
      </c>
      <c r="H52" s="280">
        <v>149.43333333333334</v>
      </c>
      <c r="I52" s="280">
        <v>152.7166666666667</v>
      </c>
      <c r="J52" s="280">
        <v>154.43333333333334</v>
      </c>
      <c r="K52" s="278">
        <v>151</v>
      </c>
      <c r="L52" s="278">
        <v>146</v>
      </c>
      <c r="M52" s="278">
        <v>2.2524199999999999</v>
      </c>
    </row>
    <row r="53" spans="1:13">
      <c r="A53" s="269">
        <v>43</v>
      </c>
      <c r="B53" s="278" t="s">
        <v>316</v>
      </c>
      <c r="C53" s="279">
        <v>392.8</v>
      </c>
      <c r="D53" s="280">
        <v>394.3</v>
      </c>
      <c r="E53" s="280">
        <v>388.65000000000003</v>
      </c>
      <c r="F53" s="280">
        <v>384.5</v>
      </c>
      <c r="G53" s="280">
        <v>378.85</v>
      </c>
      <c r="H53" s="280">
        <v>398.45000000000005</v>
      </c>
      <c r="I53" s="280">
        <v>404.1</v>
      </c>
      <c r="J53" s="280">
        <v>408.25000000000006</v>
      </c>
      <c r="K53" s="278">
        <v>399.95</v>
      </c>
      <c r="L53" s="278">
        <v>390.15</v>
      </c>
      <c r="M53" s="278">
        <v>1.34962</v>
      </c>
    </row>
    <row r="54" spans="1:13">
      <c r="A54" s="269">
        <v>44</v>
      </c>
      <c r="B54" s="278" t="s">
        <v>58</v>
      </c>
      <c r="C54" s="279">
        <v>5845.15</v>
      </c>
      <c r="D54" s="280">
        <v>5901.5333333333328</v>
      </c>
      <c r="E54" s="280">
        <v>5759.4166666666661</v>
      </c>
      <c r="F54" s="280">
        <v>5673.6833333333334</v>
      </c>
      <c r="G54" s="280">
        <v>5531.5666666666666</v>
      </c>
      <c r="H54" s="280">
        <v>5987.2666666666655</v>
      </c>
      <c r="I54" s="280">
        <v>6129.3833333333323</v>
      </c>
      <c r="J54" s="280">
        <v>6215.116666666665</v>
      </c>
      <c r="K54" s="278">
        <v>6043.65</v>
      </c>
      <c r="L54" s="278">
        <v>5815.8</v>
      </c>
      <c r="M54" s="278">
        <v>9.7667400000000004</v>
      </c>
    </row>
    <row r="55" spans="1:13">
      <c r="A55" s="269">
        <v>45</v>
      </c>
      <c r="B55" s="278" t="s">
        <v>232</v>
      </c>
      <c r="C55" s="279">
        <v>2543</v>
      </c>
      <c r="D55" s="280">
        <v>2574.35</v>
      </c>
      <c r="E55" s="280">
        <v>2493.8999999999996</v>
      </c>
      <c r="F55" s="280">
        <v>2444.7999999999997</v>
      </c>
      <c r="G55" s="280">
        <v>2364.3499999999995</v>
      </c>
      <c r="H55" s="280">
        <v>2623.45</v>
      </c>
      <c r="I55" s="280">
        <v>2703.8999999999996</v>
      </c>
      <c r="J55" s="280">
        <v>2753</v>
      </c>
      <c r="K55" s="278">
        <v>2654.8</v>
      </c>
      <c r="L55" s="278">
        <v>2525.25</v>
      </c>
      <c r="M55" s="278">
        <v>0.59187000000000001</v>
      </c>
    </row>
    <row r="56" spans="1:13">
      <c r="A56" s="269">
        <v>46</v>
      </c>
      <c r="B56" s="278" t="s">
        <v>59</v>
      </c>
      <c r="C56" s="279">
        <v>2831</v>
      </c>
      <c r="D56" s="280">
        <v>2861.2166666666667</v>
      </c>
      <c r="E56" s="280">
        <v>2785.7833333333333</v>
      </c>
      <c r="F56" s="280">
        <v>2740.5666666666666</v>
      </c>
      <c r="G56" s="280">
        <v>2665.1333333333332</v>
      </c>
      <c r="H56" s="280">
        <v>2906.4333333333334</v>
      </c>
      <c r="I56" s="280">
        <v>2981.8666666666668</v>
      </c>
      <c r="J56" s="280">
        <v>3027.0833333333335</v>
      </c>
      <c r="K56" s="278">
        <v>2936.65</v>
      </c>
      <c r="L56" s="278">
        <v>2816</v>
      </c>
      <c r="M56" s="278">
        <v>97.030860000000004</v>
      </c>
    </row>
    <row r="57" spans="1:13">
      <c r="A57" s="269">
        <v>47</v>
      </c>
      <c r="B57" s="278" t="s">
        <v>60</v>
      </c>
      <c r="C57" s="279">
        <v>1261.0999999999999</v>
      </c>
      <c r="D57" s="280">
        <v>1262.7</v>
      </c>
      <c r="E57" s="280">
        <v>1243.4000000000001</v>
      </c>
      <c r="F57" s="280">
        <v>1225.7</v>
      </c>
      <c r="G57" s="280">
        <v>1206.4000000000001</v>
      </c>
      <c r="H57" s="280">
        <v>1280.4000000000001</v>
      </c>
      <c r="I57" s="280">
        <v>1299.6999999999998</v>
      </c>
      <c r="J57" s="280">
        <v>1317.4</v>
      </c>
      <c r="K57" s="278">
        <v>1282</v>
      </c>
      <c r="L57" s="278">
        <v>1245</v>
      </c>
      <c r="M57" s="278">
        <v>8.3201900000000002</v>
      </c>
    </row>
    <row r="58" spans="1:13">
      <c r="A58" s="269">
        <v>48</v>
      </c>
      <c r="B58" s="278" t="s">
        <v>317</v>
      </c>
      <c r="C58" s="279">
        <v>109.7</v>
      </c>
      <c r="D58" s="280">
        <v>110.63333333333333</v>
      </c>
      <c r="E58" s="280">
        <v>108.26666666666665</v>
      </c>
      <c r="F58" s="280">
        <v>106.83333333333333</v>
      </c>
      <c r="G58" s="280">
        <v>104.46666666666665</v>
      </c>
      <c r="H58" s="280">
        <v>112.06666666666665</v>
      </c>
      <c r="I58" s="280">
        <v>114.43333333333332</v>
      </c>
      <c r="J58" s="280">
        <v>115.86666666666665</v>
      </c>
      <c r="K58" s="278">
        <v>113</v>
      </c>
      <c r="L58" s="278">
        <v>109.2</v>
      </c>
      <c r="M58" s="278">
        <v>1.0804499999999999</v>
      </c>
    </row>
    <row r="59" spans="1:13">
      <c r="A59" s="269">
        <v>49</v>
      </c>
      <c r="B59" s="278" t="s">
        <v>318</v>
      </c>
      <c r="C59" s="279">
        <v>134.05000000000001</v>
      </c>
      <c r="D59" s="280">
        <v>134.41666666666666</v>
      </c>
      <c r="E59" s="280">
        <v>131.13333333333333</v>
      </c>
      <c r="F59" s="280">
        <v>128.21666666666667</v>
      </c>
      <c r="G59" s="280">
        <v>124.93333333333334</v>
      </c>
      <c r="H59" s="280">
        <v>137.33333333333331</v>
      </c>
      <c r="I59" s="280">
        <v>140.61666666666667</v>
      </c>
      <c r="J59" s="280">
        <v>143.5333333333333</v>
      </c>
      <c r="K59" s="278">
        <v>137.69999999999999</v>
      </c>
      <c r="L59" s="278">
        <v>131.5</v>
      </c>
      <c r="M59" s="278">
        <v>24.393380000000001</v>
      </c>
    </row>
    <row r="60" spans="1:13" ht="12" customHeight="1">
      <c r="A60" s="269">
        <v>50</v>
      </c>
      <c r="B60" s="278" t="s">
        <v>233</v>
      </c>
      <c r="C60" s="279">
        <v>319.3</v>
      </c>
      <c r="D60" s="280">
        <v>323.63333333333333</v>
      </c>
      <c r="E60" s="280">
        <v>309.06666666666666</v>
      </c>
      <c r="F60" s="280">
        <v>298.83333333333331</v>
      </c>
      <c r="G60" s="280">
        <v>284.26666666666665</v>
      </c>
      <c r="H60" s="280">
        <v>333.86666666666667</v>
      </c>
      <c r="I60" s="280">
        <v>348.43333333333328</v>
      </c>
      <c r="J60" s="280">
        <v>358.66666666666669</v>
      </c>
      <c r="K60" s="278">
        <v>338.2</v>
      </c>
      <c r="L60" s="278">
        <v>313.39999999999998</v>
      </c>
      <c r="M60" s="278">
        <v>121.86073</v>
      </c>
    </row>
    <row r="61" spans="1:13">
      <c r="A61" s="269">
        <v>51</v>
      </c>
      <c r="B61" s="278" t="s">
        <v>61</v>
      </c>
      <c r="C61" s="279">
        <v>48.6</v>
      </c>
      <c r="D61" s="280">
        <v>49.066666666666663</v>
      </c>
      <c r="E61" s="280">
        <v>47.833333333333329</v>
      </c>
      <c r="F61" s="280">
        <v>47.066666666666663</v>
      </c>
      <c r="G61" s="280">
        <v>45.833333333333329</v>
      </c>
      <c r="H61" s="280">
        <v>49.833333333333329</v>
      </c>
      <c r="I61" s="280">
        <v>51.066666666666663</v>
      </c>
      <c r="J61" s="280">
        <v>51.833333333333329</v>
      </c>
      <c r="K61" s="278">
        <v>50.3</v>
      </c>
      <c r="L61" s="278">
        <v>48.3</v>
      </c>
      <c r="M61" s="278">
        <v>240.94804999999999</v>
      </c>
    </row>
    <row r="62" spans="1:13">
      <c r="A62" s="269">
        <v>52</v>
      </c>
      <c r="B62" s="278" t="s">
        <v>62</v>
      </c>
      <c r="C62" s="279">
        <v>48.8</v>
      </c>
      <c r="D62" s="280">
        <v>48.833333333333336</v>
      </c>
      <c r="E62" s="280">
        <v>46.966666666666669</v>
      </c>
      <c r="F62" s="280">
        <v>45.133333333333333</v>
      </c>
      <c r="G62" s="280">
        <v>43.266666666666666</v>
      </c>
      <c r="H62" s="280">
        <v>50.666666666666671</v>
      </c>
      <c r="I62" s="280">
        <v>52.533333333333331</v>
      </c>
      <c r="J62" s="280">
        <v>54.366666666666674</v>
      </c>
      <c r="K62" s="278">
        <v>50.7</v>
      </c>
      <c r="L62" s="278">
        <v>47</v>
      </c>
      <c r="M62" s="278">
        <v>25.903099999999998</v>
      </c>
    </row>
    <row r="63" spans="1:13">
      <c r="A63" s="269">
        <v>53</v>
      </c>
      <c r="B63" s="278" t="s">
        <v>312</v>
      </c>
      <c r="C63" s="279">
        <v>1137.8</v>
      </c>
      <c r="D63" s="280">
        <v>1146.2666666666667</v>
      </c>
      <c r="E63" s="280">
        <v>1112.5333333333333</v>
      </c>
      <c r="F63" s="280">
        <v>1087.2666666666667</v>
      </c>
      <c r="G63" s="280">
        <v>1053.5333333333333</v>
      </c>
      <c r="H63" s="280">
        <v>1171.5333333333333</v>
      </c>
      <c r="I63" s="280">
        <v>1205.2666666666664</v>
      </c>
      <c r="J63" s="280">
        <v>1230.5333333333333</v>
      </c>
      <c r="K63" s="278">
        <v>1180</v>
      </c>
      <c r="L63" s="278">
        <v>1121</v>
      </c>
      <c r="M63" s="278">
        <v>0.17237</v>
      </c>
    </row>
    <row r="64" spans="1:13">
      <c r="A64" s="269">
        <v>54</v>
      </c>
      <c r="B64" s="278" t="s">
        <v>63</v>
      </c>
      <c r="C64" s="279">
        <v>1306.2</v>
      </c>
      <c r="D64" s="280">
        <v>1314.4333333333334</v>
      </c>
      <c r="E64" s="280">
        <v>1292.7666666666669</v>
      </c>
      <c r="F64" s="280">
        <v>1279.3333333333335</v>
      </c>
      <c r="G64" s="280">
        <v>1257.666666666667</v>
      </c>
      <c r="H64" s="280">
        <v>1327.8666666666668</v>
      </c>
      <c r="I64" s="280">
        <v>1349.5333333333333</v>
      </c>
      <c r="J64" s="280">
        <v>1362.9666666666667</v>
      </c>
      <c r="K64" s="278">
        <v>1336.1</v>
      </c>
      <c r="L64" s="278">
        <v>1301</v>
      </c>
      <c r="M64" s="278">
        <v>5.5999499999999998</v>
      </c>
    </row>
    <row r="65" spans="1:13">
      <c r="A65" s="269">
        <v>55</v>
      </c>
      <c r="B65" s="278" t="s">
        <v>320</v>
      </c>
      <c r="C65" s="279">
        <v>5937</v>
      </c>
      <c r="D65" s="280">
        <v>5954.0166666666664</v>
      </c>
      <c r="E65" s="280">
        <v>5833.0333333333328</v>
      </c>
      <c r="F65" s="280">
        <v>5729.0666666666666</v>
      </c>
      <c r="G65" s="280">
        <v>5608.083333333333</v>
      </c>
      <c r="H65" s="280">
        <v>6057.9833333333327</v>
      </c>
      <c r="I65" s="280">
        <v>6178.9666666666662</v>
      </c>
      <c r="J65" s="280">
        <v>6282.9333333333325</v>
      </c>
      <c r="K65" s="278">
        <v>6075</v>
      </c>
      <c r="L65" s="278">
        <v>5850.05</v>
      </c>
      <c r="M65" s="278">
        <v>0.32589000000000001</v>
      </c>
    </row>
    <row r="66" spans="1:13">
      <c r="A66" s="269">
        <v>56</v>
      </c>
      <c r="B66" s="278" t="s">
        <v>234</v>
      </c>
      <c r="C66" s="279">
        <v>1051.6500000000001</v>
      </c>
      <c r="D66" s="280">
        <v>1055.7166666666667</v>
      </c>
      <c r="E66" s="280">
        <v>1037.4333333333334</v>
      </c>
      <c r="F66" s="280">
        <v>1023.2166666666667</v>
      </c>
      <c r="G66" s="280">
        <v>1004.9333333333334</v>
      </c>
      <c r="H66" s="280">
        <v>1069.9333333333334</v>
      </c>
      <c r="I66" s="280">
        <v>1088.2166666666667</v>
      </c>
      <c r="J66" s="280">
        <v>1102.4333333333334</v>
      </c>
      <c r="K66" s="278">
        <v>1074</v>
      </c>
      <c r="L66" s="278">
        <v>1041.5</v>
      </c>
      <c r="M66" s="278">
        <v>1.2595000000000001</v>
      </c>
    </row>
    <row r="67" spans="1:13">
      <c r="A67" s="269">
        <v>57</v>
      </c>
      <c r="B67" s="278" t="s">
        <v>321</v>
      </c>
      <c r="C67" s="279">
        <v>333.25</v>
      </c>
      <c r="D67" s="280">
        <v>338.58333333333331</v>
      </c>
      <c r="E67" s="280">
        <v>320.16666666666663</v>
      </c>
      <c r="F67" s="280">
        <v>307.08333333333331</v>
      </c>
      <c r="G67" s="280">
        <v>288.66666666666663</v>
      </c>
      <c r="H67" s="280">
        <v>351.66666666666663</v>
      </c>
      <c r="I67" s="280">
        <v>370.08333333333326</v>
      </c>
      <c r="J67" s="280">
        <v>383.16666666666663</v>
      </c>
      <c r="K67" s="278">
        <v>357</v>
      </c>
      <c r="L67" s="278">
        <v>325.5</v>
      </c>
      <c r="M67" s="278">
        <v>59.938249999999996</v>
      </c>
    </row>
    <row r="68" spans="1:13">
      <c r="A68" s="269">
        <v>58</v>
      </c>
      <c r="B68" s="278" t="s">
        <v>65</v>
      </c>
      <c r="C68" s="279">
        <v>88.65</v>
      </c>
      <c r="D68" s="280">
        <v>90.283333333333346</v>
      </c>
      <c r="E68" s="280">
        <v>86.366666666666688</v>
      </c>
      <c r="F68" s="280">
        <v>84.083333333333343</v>
      </c>
      <c r="G68" s="280">
        <v>80.166666666666686</v>
      </c>
      <c r="H68" s="280">
        <v>92.566666666666691</v>
      </c>
      <c r="I68" s="280">
        <v>96.483333333333348</v>
      </c>
      <c r="J68" s="280">
        <v>98.766666666666694</v>
      </c>
      <c r="K68" s="278">
        <v>94.2</v>
      </c>
      <c r="L68" s="278">
        <v>88</v>
      </c>
      <c r="M68" s="278">
        <v>622.26891999999998</v>
      </c>
    </row>
    <row r="69" spans="1:13">
      <c r="A69" s="269">
        <v>59</v>
      </c>
      <c r="B69" s="278" t="s">
        <v>313</v>
      </c>
      <c r="C69" s="279">
        <v>638.65</v>
      </c>
      <c r="D69" s="280">
        <v>641.85</v>
      </c>
      <c r="E69" s="280">
        <v>626.80000000000007</v>
      </c>
      <c r="F69" s="280">
        <v>614.95000000000005</v>
      </c>
      <c r="G69" s="280">
        <v>599.90000000000009</v>
      </c>
      <c r="H69" s="280">
        <v>653.70000000000005</v>
      </c>
      <c r="I69" s="280">
        <v>668.75</v>
      </c>
      <c r="J69" s="280">
        <v>680.6</v>
      </c>
      <c r="K69" s="278">
        <v>656.9</v>
      </c>
      <c r="L69" s="278">
        <v>630</v>
      </c>
      <c r="M69" s="278">
        <v>14.38214</v>
      </c>
    </row>
    <row r="70" spans="1:13">
      <c r="A70" s="269">
        <v>60</v>
      </c>
      <c r="B70" s="278" t="s">
        <v>66</v>
      </c>
      <c r="C70" s="279">
        <v>493.9</v>
      </c>
      <c r="D70" s="280">
        <v>497.5</v>
      </c>
      <c r="E70" s="280">
        <v>488.7</v>
      </c>
      <c r="F70" s="280">
        <v>483.5</v>
      </c>
      <c r="G70" s="280">
        <v>474.7</v>
      </c>
      <c r="H70" s="280">
        <v>502.7</v>
      </c>
      <c r="I70" s="280">
        <v>511.49999999999994</v>
      </c>
      <c r="J70" s="280">
        <v>516.70000000000005</v>
      </c>
      <c r="K70" s="278">
        <v>506.3</v>
      </c>
      <c r="L70" s="278">
        <v>492.3</v>
      </c>
      <c r="M70" s="278">
        <v>15.92526</v>
      </c>
    </row>
    <row r="71" spans="1:13">
      <c r="A71" s="269">
        <v>61</v>
      </c>
      <c r="B71" s="278" t="s">
        <v>67</v>
      </c>
      <c r="C71" s="279">
        <v>319.35000000000002</v>
      </c>
      <c r="D71" s="280">
        <v>316.16666666666669</v>
      </c>
      <c r="E71" s="280">
        <v>309.78333333333336</v>
      </c>
      <c r="F71" s="280">
        <v>300.2166666666667</v>
      </c>
      <c r="G71" s="280">
        <v>293.83333333333337</v>
      </c>
      <c r="H71" s="280">
        <v>325.73333333333335</v>
      </c>
      <c r="I71" s="280">
        <v>332.11666666666667</v>
      </c>
      <c r="J71" s="280">
        <v>341.68333333333334</v>
      </c>
      <c r="K71" s="278">
        <v>322.55</v>
      </c>
      <c r="L71" s="278">
        <v>306.60000000000002</v>
      </c>
      <c r="M71" s="278">
        <v>94.992270000000005</v>
      </c>
    </row>
    <row r="72" spans="1:13">
      <c r="A72" s="269">
        <v>62</v>
      </c>
      <c r="B72" s="278" t="s">
        <v>69</v>
      </c>
      <c r="C72" s="279">
        <v>559.85</v>
      </c>
      <c r="D72" s="280">
        <v>564.75</v>
      </c>
      <c r="E72" s="280">
        <v>552.5</v>
      </c>
      <c r="F72" s="280">
        <v>545.15</v>
      </c>
      <c r="G72" s="280">
        <v>532.9</v>
      </c>
      <c r="H72" s="280">
        <v>572.1</v>
      </c>
      <c r="I72" s="280">
        <v>584.35</v>
      </c>
      <c r="J72" s="280">
        <v>591.70000000000005</v>
      </c>
      <c r="K72" s="278">
        <v>577</v>
      </c>
      <c r="L72" s="278">
        <v>557.4</v>
      </c>
      <c r="M72" s="278">
        <v>129.39125000000001</v>
      </c>
    </row>
    <row r="73" spans="1:13">
      <c r="A73" s="269">
        <v>63</v>
      </c>
      <c r="B73" s="278" t="s">
        <v>70</v>
      </c>
      <c r="C73" s="279">
        <v>35.700000000000003</v>
      </c>
      <c r="D73" s="280">
        <v>36.166666666666664</v>
      </c>
      <c r="E73" s="280">
        <v>34.533333333333331</v>
      </c>
      <c r="F73" s="280">
        <v>33.366666666666667</v>
      </c>
      <c r="G73" s="280">
        <v>31.733333333333334</v>
      </c>
      <c r="H73" s="280">
        <v>37.333333333333329</v>
      </c>
      <c r="I73" s="280">
        <v>38.966666666666669</v>
      </c>
      <c r="J73" s="280">
        <v>40.133333333333326</v>
      </c>
      <c r="K73" s="278">
        <v>37.799999999999997</v>
      </c>
      <c r="L73" s="278">
        <v>35</v>
      </c>
      <c r="M73" s="278">
        <v>811.89607000000001</v>
      </c>
    </row>
    <row r="74" spans="1:13">
      <c r="A74" s="269">
        <v>64</v>
      </c>
      <c r="B74" s="278" t="s">
        <v>71</v>
      </c>
      <c r="C74" s="279">
        <v>390.1</v>
      </c>
      <c r="D74" s="280">
        <v>393.2166666666667</v>
      </c>
      <c r="E74" s="280">
        <v>385.23333333333341</v>
      </c>
      <c r="F74" s="280">
        <v>380.36666666666673</v>
      </c>
      <c r="G74" s="280">
        <v>372.38333333333344</v>
      </c>
      <c r="H74" s="280">
        <v>398.08333333333337</v>
      </c>
      <c r="I74" s="280">
        <v>406.06666666666672</v>
      </c>
      <c r="J74" s="280">
        <v>410.93333333333334</v>
      </c>
      <c r="K74" s="278">
        <v>401.2</v>
      </c>
      <c r="L74" s="278">
        <v>388.35</v>
      </c>
      <c r="M74" s="278">
        <v>32.11018</v>
      </c>
    </row>
    <row r="75" spans="1:13">
      <c r="A75" s="269">
        <v>65</v>
      </c>
      <c r="B75" s="278" t="s">
        <v>322</v>
      </c>
      <c r="C75" s="279">
        <v>578.85</v>
      </c>
      <c r="D75" s="280">
        <v>586.81666666666661</v>
      </c>
      <c r="E75" s="280">
        <v>561.13333333333321</v>
      </c>
      <c r="F75" s="280">
        <v>543.41666666666663</v>
      </c>
      <c r="G75" s="280">
        <v>517.73333333333323</v>
      </c>
      <c r="H75" s="280">
        <v>604.53333333333319</v>
      </c>
      <c r="I75" s="280">
        <v>630.21666666666658</v>
      </c>
      <c r="J75" s="280">
        <v>647.93333333333317</v>
      </c>
      <c r="K75" s="278">
        <v>612.5</v>
      </c>
      <c r="L75" s="278">
        <v>569.1</v>
      </c>
      <c r="M75" s="278">
        <v>5.7487500000000002</v>
      </c>
    </row>
    <row r="76" spans="1:13" s="16" customFormat="1">
      <c r="A76" s="269">
        <v>66</v>
      </c>
      <c r="B76" s="278" t="s">
        <v>324</v>
      </c>
      <c r="C76" s="279">
        <v>96.95</v>
      </c>
      <c r="D76" s="280">
        <v>96.933333333333323</v>
      </c>
      <c r="E76" s="280">
        <v>95.866666666666646</v>
      </c>
      <c r="F76" s="280">
        <v>94.783333333333317</v>
      </c>
      <c r="G76" s="280">
        <v>93.71666666666664</v>
      </c>
      <c r="H76" s="280">
        <v>98.016666666666652</v>
      </c>
      <c r="I76" s="280">
        <v>99.083333333333343</v>
      </c>
      <c r="J76" s="280">
        <v>100.16666666666666</v>
      </c>
      <c r="K76" s="278">
        <v>98</v>
      </c>
      <c r="L76" s="278">
        <v>95.85</v>
      </c>
      <c r="M76" s="278">
        <v>2.0624899999999999</v>
      </c>
    </row>
    <row r="77" spans="1:13" s="16" customFormat="1">
      <c r="A77" s="269">
        <v>67</v>
      </c>
      <c r="B77" s="278" t="s">
        <v>325</v>
      </c>
      <c r="C77" s="279">
        <v>2042.1</v>
      </c>
      <c r="D77" s="280">
        <v>2053.9333333333334</v>
      </c>
      <c r="E77" s="280">
        <v>2008.8666666666668</v>
      </c>
      <c r="F77" s="280">
        <v>1975.6333333333334</v>
      </c>
      <c r="G77" s="280">
        <v>1930.5666666666668</v>
      </c>
      <c r="H77" s="280">
        <v>2087.166666666667</v>
      </c>
      <c r="I77" s="280">
        <v>2132.2333333333336</v>
      </c>
      <c r="J77" s="280">
        <v>2165.4666666666667</v>
      </c>
      <c r="K77" s="278">
        <v>2099</v>
      </c>
      <c r="L77" s="278">
        <v>2020.7</v>
      </c>
      <c r="M77" s="278">
        <v>0.17043</v>
      </c>
    </row>
    <row r="78" spans="1:13" s="16" customFormat="1">
      <c r="A78" s="269">
        <v>68</v>
      </c>
      <c r="B78" s="278" t="s">
        <v>326</v>
      </c>
      <c r="C78" s="279">
        <v>499.65</v>
      </c>
      <c r="D78" s="280">
        <v>499.51666666666665</v>
      </c>
      <c r="E78" s="280">
        <v>496.13333333333333</v>
      </c>
      <c r="F78" s="280">
        <v>492.61666666666667</v>
      </c>
      <c r="G78" s="280">
        <v>489.23333333333335</v>
      </c>
      <c r="H78" s="280">
        <v>503.0333333333333</v>
      </c>
      <c r="I78" s="280">
        <v>506.41666666666663</v>
      </c>
      <c r="J78" s="280">
        <v>509.93333333333328</v>
      </c>
      <c r="K78" s="278">
        <v>502.9</v>
      </c>
      <c r="L78" s="278">
        <v>496</v>
      </c>
      <c r="M78" s="278">
        <v>0.60565999999999998</v>
      </c>
    </row>
    <row r="79" spans="1:13" s="16" customFormat="1">
      <c r="A79" s="269">
        <v>69</v>
      </c>
      <c r="B79" s="278" t="s">
        <v>327</v>
      </c>
      <c r="C79" s="279">
        <v>72.349999999999994</v>
      </c>
      <c r="D79" s="280">
        <v>73.216666666666654</v>
      </c>
      <c r="E79" s="280">
        <v>70.933333333333309</v>
      </c>
      <c r="F79" s="280">
        <v>69.516666666666652</v>
      </c>
      <c r="G79" s="280">
        <v>67.233333333333306</v>
      </c>
      <c r="H79" s="280">
        <v>74.633333333333312</v>
      </c>
      <c r="I79" s="280">
        <v>76.916666666666643</v>
      </c>
      <c r="J79" s="280">
        <v>78.333333333333314</v>
      </c>
      <c r="K79" s="278">
        <v>75.5</v>
      </c>
      <c r="L79" s="278">
        <v>71.8</v>
      </c>
      <c r="M79" s="278">
        <v>17.71078</v>
      </c>
    </row>
    <row r="80" spans="1:13" s="16" customFormat="1">
      <c r="A80" s="269">
        <v>70</v>
      </c>
      <c r="B80" s="278" t="s">
        <v>72</v>
      </c>
      <c r="C80" s="279">
        <v>11418.1</v>
      </c>
      <c r="D80" s="280">
        <v>11316.016666666668</v>
      </c>
      <c r="E80" s="280">
        <v>11052.033333333336</v>
      </c>
      <c r="F80" s="280">
        <v>10685.966666666669</v>
      </c>
      <c r="G80" s="280">
        <v>10421.983333333337</v>
      </c>
      <c r="H80" s="280">
        <v>11682.083333333336</v>
      </c>
      <c r="I80" s="280">
        <v>11946.066666666669</v>
      </c>
      <c r="J80" s="280">
        <v>12312.133333333335</v>
      </c>
      <c r="K80" s="278">
        <v>11580</v>
      </c>
      <c r="L80" s="278">
        <v>10949.95</v>
      </c>
      <c r="M80" s="278">
        <v>0.66210999999999998</v>
      </c>
    </row>
    <row r="81" spans="1:13" s="16" customFormat="1">
      <c r="A81" s="269">
        <v>71</v>
      </c>
      <c r="B81" s="278" t="s">
        <v>74</v>
      </c>
      <c r="C81" s="279">
        <v>374</v>
      </c>
      <c r="D81" s="280">
        <v>378.48333333333335</v>
      </c>
      <c r="E81" s="280">
        <v>367.7166666666667</v>
      </c>
      <c r="F81" s="280">
        <v>361.43333333333334</v>
      </c>
      <c r="G81" s="280">
        <v>350.66666666666669</v>
      </c>
      <c r="H81" s="280">
        <v>384.76666666666671</v>
      </c>
      <c r="I81" s="280">
        <v>395.53333333333336</v>
      </c>
      <c r="J81" s="280">
        <v>401.81666666666672</v>
      </c>
      <c r="K81" s="278">
        <v>389.25</v>
      </c>
      <c r="L81" s="278">
        <v>372.2</v>
      </c>
      <c r="M81" s="278">
        <v>45.09122</v>
      </c>
    </row>
    <row r="82" spans="1:13" s="16" customFormat="1">
      <c r="A82" s="269">
        <v>72</v>
      </c>
      <c r="B82" s="278" t="s">
        <v>328</v>
      </c>
      <c r="C82" s="279">
        <v>135.94999999999999</v>
      </c>
      <c r="D82" s="280">
        <v>137.01666666666665</v>
      </c>
      <c r="E82" s="280">
        <v>134.0333333333333</v>
      </c>
      <c r="F82" s="280">
        <v>132.11666666666665</v>
      </c>
      <c r="G82" s="280">
        <v>129.1333333333333</v>
      </c>
      <c r="H82" s="280">
        <v>138.93333333333331</v>
      </c>
      <c r="I82" s="280">
        <v>141.91666666666666</v>
      </c>
      <c r="J82" s="280">
        <v>143.83333333333331</v>
      </c>
      <c r="K82" s="278">
        <v>140</v>
      </c>
      <c r="L82" s="278">
        <v>135.1</v>
      </c>
      <c r="M82" s="278">
        <v>1.2490699999999999</v>
      </c>
    </row>
    <row r="83" spans="1:13" s="16" customFormat="1">
      <c r="A83" s="269">
        <v>73</v>
      </c>
      <c r="B83" s="278" t="s">
        <v>75</v>
      </c>
      <c r="C83" s="279">
        <v>3603.8</v>
      </c>
      <c r="D83" s="280">
        <v>3586.2666666666664</v>
      </c>
      <c r="E83" s="280">
        <v>3557.5333333333328</v>
      </c>
      <c r="F83" s="280">
        <v>3511.2666666666664</v>
      </c>
      <c r="G83" s="280">
        <v>3482.5333333333328</v>
      </c>
      <c r="H83" s="280">
        <v>3632.5333333333328</v>
      </c>
      <c r="I83" s="280">
        <v>3661.2666666666664</v>
      </c>
      <c r="J83" s="280">
        <v>3707.5333333333328</v>
      </c>
      <c r="K83" s="278">
        <v>3615</v>
      </c>
      <c r="L83" s="278">
        <v>3540</v>
      </c>
      <c r="M83" s="278">
        <v>12.36537</v>
      </c>
    </row>
    <row r="84" spans="1:13" s="16" customFormat="1">
      <c r="A84" s="269">
        <v>74</v>
      </c>
      <c r="B84" s="278" t="s">
        <v>314</v>
      </c>
      <c r="C84" s="279">
        <v>443.75</v>
      </c>
      <c r="D84" s="280">
        <v>448.59999999999997</v>
      </c>
      <c r="E84" s="280">
        <v>437.19999999999993</v>
      </c>
      <c r="F84" s="280">
        <v>430.65</v>
      </c>
      <c r="G84" s="280">
        <v>419.24999999999994</v>
      </c>
      <c r="H84" s="280">
        <v>455.14999999999992</v>
      </c>
      <c r="I84" s="280">
        <v>466.5499999999999</v>
      </c>
      <c r="J84" s="280">
        <v>473.09999999999991</v>
      </c>
      <c r="K84" s="278">
        <v>460</v>
      </c>
      <c r="L84" s="278">
        <v>442.05</v>
      </c>
      <c r="M84" s="278">
        <v>1.8785099999999999</v>
      </c>
    </row>
    <row r="85" spans="1:13" s="16" customFormat="1">
      <c r="A85" s="269">
        <v>75</v>
      </c>
      <c r="B85" s="278" t="s">
        <v>323</v>
      </c>
      <c r="C85" s="279">
        <v>89.45</v>
      </c>
      <c r="D85" s="280">
        <v>90.383333333333326</v>
      </c>
      <c r="E85" s="280">
        <v>87.816666666666649</v>
      </c>
      <c r="F85" s="280">
        <v>86.183333333333323</v>
      </c>
      <c r="G85" s="280">
        <v>83.616666666666646</v>
      </c>
      <c r="H85" s="280">
        <v>92.016666666666652</v>
      </c>
      <c r="I85" s="280">
        <v>94.583333333333314</v>
      </c>
      <c r="J85" s="280">
        <v>96.216666666666654</v>
      </c>
      <c r="K85" s="278">
        <v>92.95</v>
      </c>
      <c r="L85" s="278">
        <v>88.75</v>
      </c>
      <c r="M85" s="278">
        <v>10.13466</v>
      </c>
    </row>
    <row r="86" spans="1:13" s="16" customFormat="1">
      <c r="A86" s="269">
        <v>76</v>
      </c>
      <c r="B86" s="278" t="s">
        <v>76</v>
      </c>
      <c r="C86" s="279">
        <v>353.1</v>
      </c>
      <c r="D86" s="280">
        <v>358.18333333333339</v>
      </c>
      <c r="E86" s="280">
        <v>346.76666666666677</v>
      </c>
      <c r="F86" s="280">
        <v>340.43333333333339</v>
      </c>
      <c r="G86" s="280">
        <v>329.01666666666677</v>
      </c>
      <c r="H86" s="280">
        <v>364.51666666666677</v>
      </c>
      <c r="I86" s="280">
        <v>375.93333333333339</v>
      </c>
      <c r="J86" s="280">
        <v>382.26666666666677</v>
      </c>
      <c r="K86" s="278">
        <v>369.6</v>
      </c>
      <c r="L86" s="278">
        <v>351.85</v>
      </c>
      <c r="M86" s="278">
        <v>25.331869999999999</v>
      </c>
    </row>
    <row r="87" spans="1:13" s="16" customFormat="1">
      <c r="A87" s="269">
        <v>77</v>
      </c>
      <c r="B87" s="278" t="s">
        <v>77</v>
      </c>
      <c r="C87" s="279">
        <v>100.55</v>
      </c>
      <c r="D87" s="280">
        <v>101.7</v>
      </c>
      <c r="E87" s="280">
        <v>98.9</v>
      </c>
      <c r="F87" s="280">
        <v>97.25</v>
      </c>
      <c r="G87" s="280">
        <v>94.45</v>
      </c>
      <c r="H87" s="280">
        <v>103.35000000000001</v>
      </c>
      <c r="I87" s="280">
        <v>106.14999999999999</v>
      </c>
      <c r="J87" s="280">
        <v>107.80000000000001</v>
      </c>
      <c r="K87" s="278">
        <v>104.5</v>
      </c>
      <c r="L87" s="278">
        <v>100.05</v>
      </c>
      <c r="M87" s="278">
        <v>112.96149</v>
      </c>
    </row>
    <row r="88" spans="1:13" s="16" customFormat="1">
      <c r="A88" s="269">
        <v>78</v>
      </c>
      <c r="B88" s="278" t="s">
        <v>332</v>
      </c>
      <c r="C88" s="279">
        <v>337.85</v>
      </c>
      <c r="D88" s="280">
        <v>343.2833333333333</v>
      </c>
      <c r="E88" s="280">
        <v>326.56666666666661</v>
      </c>
      <c r="F88" s="280">
        <v>315.2833333333333</v>
      </c>
      <c r="G88" s="280">
        <v>298.56666666666661</v>
      </c>
      <c r="H88" s="280">
        <v>354.56666666666661</v>
      </c>
      <c r="I88" s="280">
        <v>371.2833333333333</v>
      </c>
      <c r="J88" s="280">
        <v>382.56666666666661</v>
      </c>
      <c r="K88" s="278">
        <v>360</v>
      </c>
      <c r="L88" s="278">
        <v>332</v>
      </c>
      <c r="M88" s="278">
        <v>5.8188899999999997</v>
      </c>
    </row>
    <row r="89" spans="1:13" s="16" customFormat="1">
      <c r="A89" s="269">
        <v>79</v>
      </c>
      <c r="B89" s="278" t="s">
        <v>333</v>
      </c>
      <c r="C89" s="279">
        <v>312.39999999999998</v>
      </c>
      <c r="D89" s="280">
        <v>315.78333333333336</v>
      </c>
      <c r="E89" s="280">
        <v>307.7166666666667</v>
      </c>
      <c r="F89" s="280">
        <v>303.03333333333336</v>
      </c>
      <c r="G89" s="280">
        <v>294.9666666666667</v>
      </c>
      <c r="H89" s="280">
        <v>320.4666666666667</v>
      </c>
      <c r="I89" s="280">
        <v>328.53333333333342</v>
      </c>
      <c r="J89" s="280">
        <v>333.2166666666667</v>
      </c>
      <c r="K89" s="278">
        <v>323.85000000000002</v>
      </c>
      <c r="L89" s="278">
        <v>311.10000000000002</v>
      </c>
      <c r="M89" s="278">
        <v>1.80572</v>
      </c>
    </row>
    <row r="90" spans="1:13" s="16" customFormat="1">
      <c r="A90" s="269">
        <v>80</v>
      </c>
      <c r="B90" s="278" t="s">
        <v>335</v>
      </c>
      <c r="C90" s="279">
        <v>278.35000000000002</v>
      </c>
      <c r="D90" s="280">
        <v>276.51666666666665</v>
      </c>
      <c r="E90" s="280">
        <v>270.38333333333333</v>
      </c>
      <c r="F90" s="280">
        <v>262.41666666666669</v>
      </c>
      <c r="G90" s="280">
        <v>256.28333333333336</v>
      </c>
      <c r="H90" s="280">
        <v>284.48333333333329</v>
      </c>
      <c r="I90" s="280">
        <v>290.61666666666662</v>
      </c>
      <c r="J90" s="280">
        <v>298.58333333333326</v>
      </c>
      <c r="K90" s="278">
        <v>282.64999999999998</v>
      </c>
      <c r="L90" s="278">
        <v>268.55</v>
      </c>
      <c r="M90" s="278">
        <v>6.4813400000000003</v>
      </c>
    </row>
    <row r="91" spans="1:13" s="16" customFormat="1">
      <c r="A91" s="269">
        <v>81</v>
      </c>
      <c r="B91" s="278" t="s">
        <v>329</v>
      </c>
      <c r="C91" s="279">
        <v>419.45</v>
      </c>
      <c r="D91" s="280">
        <v>418.51666666666665</v>
      </c>
      <c r="E91" s="280">
        <v>415.23333333333329</v>
      </c>
      <c r="F91" s="280">
        <v>411.01666666666665</v>
      </c>
      <c r="G91" s="280">
        <v>407.73333333333329</v>
      </c>
      <c r="H91" s="280">
        <v>422.73333333333329</v>
      </c>
      <c r="I91" s="280">
        <v>426.01666666666659</v>
      </c>
      <c r="J91" s="280">
        <v>430.23333333333329</v>
      </c>
      <c r="K91" s="278">
        <v>421.8</v>
      </c>
      <c r="L91" s="278">
        <v>414.3</v>
      </c>
      <c r="M91" s="278">
        <v>0.34561999999999998</v>
      </c>
    </row>
    <row r="92" spans="1:13" s="16" customFormat="1">
      <c r="A92" s="269">
        <v>82</v>
      </c>
      <c r="B92" s="278" t="s">
        <v>78</v>
      </c>
      <c r="C92" s="279">
        <v>125.7</v>
      </c>
      <c r="D92" s="280">
        <v>125.3</v>
      </c>
      <c r="E92" s="280">
        <v>123.8</v>
      </c>
      <c r="F92" s="280">
        <v>121.9</v>
      </c>
      <c r="G92" s="280">
        <v>120.4</v>
      </c>
      <c r="H92" s="280">
        <v>127.19999999999999</v>
      </c>
      <c r="I92" s="280">
        <v>128.69999999999999</v>
      </c>
      <c r="J92" s="280">
        <v>130.59999999999997</v>
      </c>
      <c r="K92" s="278">
        <v>126.8</v>
      </c>
      <c r="L92" s="278">
        <v>123.4</v>
      </c>
      <c r="M92" s="278">
        <v>12.77993</v>
      </c>
    </row>
    <row r="93" spans="1:13" s="16" customFormat="1">
      <c r="A93" s="269">
        <v>83</v>
      </c>
      <c r="B93" s="278" t="s">
        <v>330</v>
      </c>
      <c r="C93" s="279">
        <v>234.6</v>
      </c>
      <c r="D93" s="280">
        <v>231.86666666666667</v>
      </c>
      <c r="E93" s="280">
        <v>225.33333333333334</v>
      </c>
      <c r="F93" s="280">
        <v>216.06666666666666</v>
      </c>
      <c r="G93" s="280">
        <v>209.53333333333333</v>
      </c>
      <c r="H93" s="280">
        <v>241.13333333333335</v>
      </c>
      <c r="I93" s="280">
        <v>247.66666666666666</v>
      </c>
      <c r="J93" s="280">
        <v>256.93333333333339</v>
      </c>
      <c r="K93" s="278">
        <v>238.4</v>
      </c>
      <c r="L93" s="278">
        <v>222.6</v>
      </c>
      <c r="M93" s="278">
        <v>2.0749499999999999</v>
      </c>
    </row>
    <row r="94" spans="1:13" s="16" customFormat="1">
      <c r="A94" s="269">
        <v>84</v>
      </c>
      <c r="B94" s="278" t="s">
        <v>338</v>
      </c>
      <c r="C94" s="279">
        <v>270.7</v>
      </c>
      <c r="D94" s="280">
        <v>272.43333333333334</v>
      </c>
      <c r="E94" s="280">
        <v>266.41666666666669</v>
      </c>
      <c r="F94" s="280">
        <v>262.13333333333333</v>
      </c>
      <c r="G94" s="280">
        <v>256.11666666666667</v>
      </c>
      <c r="H94" s="280">
        <v>276.7166666666667</v>
      </c>
      <c r="I94" s="280">
        <v>282.73333333333335</v>
      </c>
      <c r="J94" s="280">
        <v>287.01666666666671</v>
      </c>
      <c r="K94" s="278">
        <v>278.45</v>
      </c>
      <c r="L94" s="278">
        <v>268.14999999999998</v>
      </c>
      <c r="M94" s="278">
        <v>1.7467200000000001</v>
      </c>
    </row>
    <row r="95" spans="1:13" s="16" customFormat="1">
      <c r="A95" s="269">
        <v>85</v>
      </c>
      <c r="B95" s="278" t="s">
        <v>336</v>
      </c>
      <c r="C95" s="279">
        <v>914.4</v>
      </c>
      <c r="D95" s="280">
        <v>917.65</v>
      </c>
      <c r="E95" s="280">
        <v>906.9</v>
      </c>
      <c r="F95" s="280">
        <v>899.4</v>
      </c>
      <c r="G95" s="280">
        <v>888.65</v>
      </c>
      <c r="H95" s="280">
        <v>925.15</v>
      </c>
      <c r="I95" s="280">
        <v>935.9</v>
      </c>
      <c r="J95" s="280">
        <v>943.4</v>
      </c>
      <c r="K95" s="278">
        <v>928.4</v>
      </c>
      <c r="L95" s="278">
        <v>910.15</v>
      </c>
      <c r="M95" s="278">
        <v>0.52507999999999999</v>
      </c>
    </row>
    <row r="96" spans="1:13" s="16" customFormat="1">
      <c r="A96" s="269">
        <v>86</v>
      </c>
      <c r="B96" s="278" t="s">
        <v>337</v>
      </c>
      <c r="C96" s="279">
        <v>17.95</v>
      </c>
      <c r="D96" s="280">
        <v>18.05</v>
      </c>
      <c r="E96" s="280">
        <v>17.100000000000001</v>
      </c>
      <c r="F96" s="280">
        <v>16.25</v>
      </c>
      <c r="G96" s="280">
        <v>15.3</v>
      </c>
      <c r="H96" s="280">
        <v>18.900000000000002</v>
      </c>
      <c r="I96" s="280">
        <v>19.849999999999998</v>
      </c>
      <c r="J96" s="280">
        <v>20.700000000000003</v>
      </c>
      <c r="K96" s="278">
        <v>19</v>
      </c>
      <c r="L96" s="278">
        <v>17.2</v>
      </c>
      <c r="M96" s="278">
        <v>74.053629999999998</v>
      </c>
    </row>
    <row r="97" spans="1:13" s="16" customFormat="1">
      <c r="A97" s="269">
        <v>87</v>
      </c>
      <c r="B97" s="278" t="s">
        <v>339</v>
      </c>
      <c r="C97" s="279">
        <v>118.1</v>
      </c>
      <c r="D97" s="280">
        <v>118.10000000000001</v>
      </c>
      <c r="E97" s="280">
        <v>115.00000000000001</v>
      </c>
      <c r="F97" s="280">
        <v>111.9</v>
      </c>
      <c r="G97" s="280">
        <v>108.80000000000001</v>
      </c>
      <c r="H97" s="280">
        <v>121.20000000000002</v>
      </c>
      <c r="I97" s="280">
        <v>124.30000000000001</v>
      </c>
      <c r="J97" s="280">
        <v>127.40000000000002</v>
      </c>
      <c r="K97" s="278">
        <v>121.2</v>
      </c>
      <c r="L97" s="278">
        <v>115</v>
      </c>
      <c r="M97" s="278">
        <v>3.05925</v>
      </c>
    </row>
    <row r="98" spans="1:13" s="16" customFormat="1">
      <c r="A98" s="269">
        <v>88</v>
      </c>
      <c r="B98" s="278" t="s">
        <v>340</v>
      </c>
      <c r="C98" s="279">
        <v>2210.25</v>
      </c>
      <c r="D98" s="280">
        <v>2218.7166666666667</v>
      </c>
      <c r="E98" s="280">
        <v>2191.8333333333335</v>
      </c>
      <c r="F98" s="280">
        <v>2173.416666666667</v>
      </c>
      <c r="G98" s="280">
        <v>2146.5333333333338</v>
      </c>
      <c r="H98" s="280">
        <v>2237.1333333333332</v>
      </c>
      <c r="I98" s="280">
        <v>2264.0166666666664</v>
      </c>
      <c r="J98" s="280">
        <v>2282.4333333333329</v>
      </c>
      <c r="K98" s="278">
        <v>2245.6</v>
      </c>
      <c r="L98" s="278">
        <v>2200.3000000000002</v>
      </c>
      <c r="M98" s="278">
        <v>0.11341</v>
      </c>
    </row>
    <row r="99" spans="1:13" s="16" customFormat="1">
      <c r="A99" s="269">
        <v>89</v>
      </c>
      <c r="B99" s="278" t="s">
        <v>81</v>
      </c>
      <c r="C99" s="279">
        <v>622</v>
      </c>
      <c r="D99" s="280">
        <v>621.2166666666667</v>
      </c>
      <c r="E99" s="280">
        <v>614.43333333333339</v>
      </c>
      <c r="F99" s="280">
        <v>606.86666666666667</v>
      </c>
      <c r="G99" s="280">
        <v>600.08333333333337</v>
      </c>
      <c r="H99" s="280">
        <v>628.78333333333342</v>
      </c>
      <c r="I99" s="280">
        <v>635.56666666666672</v>
      </c>
      <c r="J99" s="280">
        <v>643.13333333333344</v>
      </c>
      <c r="K99" s="278">
        <v>628</v>
      </c>
      <c r="L99" s="278">
        <v>613.65</v>
      </c>
      <c r="M99" s="278">
        <v>4.8757599999999996</v>
      </c>
    </row>
    <row r="100" spans="1:13" s="16" customFormat="1">
      <c r="A100" s="269">
        <v>90</v>
      </c>
      <c r="B100" s="278" t="s">
        <v>334</v>
      </c>
      <c r="C100" s="279">
        <v>168.3</v>
      </c>
      <c r="D100" s="280">
        <v>165.1</v>
      </c>
      <c r="E100" s="280">
        <v>160.19999999999999</v>
      </c>
      <c r="F100" s="280">
        <v>152.1</v>
      </c>
      <c r="G100" s="280">
        <v>147.19999999999999</v>
      </c>
      <c r="H100" s="280">
        <v>173.2</v>
      </c>
      <c r="I100" s="280">
        <v>178.10000000000002</v>
      </c>
      <c r="J100" s="280">
        <v>186.2</v>
      </c>
      <c r="K100" s="278">
        <v>170</v>
      </c>
      <c r="L100" s="278">
        <v>157</v>
      </c>
      <c r="M100" s="278">
        <v>1.3978200000000001</v>
      </c>
    </row>
    <row r="101" spans="1:13">
      <c r="A101" s="269">
        <v>91</v>
      </c>
      <c r="B101" s="278" t="s">
        <v>341</v>
      </c>
      <c r="C101" s="279">
        <v>131.19999999999999</v>
      </c>
      <c r="D101" s="280">
        <v>132.58333333333334</v>
      </c>
      <c r="E101" s="280">
        <v>128.9666666666667</v>
      </c>
      <c r="F101" s="280">
        <v>126.73333333333335</v>
      </c>
      <c r="G101" s="280">
        <v>123.1166666666667</v>
      </c>
      <c r="H101" s="280">
        <v>134.81666666666669</v>
      </c>
      <c r="I101" s="280">
        <v>138.43333333333331</v>
      </c>
      <c r="J101" s="280">
        <v>140.66666666666669</v>
      </c>
      <c r="K101" s="278">
        <v>136.19999999999999</v>
      </c>
      <c r="L101" s="278">
        <v>130.35</v>
      </c>
      <c r="M101" s="278">
        <v>1.2410399999999999</v>
      </c>
    </row>
    <row r="102" spans="1:13">
      <c r="A102" s="269">
        <v>92</v>
      </c>
      <c r="B102" s="278" t="s">
        <v>342</v>
      </c>
      <c r="C102" s="279">
        <v>141.94999999999999</v>
      </c>
      <c r="D102" s="280">
        <v>142.65</v>
      </c>
      <c r="E102" s="280">
        <v>140.30000000000001</v>
      </c>
      <c r="F102" s="280">
        <v>138.65</v>
      </c>
      <c r="G102" s="280">
        <v>136.30000000000001</v>
      </c>
      <c r="H102" s="280">
        <v>144.30000000000001</v>
      </c>
      <c r="I102" s="280">
        <v>146.64999999999998</v>
      </c>
      <c r="J102" s="280">
        <v>148.30000000000001</v>
      </c>
      <c r="K102" s="278">
        <v>145</v>
      </c>
      <c r="L102" s="278">
        <v>141</v>
      </c>
      <c r="M102" s="278">
        <v>4.7887399999999998</v>
      </c>
    </row>
    <row r="103" spans="1:13">
      <c r="A103" s="269">
        <v>93</v>
      </c>
      <c r="B103" s="278" t="s">
        <v>343</v>
      </c>
      <c r="C103" s="279">
        <v>77.599999999999994</v>
      </c>
      <c r="D103" s="280">
        <v>78.933333333333337</v>
      </c>
      <c r="E103" s="280">
        <v>75.866666666666674</v>
      </c>
      <c r="F103" s="280">
        <v>74.13333333333334</v>
      </c>
      <c r="G103" s="280">
        <v>71.066666666666677</v>
      </c>
      <c r="H103" s="280">
        <v>80.666666666666671</v>
      </c>
      <c r="I103" s="280">
        <v>83.733333333333334</v>
      </c>
      <c r="J103" s="280">
        <v>85.466666666666669</v>
      </c>
      <c r="K103" s="278">
        <v>82</v>
      </c>
      <c r="L103" s="278">
        <v>77.2</v>
      </c>
      <c r="M103" s="278">
        <v>7.8110400000000002</v>
      </c>
    </row>
    <row r="104" spans="1:13">
      <c r="A104" s="269">
        <v>94</v>
      </c>
      <c r="B104" s="278" t="s">
        <v>82</v>
      </c>
      <c r="C104" s="279">
        <v>189.4</v>
      </c>
      <c r="D104" s="280">
        <v>192.11666666666667</v>
      </c>
      <c r="E104" s="280">
        <v>185.08333333333334</v>
      </c>
      <c r="F104" s="280">
        <v>180.76666666666668</v>
      </c>
      <c r="G104" s="280">
        <v>173.73333333333335</v>
      </c>
      <c r="H104" s="280">
        <v>196.43333333333334</v>
      </c>
      <c r="I104" s="280">
        <v>203.46666666666664</v>
      </c>
      <c r="J104" s="280">
        <v>207.78333333333333</v>
      </c>
      <c r="K104" s="278">
        <v>199.15</v>
      </c>
      <c r="L104" s="278">
        <v>187.8</v>
      </c>
      <c r="M104" s="278">
        <v>103.29029</v>
      </c>
    </row>
    <row r="105" spans="1:13">
      <c r="A105" s="269">
        <v>95</v>
      </c>
      <c r="B105" s="278" t="s">
        <v>344</v>
      </c>
      <c r="C105" s="279">
        <v>295.3</v>
      </c>
      <c r="D105" s="280">
        <v>299.7</v>
      </c>
      <c r="E105" s="280">
        <v>289.59999999999997</v>
      </c>
      <c r="F105" s="280">
        <v>283.89999999999998</v>
      </c>
      <c r="G105" s="280">
        <v>273.79999999999995</v>
      </c>
      <c r="H105" s="280">
        <v>305.39999999999998</v>
      </c>
      <c r="I105" s="280">
        <v>315.5</v>
      </c>
      <c r="J105" s="280">
        <v>321.2</v>
      </c>
      <c r="K105" s="278">
        <v>309.8</v>
      </c>
      <c r="L105" s="278">
        <v>294</v>
      </c>
      <c r="M105" s="278">
        <v>0.20347000000000001</v>
      </c>
    </row>
    <row r="106" spans="1:13">
      <c r="A106" s="269">
        <v>96</v>
      </c>
      <c r="B106" s="278" t="s">
        <v>83</v>
      </c>
      <c r="C106" s="279">
        <v>640.25</v>
      </c>
      <c r="D106" s="280">
        <v>642.7166666666667</v>
      </c>
      <c r="E106" s="280">
        <v>635.53333333333342</v>
      </c>
      <c r="F106" s="280">
        <v>630.81666666666672</v>
      </c>
      <c r="G106" s="280">
        <v>623.63333333333344</v>
      </c>
      <c r="H106" s="280">
        <v>647.43333333333339</v>
      </c>
      <c r="I106" s="280">
        <v>654.61666666666679</v>
      </c>
      <c r="J106" s="280">
        <v>659.33333333333337</v>
      </c>
      <c r="K106" s="278">
        <v>649.9</v>
      </c>
      <c r="L106" s="278">
        <v>638</v>
      </c>
      <c r="M106" s="278">
        <v>43.198900000000002</v>
      </c>
    </row>
    <row r="107" spans="1:13">
      <c r="A107" s="269">
        <v>97</v>
      </c>
      <c r="B107" s="278" t="s">
        <v>84</v>
      </c>
      <c r="C107" s="279">
        <v>132.85</v>
      </c>
      <c r="D107" s="280">
        <v>134.11666666666667</v>
      </c>
      <c r="E107" s="280">
        <v>131.08333333333334</v>
      </c>
      <c r="F107" s="280">
        <v>129.31666666666666</v>
      </c>
      <c r="G107" s="280">
        <v>126.28333333333333</v>
      </c>
      <c r="H107" s="280">
        <v>135.88333333333335</v>
      </c>
      <c r="I107" s="280">
        <v>138.91666666666666</v>
      </c>
      <c r="J107" s="280">
        <v>140.68333333333337</v>
      </c>
      <c r="K107" s="278">
        <v>137.15</v>
      </c>
      <c r="L107" s="278">
        <v>132.35</v>
      </c>
      <c r="M107" s="278">
        <v>95.760739999999998</v>
      </c>
    </row>
    <row r="108" spans="1:13">
      <c r="A108" s="269">
        <v>98</v>
      </c>
      <c r="B108" s="286" t="s">
        <v>345</v>
      </c>
      <c r="C108" s="279">
        <v>300.3</v>
      </c>
      <c r="D108" s="280">
        <v>301.38333333333338</v>
      </c>
      <c r="E108" s="280">
        <v>293.91666666666674</v>
      </c>
      <c r="F108" s="280">
        <v>287.53333333333336</v>
      </c>
      <c r="G108" s="280">
        <v>280.06666666666672</v>
      </c>
      <c r="H108" s="280">
        <v>307.76666666666677</v>
      </c>
      <c r="I108" s="280">
        <v>315.23333333333335</v>
      </c>
      <c r="J108" s="280">
        <v>321.61666666666679</v>
      </c>
      <c r="K108" s="278">
        <v>308.85000000000002</v>
      </c>
      <c r="L108" s="278">
        <v>295</v>
      </c>
      <c r="M108" s="278">
        <v>7.8408899999999999</v>
      </c>
    </row>
    <row r="109" spans="1:13">
      <c r="A109" s="269">
        <v>99</v>
      </c>
      <c r="B109" s="278" t="s">
        <v>85</v>
      </c>
      <c r="C109" s="279">
        <v>1406.7</v>
      </c>
      <c r="D109" s="280">
        <v>1405.8999999999999</v>
      </c>
      <c r="E109" s="280">
        <v>1392.7999999999997</v>
      </c>
      <c r="F109" s="280">
        <v>1378.8999999999999</v>
      </c>
      <c r="G109" s="280">
        <v>1365.7999999999997</v>
      </c>
      <c r="H109" s="280">
        <v>1419.7999999999997</v>
      </c>
      <c r="I109" s="280">
        <v>1432.8999999999996</v>
      </c>
      <c r="J109" s="280">
        <v>1446.7999999999997</v>
      </c>
      <c r="K109" s="278">
        <v>1419</v>
      </c>
      <c r="L109" s="278">
        <v>1392</v>
      </c>
      <c r="M109" s="278">
        <v>6.3959900000000003</v>
      </c>
    </row>
    <row r="110" spans="1:13">
      <c r="A110" s="269">
        <v>100</v>
      </c>
      <c r="B110" s="278" t="s">
        <v>86</v>
      </c>
      <c r="C110" s="279">
        <v>417.9</v>
      </c>
      <c r="D110" s="280">
        <v>419.63333333333338</v>
      </c>
      <c r="E110" s="280">
        <v>414.26666666666677</v>
      </c>
      <c r="F110" s="280">
        <v>410.63333333333338</v>
      </c>
      <c r="G110" s="280">
        <v>405.26666666666677</v>
      </c>
      <c r="H110" s="280">
        <v>423.26666666666677</v>
      </c>
      <c r="I110" s="280">
        <v>428.63333333333344</v>
      </c>
      <c r="J110" s="280">
        <v>432.26666666666677</v>
      </c>
      <c r="K110" s="278">
        <v>425</v>
      </c>
      <c r="L110" s="278">
        <v>416</v>
      </c>
      <c r="M110" s="278">
        <v>23.04139</v>
      </c>
    </row>
    <row r="111" spans="1:13">
      <c r="A111" s="269">
        <v>101</v>
      </c>
      <c r="B111" s="278" t="s">
        <v>236</v>
      </c>
      <c r="C111" s="279">
        <v>755.75</v>
      </c>
      <c r="D111" s="280">
        <v>746.91666666666663</v>
      </c>
      <c r="E111" s="280">
        <v>731.83333333333326</v>
      </c>
      <c r="F111" s="280">
        <v>707.91666666666663</v>
      </c>
      <c r="G111" s="280">
        <v>692.83333333333326</v>
      </c>
      <c r="H111" s="280">
        <v>770.83333333333326</v>
      </c>
      <c r="I111" s="280">
        <v>785.91666666666652</v>
      </c>
      <c r="J111" s="280">
        <v>809.83333333333326</v>
      </c>
      <c r="K111" s="278">
        <v>762</v>
      </c>
      <c r="L111" s="278">
        <v>723</v>
      </c>
      <c r="M111" s="278">
        <v>5.3010200000000003</v>
      </c>
    </row>
    <row r="112" spans="1:13">
      <c r="A112" s="269">
        <v>102</v>
      </c>
      <c r="B112" s="278" t="s">
        <v>346</v>
      </c>
      <c r="C112" s="279">
        <v>522.25</v>
      </c>
      <c r="D112" s="280">
        <v>520.75</v>
      </c>
      <c r="E112" s="280">
        <v>506.5</v>
      </c>
      <c r="F112" s="280">
        <v>490.75</v>
      </c>
      <c r="G112" s="280">
        <v>476.5</v>
      </c>
      <c r="H112" s="280">
        <v>536.5</v>
      </c>
      <c r="I112" s="280">
        <v>550.75</v>
      </c>
      <c r="J112" s="280">
        <v>566.5</v>
      </c>
      <c r="K112" s="278">
        <v>535</v>
      </c>
      <c r="L112" s="278">
        <v>505</v>
      </c>
      <c r="M112" s="278">
        <v>2.8711199999999999</v>
      </c>
    </row>
    <row r="113" spans="1:13">
      <c r="A113" s="269">
        <v>103</v>
      </c>
      <c r="B113" s="278" t="s">
        <v>331</v>
      </c>
      <c r="C113" s="279">
        <v>1618.85</v>
      </c>
      <c r="D113" s="280">
        <v>1627.2833333333335</v>
      </c>
      <c r="E113" s="280">
        <v>1604.5666666666671</v>
      </c>
      <c r="F113" s="280">
        <v>1590.2833333333335</v>
      </c>
      <c r="G113" s="280">
        <v>1567.5666666666671</v>
      </c>
      <c r="H113" s="280">
        <v>1641.5666666666671</v>
      </c>
      <c r="I113" s="280">
        <v>1664.2833333333338</v>
      </c>
      <c r="J113" s="280">
        <v>1678.5666666666671</v>
      </c>
      <c r="K113" s="278">
        <v>1650</v>
      </c>
      <c r="L113" s="278">
        <v>1613</v>
      </c>
      <c r="M113" s="278">
        <v>0.15815000000000001</v>
      </c>
    </row>
    <row r="114" spans="1:13">
      <c r="A114" s="269">
        <v>104</v>
      </c>
      <c r="B114" s="278" t="s">
        <v>237</v>
      </c>
      <c r="C114" s="279">
        <v>238.65</v>
      </c>
      <c r="D114" s="280">
        <v>238.79999999999998</v>
      </c>
      <c r="E114" s="280">
        <v>233.84999999999997</v>
      </c>
      <c r="F114" s="280">
        <v>229.04999999999998</v>
      </c>
      <c r="G114" s="280">
        <v>224.09999999999997</v>
      </c>
      <c r="H114" s="280">
        <v>243.59999999999997</v>
      </c>
      <c r="I114" s="280">
        <v>248.54999999999995</v>
      </c>
      <c r="J114" s="280">
        <v>253.34999999999997</v>
      </c>
      <c r="K114" s="278">
        <v>243.75</v>
      </c>
      <c r="L114" s="278">
        <v>234</v>
      </c>
      <c r="M114" s="278">
        <v>16.29034</v>
      </c>
    </row>
    <row r="115" spans="1:13">
      <c r="A115" s="269">
        <v>105</v>
      </c>
      <c r="B115" s="278" t="s">
        <v>235</v>
      </c>
      <c r="C115" s="279">
        <v>121.3</v>
      </c>
      <c r="D115" s="280">
        <v>121.66666666666667</v>
      </c>
      <c r="E115" s="280">
        <v>119.93333333333334</v>
      </c>
      <c r="F115" s="280">
        <v>118.56666666666666</v>
      </c>
      <c r="G115" s="280">
        <v>116.83333333333333</v>
      </c>
      <c r="H115" s="280">
        <v>123.03333333333335</v>
      </c>
      <c r="I115" s="280">
        <v>124.76666666666667</v>
      </c>
      <c r="J115" s="280">
        <v>126.13333333333335</v>
      </c>
      <c r="K115" s="278">
        <v>123.4</v>
      </c>
      <c r="L115" s="278">
        <v>120.3</v>
      </c>
      <c r="M115" s="278">
        <v>14.89874</v>
      </c>
    </row>
    <row r="116" spans="1:13">
      <c r="A116" s="269">
        <v>106</v>
      </c>
      <c r="B116" s="278" t="s">
        <v>87</v>
      </c>
      <c r="C116" s="279">
        <v>392.35</v>
      </c>
      <c r="D116" s="280">
        <v>395.81666666666666</v>
      </c>
      <c r="E116" s="280">
        <v>387.58333333333331</v>
      </c>
      <c r="F116" s="280">
        <v>382.81666666666666</v>
      </c>
      <c r="G116" s="280">
        <v>374.58333333333331</v>
      </c>
      <c r="H116" s="280">
        <v>400.58333333333331</v>
      </c>
      <c r="I116" s="280">
        <v>408.81666666666666</v>
      </c>
      <c r="J116" s="280">
        <v>413.58333333333331</v>
      </c>
      <c r="K116" s="278">
        <v>404.05</v>
      </c>
      <c r="L116" s="278">
        <v>391.05</v>
      </c>
      <c r="M116" s="278">
        <v>6.3096899999999998</v>
      </c>
    </row>
    <row r="117" spans="1:13">
      <c r="A117" s="269">
        <v>107</v>
      </c>
      <c r="B117" s="278" t="s">
        <v>347</v>
      </c>
      <c r="C117" s="279">
        <v>275.8</v>
      </c>
      <c r="D117" s="280">
        <v>276.2166666666667</v>
      </c>
      <c r="E117" s="280">
        <v>272.63333333333338</v>
      </c>
      <c r="F117" s="280">
        <v>269.4666666666667</v>
      </c>
      <c r="G117" s="280">
        <v>265.88333333333338</v>
      </c>
      <c r="H117" s="280">
        <v>279.38333333333338</v>
      </c>
      <c r="I117" s="280">
        <v>282.96666666666664</v>
      </c>
      <c r="J117" s="280">
        <v>286.13333333333338</v>
      </c>
      <c r="K117" s="278">
        <v>279.8</v>
      </c>
      <c r="L117" s="278">
        <v>273.05</v>
      </c>
      <c r="M117" s="278">
        <v>11.80476</v>
      </c>
    </row>
    <row r="118" spans="1:13">
      <c r="A118" s="269">
        <v>108</v>
      </c>
      <c r="B118" s="278" t="s">
        <v>88</v>
      </c>
      <c r="C118" s="279">
        <v>465.95</v>
      </c>
      <c r="D118" s="280">
        <v>467.05</v>
      </c>
      <c r="E118" s="280">
        <v>461.40000000000003</v>
      </c>
      <c r="F118" s="280">
        <v>456.85</v>
      </c>
      <c r="G118" s="280">
        <v>451.20000000000005</v>
      </c>
      <c r="H118" s="280">
        <v>471.6</v>
      </c>
      <c r="I118" s="280">
        <v>477.25</v>
      </c>
      <c r="J118" s="280">
        <v>481.8</v>
      </c>
      <c r="K118" s="278">
        <v>472.7</v>
      </c>
      <c r="L118" s="278">
        <v>462.5</v>
      </c>
      <c r="M118" s="278">
        <v>49.99118</v>
      </c>
    </row>
    <row r="119" spans="1:13">
      <c r="A119" s="269">
        <v>109</v>
      </c>
      <c r="B119" s="278" t="s">
        <v>238</v>
      </c>
      <c r="C119" s="279">
        <v>673.3</v>
      </c>
      <c r="D119" s="280">
        <v>681.81666666666661</v>
      </c>
      <c r="E119" s="280">
        <v>654.98333333333323</v>
      </c>
      <c r="F119" s="280">
        <v>636.66666666666663</v>
      </c>
      <c r="G119" s="280">
        <v>609.83333333333326</v>
      </c>
      <c r="H119" s="280">
        <v>700.13333333333321</v>
      </c>
      <c r="I119" s="280">
        <v>726.9666666666667</v>
      </c>
      <c r="J119" s="280">
        <v>745.28333333333319</v>
      </c>
      <c r="K119" s="278">
        <v>708.65</v>
      </c>
      <c r="L119" s="278">
        <v>663.5</v>
      </c>
      <c r="M119" s="278">
        <v>4.6281999999999996</v>
      </c>
    </row>
    <row r="120" spans="1:13">
      <c r="A120" s="269">
        <v>110</v>
      </c>
      <c r="B120" s="278" t="s">
        <v>348</v>
      </c>
      <c r="C120" s="279">
        <v>74.099999999999994</v>
      </c>
      <c r="D120" s="280">
        <v>75.5</v>
      </c>
      <c r="E120" s="280">
        <v>72.099999999999994</v>
      </c>
      <c r="F120" s="280">
        <v>70.099999999999994</v>
      </c>
      <c r="G120" s="280">
        <v>66.699999999999989</v>
      </c>
      <c r="H120" s="280">
        <v>77.5</v>
      </c>
      <c r="I120" s="280">
        <v>80.900000000000006</v>
      </c>
      <c r="J120" s="280">
        <v>82.9</v>
      </c>
      <c r="K120" s="278">
        <v>78.900000000000006</v>
      </c>
      <c r="L120" s="278">
        <v>73.5</v>
      </c>
      <c r="M120" s="278">
        <v>1.79051</v>
      </c>
    </row>
    <row r="121" spans="1:13">
      <c r="A121" s="269">
        <v>111</v>
      </c>
      <c r="B121" s="278" t="s">
        <v>355</v>
      </c>
      <c r="C121" s="279">
        <v>272.8</v>
      </c>
      <c r="D121" s="280">
        <v>275.90000000000003</v>
      </c>
      <c r="E121" s="280">
        <v>268.00000000000006</v>
      </c>
      <c r="F121" s="280">
        <v>263.20000000000005</v>
      </c>
      <c r="G121" s="280">
        <v>255.30000000000007</v>
      </c>
      <c r="H121" s="280">
        <v>280.70000000000005</v>
      </c>
      <c r="I121" s="280">
        <v>288.60000000000002</v>
      </c>
      <c r="J121" s="280">
        <v>293.40000000000003</v>
      </c>
      <c r="K121" s="278">
        <v>283.8</v>
      </c>
      <c r="L121" s="278">
        <v>271.10000000000002</v>
      </c>
      <c r="M121" s="278">
        <v>1.83348</v>
      </c>
    </row>
    <row r="122" spans="1:13">
      <c r="A122" s="269">
        <v>112</v>
      </c>
      <c r="B122" s="278" t="s">
        <v>356</v>
      </c>
      <c r="C122" s="279">
        <v>121.75</v>
      </c>
      <c r="D122" s="280">
        <v>123.58333333333333</v>
      </c>
      <c r="E122" s="280">
        <v>119.26666666666665</v>
      </c>
      <c r="F122" s="280">
        <v>116.78333333333332</v>
      </c>
      <c r="G122" s="280">
        <v>112.46666666666664</v>
      </c>
      <c r="H122" s="280">
        <v>126.06666666666666</v>
      </c>
      <c r="I122" s="280">
        <v>130.38333333333335</v>
      </c>
      <c r="J122" s="280">
        <v>132.86666666666667</v>
      </c>
      <c r="K122" s="278">
        <v>127.9</v>
      </c>
      <c r="L122" s="278">
        <v>121.1</v>
      </c>
      <c r="M122" s="278">
        <v>2.3088000000000002</v>
      </c>
    </row>
    <row r="123" spans="1:13">
      <c r="A123" s="269">
        <v>113</v>
      </c>
      <c r="B123" s="278" t="s">
        <v>349</v>
      </c>
      <c r="C123" s="279">
        <v>75.7</v>
      </c>
      <c r="D123" s="280">
        <v>77.283333333333346</v>
      </c>
      <c r="E123" s="280">
        <v>73.966666666666697</v>
      </c>
      <c r="F123" s="280">
        <v>72.233333333333348</v>
      </c>
      <c r="G123" s="280">
        <v>68.9166666666667</v>
      </c>
      <c r="H123" s="280">
        <v>79.016666666666694</v>
      </c>
      <c r="I123" s="280">
        <v>82.333333333333329</v>
      </c>
      <c r="J123" s="280">
        <v>84.066666666666691</v>
      </c>
      <c r="K123" s="278">
        <v>80.599999999999994</v>
      </c>
      <c r="L123" s="278">
        <v>75.55</v>
      </c>
      <c r="M123" s="278">
        <v>30.143409999999999</v>
      </c>
    </row>
    <row r="124" spans="1:13">
      <c r="A124" s="269">
        <v>114</v>
      </c>
      <c r="B124" s="278" t="s">
        <v>350</v>
      </c>
      <c r="C124" s="279">
        <v>317.35000000000002</v>
      </c>
      <c r="D124" s="280">
        <v>319.26666666666665</v>
      </c>
      <c r="E124" s="280">
        <v>311.58333333333331</v>
      </c>
      <c r="F124" s="280">
        <v>305.81666666666666</v>
      </c>
      <c r="G124" s="280">
        <v>298.13333333333333</v>
      </c>
      <c r="H124" s="280">
        <v>325.0333333333333</v>
      </c>
      <c r="I124" s="280">
        <v>332.7166666666667</v>
      </c>
      <c r="J124" s="280">
        <v>338.48333333333329</v>
      </c>
      <c r="K124" s="278">
        <v>326.95</v>
      </c>
      <c r="L124" s="278">
        <v>313.5</v>
      </c>
      <c r="M124" s="278">
        <v>1.5167999999999999</v>
      </c>
    </row>
    <row r="125" spans="1:13">
      <c r="A125" s="269">
        <v>115</v>
      </c>
      <c r="B125" s="278" t="s">
        <v>351</v>
      </c>
      <c r="C125" s="279">
        <v>475.05</v>
      </c>
      <c r="D125" s="280">
        <v>482.2166666666667</v>
      </c>
      <c r="E125" s="280">
        <v>466.48333333333341</v>
      </c>
      <c r="F125" s="280">
        <v>457.91666666666669</v>
      </c>
      <c r="G125" s="280">
        <v>442.18333333333339</v>
      </c>
      <c r="H125" s="280">
        <v>490.78333333333342</v>
      </c>
      <c r="I125" s="280">
        <v>506.51666666666677</v>
      </c>
      <c r="J125" s="280">
        <v>515.08333333333348</v>
      </c>
      <c r="K125" s="278">
        <v>497.95</v>
      </c>
      <c r="L125" s="278">
        <v>473.65</v>
      </c>
      <c r="M125" s="278">
        <v>5.9865199999999996</v>
      </c>
    </row>
    <row r="126" spans="1:13">
      <c r="A126" s="269">
        <v>116</v>
      </c>
      <c r="B126" s="278" t="s">
        <v>352</v>
      </c>
      <c r="C126" s="279">
        <v>86.8</v>
      </c>
      <c r="D126" s="280">
        <v>87.333333333333329</v>
      </c>
      <c r="E126" s="280">
        <v>85.11666666666666</v>
      </c>
      <c r="F126" s="280">
        <v>83.433333333333337</v>
      </c>
      <c r="G126" s="280">
        <v>81.216666666666669</v>
      </c>
      <c r="H126" s="280">
        <v>89.016666666666652</v>
      </c>
      <c r="I126" s="280">
        <v>91.23333333333332</v>
      </c>
      <c r="J126" s="280">
        <v>92.916666666666643</v>
      </c>
      <c r="K126" s="278">
        <v>89.55</v>
      </c>
      <c r="L126" s="278">
        <v>85.65</v>
      </c>
      <c r="M126" s="278">
        <v>10.544359999999999</v>
      </c>
    </row>
    <row r="127" spans="1:13">
      <c r="A127" s="269">
        <v>117</v>
      </c>
      <c r="B127" s="278" t="s">
        <v>354</v>
      </c>
      <c r="C127" s="279">
        <v>15.65</v>
      </c>
      <c r="D127" s="280">
        <v>15.833333333333334</v>
      </c>
      <c r="E127" s="280">
        <v>15.416666666666668</v>
      </c>
      <c r="F127" s="280">
        <v>15.183333333333334</v>
      </c>
      <c r="G127" s="280">
        <v>14.766666666666667</v>
      </c>
      <c r="H127" s="280">
        <v>16.06666666666667</v>
      </c>
      <c r="I127" s="280">
        <v>16.483333333333334</v>
      </c>
      <c r="J127" s="280">
        <v>16.716666666666669</v>
      </c>
      <c r="K127" s="278">
        <v>16.25</v>
      </c>
      <c r="L127" s="278">
        <v>15.6</v>
      </c>
      <c r="M127" s="278">
        <v>9.00793</v>
      </c>
    </row>
    <row r="128" spans="1:13">
      <c r="A128" s="269">
        <v>118</v>
      </c>
      <c r="B128" s="278" t="s">
        <v>90</v>
      </c>
      <c r="C128" s="279">
        <v>7.75</v>
      </c>
      <c r="D128" s="280">
        <v>7.75</v>
      </c>
      <c r="E128" s="280">
        <v>7.75</v>
      </c>
      <c r="F128" s="280">
        <v>7.75</v>
      </c>
      <c r="G128" s="280">
        <v>7.75</v>
      </c>
      <c r="H128" s="280">
        <v>7.75</v>
      </c>
      <c r="I128" s="280">
        <v>7.75</v>
      </c>
      <c r="J128" s="280">
        <v>7.75</v>
      </c>
      <c r="K128" s="278">
        <v>7.75</v>
      </c>
      <c r="L128" s="278">
        <v>7.75</v>
      </c>
      <c r="M128" s="278">
        <v>14.27125</v>
      </c>
    </row>
    <row r="129" spans="1:13">
      <c r="A129" s="269">
        <v>119</v>
      </c>
      <c r="B129" s="278" t="s">
        <v>91</v>
      </c>
      <c r="C129" s="279">
        <v>2278.9</v>
      </c>
      <c r="D129" s="280">
        <v>2293.6166666666668</v>
      </c>
      <c r="E129" s="280">
        <v>2252.2833333333338</v>
      </c>
      <c r="F129" s="280">
        <v>2225.666666666667</v>
      </c>
      <c r="G129" s="280">
        <v>2184.3333333333339</v>
      </c>
      <c r="H129" s="280">
        <v>2320.2333333333336</v>
      </c>
      <c r="I129" s="280">
        <v>2361.5666666666666</v>
      </c>
      <c r="J129" s="280">
        <v>2388.1833333333334</v>
      </c>
      <c r="K129" s="278">
        <v>2334.9499999999998</v>
      </c>
      <c r="L129" s="278">
        <v>2267</v>
      </c>
      <c r="M129" s="278">
        <v>6.8451399999999998</v>
      </c>
    </row>
    <row r="130" spans="1:13">
      <c r="A130" s="269">
        <v>120</v>
      </c>
      <c r="B130" s="278" t="s">
        <v>357</v>
      </c>
      <c r="C130" s="279">
        <v>5758.9</v>
      </c>
      <c r="D130" s="280">
        <v>5686.4666666666672</v>
      </c>
      <c r="E130" s="280">
        <v>5572.9333333333343</v>
      </c>
      <c r="F130" s="280">
        <v>5386.9666666666672</v>
      </c>
      <c r="G130" s="280">
        <v>5273.4333333333343</v>
      </c>
      <c r="H130" s="280">
        <v>5872.4333333333343</v>
      </c>
      <c r="I130" s="280">
        <v>5985.9666666666672</v>
      </c>
      <c r="J130" s="280">
        <v>6171.9333333333343</v>
      </c>
      <c r="K130" s="278">
        <v>5800</v>
      </c>
      <c r="L130" s="278">
        <v>5500.5</v>
      </c>
      <c r="M130" s="278">
        <v>0.51331000000000004</v>
      </c>
    </row>
    <row r="131" spans="1:13">
      <c r="A131" s="269">
        <v>121</v>
      </c>
      <c r="B131" s="278" t="s">
        <v>93</v>
      </c>
      <c r="C131" s="279">
        <v>148.05000000000001</v>
      </c>
      <c r="D131" s="280">
        <v>149.88333333333335</v>
      </c>
      <c r="E131" s="280">
        <v>145.3666666666667</v>
      </c>
      <c r="F131" s="280">
        <v>142.68333333333334</v>
      </c>
      <c r="G131" s="280">
        <v>138.16666666666669</v>
      </c>
      <c r="H131" s="280">
        <v>152.56666666666672</v>
      </c>
      <c r="I131" s="280">
        <v>157.08333333333337</v>
      </c>
      <c r="J131" s="280">
        <v>159.76666666666674</v>
      </c>
      <c r="K131" s="278">
        <v>154.4</v>
      </c>
      <c r="L131" s="278">
        <v>147.19999999999999</v>
      </c>
      <c r="M131" s="278">
        <v>69.918139999999994</v>
      </c>
    </row>
    <row r="132" spans="1:13">
      <c r="A132" s="269">
        <v>122</v>
      </c>
      <c r="B132" s="278" t="s">
        <v>231</v>
      </c>
      <c r="C132" s="279">
        <v>2317.15</v>
      </c>
      <c r="D132" s="280">
        <v>2312.5499999999997</v>
      </c>
      <c r="E132" s="280">
        <v>2292.5999999999995</v>
      </c>
      <c r="F132" s="280">
        <v>2268.0499999999997</v>
      </c>
      <c r="G132" s="280">
        <v>2248.0999999999995</v>
      </c>
      <c r="H132" s="280">
        <v>2337.0999999999995</v>
      </c>
      <c r="I132" s="280">
        <v>2357.0499999999993</v>
      </c>
      <c r="J132" s="280">
        <v>2381.5999999999995</v>
      </c>
      <c r="K132" s="278">
        <v>2332.5</v>
      </c>
      <c r="L132" s="278">
        <v>2288</v>
      </c>
      <c r="M132" s="278">
        <v>3.81989</v>
      </c>
    </row>
    <row r="133" spans="1:13">
      <c r="A133" s="269">
        <v>123</v>
      </c>
      <c r="B133" s="278" t="s">
        <v>94</v>
      </c>
      <c r="C133" s="279">
        <v>3944.95</v>
      </c>
      <c r="D133" s="280">
        <v>3960.4500000000003</v>
      </c>
      <c r="E133" s="280">
        <v>3910.0000000000005</v>
      </c>
      <c r="F133" s="280">
        <v>3875.05</v>
      </c>
      <c r="G133" s="280">
        <v>3824.6000000000004</v>
      </c>
      <c r="H133" s="280">
        <v>3995.4000000000005</v>
      </c>
      <c r="I133" s="280">
        <v>4045.8500000000004</v>
      </c>
      <c r="J133" s="280">
        <v>4080.8000000000006</v>
      </c>
      <c r="K133" s="278">
        <v>4010.9</v>
      </c>
      <c r="L133" s="278">
        <v>3925.5</v>
      </c>
      <c r="M133" s="278">
        <v>6.8094200000000003</v>
      </c>
    </row>
    <row r="134" spans="1:13">
      <c r="A134" s="269">
        <v>124</v>
      </c>
      <c r="B134" s="278" t="s">
        <v>1264</v>
      </c>
      <c r="C134" s="279">
        <v>446.25</v>
      </c>
      <c r="D134" s="280">
        <v>447.93333333333334</v>
      </c>
      <c r="E134" s="280">
        <v>438.86666666666667</v>
      </c>
      <c r="F134" s="280">
        <v>431.48333333333335</v>
      </c>
      <c r="G134" s="280">
        <v>422.41666666666669</v>
      </c>
      <c r="H134" s="280">
        <v>455.31666666666666</v>
      </c>
      <c r="I134" s="280">
        <v>464.38333333333338</v>
      </c>
      <c r="J134" s="280">
        <v>471.76666666666665</v>
      </c>
      <c r="K134" s="278">
        <v>457</v>
      </c>
      <c r="L134" s="278">
        <v>440.55</v>
      </c>
      <c r="M134" s="278">
        <v>0.38667000000000001</v>
      </c>
    </row>
    <row r="135" spans="1:13">
      <c r="A135" s="269">
        <v>125</v>
      </c>
      <c r="B135" s="278" t="s">
        <v>239</v>
      </c>
      <c r="C135" s="279">
        <v>62.8</v>
      </c>
      <c r="D135" s="280">
        <v>61.833333333333336</v>
      </c>
      <c r="E135" s="280">
        <v>60.866666666666674</v>
      </c>
      <c r="F135" s="280">
        <v>58.933333333333337</v>
      </c>
      <c r="G135" s="280">
        <v>57.966666666666676</v>
      </c>
      <c r="H135" s="280">
        <v>63.766666666666673</v>
      </c>
      <c r="I135" s="280">
        <v>64.73333333333332</v>
      </c>
      <c r="J135" s="280">
        <v>66.666666666666671</v>
      </c>
      <c r="K135" s="278">
        <v>62.8</v>
      </c>
      <c r="L135" s="278">
        <v>59.9</v>
      </c>
      <c r="M135" s="278">
        <v>66.667749999999998</v>
      </c>
    </row>
    <row r="136" spans="1:13">
      <c r="A136" s="269">
        <v>126</v>
      </c>
      <c r="B136" s="278" t="s">
        <v>95</v>
      </c>
      <c r="C136" s="279">
        <v>18334.3</v>
      </c>
      <c r="D136" s="280">
        <v>18355.100000000002</v>
      </c>
      <c r="E136" s="280">
        <v>18180.200000000004</v>
      </c>
      <c r="F136" s="280">
        <v>18026.100000000002</v>
      </c>
      <c r="G136" s="280">
        <v>17851.200000000004</v>
      </c>
      <c r="H136" s="280">
        <v>18509.200000000004</v>
      </c>
      <c r="I136" s="280">
        <v>18684.100000000006</v>
      </c>
      <c r="J136" s="280">
        <v>18838.200000000004</v>
      </c>
      <c r="K136" s="278">
        <v>18530</v>
      </c>
      <c r="L136" s="278">
        <v>18201</v>
      </c>
      <c r="M136" s="278">
        <v>2.0094599999999998</v>
      </c>
    </row>
    <row r="137" spans="1:13">
      <c r="A137" s="269">
        <v>127</v>
      </c>
      <c r="B137" s="278" t="s">
        <v>359</v>
      </c>
      <c r="C137" s="279">
        <v>276.75</v>
      </c>
      <c r="D137" s="280">
        <v>280.5</v>
      </c>
      <c r="E137" s="280">
        <v>270</v>
      </c>
      <c r="F137" s="280">
        <v>263.25</v>
      </c>
      <c r="G137" s="280">
        <v>252.75</v>
      </c>
      <c r="H137" s="280">
        <v>287.25</v>
      </c>
      <c r="I137" s="280">
        <v>297.75</v>
      </c>
      <c r="J137" s="280">
        <v>304.5</v>
      </c>
      <c r="K137" s="278">
        <v>291</v>
      </c>
      <c r="L137" s="278">
        <v>273.75</v>
      </c>
      <c r="M137" s="278">
        <v>6.5997599999999998</v>
      </c>
    </row>
    <row r="138" spans="1:13">
      <c r="A138" s="269">
        <v>128</v>
      </c>
      <c r="B138" s="278" t="s">
        <v>360</v>
      </c>
      <c r="C138" s="279">
        <v>63.55</v>
      </c>
      <c r="D138" s="280">
        <v>64.100000000000009</v>
      </c>
      <c r="E138" s="280">
        <v>62.500000000000014</v>
      </c>
      <c r="F138" s="280">
        <v>61.45</v>
      </c>
      <c r="G138" s="280">
        <v>59.850000000000009</v>
      </c>
      <c r="H138" s="280">
        <v>65.15000000000002</v>
      </c>
      <c r="I138" s="280">
        <v>66.750000000000014</v>
      </c>
      <c r="J138" s="280">
        <v>67.800000000000026</v>
      </c>
      <c r="K138" s="278">
        <v>65.7</v>
      </c>
      <c r="L138" s="278">
        <v>63.05</v>
      </c>
      <c r="M138" s="278">
        <v>3.6835900000000001</v>
      </c>
    </row>
    <row r="139" spans="1:13">
      <c r="A139" s="269">
        <v>129</v>
      </c>
      <c r="B139" s="278" t="s">
        <v>361</v>
      </c>
      <c r="C139" s="279">
        <v>145.5</v>
      </c>
      <c r="D139" s="280">
        <v>147.73333333333332</v>
      </c>
      <c r="E139" s="280">
        <v>142.26666666666665</v>
      </c>
      <c r="F139" s="280">
        <v>139.03333333333333</v>
      </c>
      <c r="G139" s="280">
        <v>133.56666666666666</v>
      </c>
      <c r="H139" s="280">
        <v>150.96666666666664</v>
      </c>
      <c r="I139" s="280">
        <v>156.43333333333328</v>
      </c>
      <c r="J139" s="280">
        <v>159.66666666666663</v>
      </c>
      <c r="K139" s="278">
        <v>153.19999999999999</v>
      </c>
      <c r="L139" s="278">
        <v>144.5</v>
      </c>
      <c r="M139" s="278">
        <v>1.55898</v>
      </c>
    </row>
    <row r="140" spans="1:13">
      <c r="A140" s="269">
        <v>130</v>
      </c>
      <c r="B140" s="278" t="s">
        <v>240</v>
      </c>
      <c r="C140" s="279">
        <v>220.8</v>
      </c>
      <c r="D140" s="280">
        <v>218.1</v>
      </c>
      <c r="E140" s="280">
        <v>208.6</v>
      </c>
      <c r="F140" s="280">
        <v>196.4</v>
      </c>
      <c r="G140" s="280">
        <v>186.9</v>
      </c>
      <c r="H140" s="280">
        <v>230.29999999999998</v>
      </c>
      <c r="I140" s="280">
        <v>239.79999999999998</v>
      </c>
      <c r="J140" s="280">
        <v>251.99999999999997</v>
      </c>
      <c r="K140" s="278">
        <v>227.6</v>
      </c>
      <c r="L140" s="278">
        <v>205.9</v>
      </c>
      <c r="M140" s="278">
        <v>32.705129999999997</v>
      </c>
    </row>
    <row r="141" spans="1:13">
      <c r="A141" s="269">
        <v>131</v>
      </c>
      <c r="B141" s="278" t="s">
        <v>241</v>
      </c>
      <c r="C141" s="279">
        <v>870.75</v>
      </c>
      <c r="D141" s="280">
        <v>874.88333333333333</v>
      </c>
      <c r="E141" s="280">
        <v>860.61666666666667</v>
      </c>
      <c r="F141" s="280">
        <v>850.48333333333335</v>
      </c>
      <c r="G141" s="280">
        <v>836.2166666666667</v>
      </c>
      <c r="H141" s="280">
        <v>885.01666666666665</v>
      </c>
      <c r="I141" s="280">
        <v>899.2833333333333</v>
      </c>
      <c r="J141" s="280">
        <v>909.41666666666663</v>
      </c>
      <c r="K141" s="278">
        <v>889.15</v>
      </c>
      <c r="L141" s="278">
        <v>864.75</v>
      </c>
      <c r="M141" s="278">
        <v>0.45995999999999998</v>
      </c>
    </row>
    <row r="142" spans="1:13">
      <c r="A142" s="269">
        <v>132</v>
      </c>
      <c r="B142" s="278" t="s">
        <v>242</v>
      </c>
      <c r="C142" s="279">
        <v>75.400000000000006</v>
      </c>
      <c r="D142" s="280">
        <v>77.783333333333346</v>
      </c>
      <c r="E142" s="280">
        <v>72.616666666666688</v>
      </c>
      <c r="F142" s="280">
        <v>69.833333333333343</v>
      </c>
      <c r="G142" s="280">
        <v>64.666666666666686</v>
      </c>
      <c r="H142" s="280">
        <v>80.566666666666691</v>
      </c>
      <c r="I142" s="280">
        <v>85.733333333333348</v>
      </c>
      <c r="J142" s="280">
        <v>88.516666666666694</v>
      </c>
      <c r="K142" s="278">
        <v>82.95</v>
      </c>
      <c r="L142" s="278">
        <v>75</v>
      </c>
      <c r="M142" s="278">
        <v>80.964330000000004</v>
      </c>
    </row>
    <row r="143" spans="1:13">
      <c r="A143" s="269">
        <v>133</v>
      </c>
      <c r="B143" s="278" t="s">
        <v>96</v>
      </c>
      <c r="C143" s="279">
        <v>49.55</v>
      </c>
      <c r="D143" s="280">
        <v>50.366666666666667</v>
      </c>
      <c r="E143" s="280">
        <v>47.983333333333334</v>
      </c>
      <c r="F143" s="280">
        <v>46.416666666666664</v>
      </c>
      <c r="G143" s="280">
        <v>44.033333333333331</v>
      </c>
      <c r="H143" s="280">
        <v>51.933333333333337</v>
      </c>
      <c r="I143" s="280">
        <v>54.316666666666677</v>
      </c>
      <c r="J143" s="280">
        <v>55.88333333333334</v>
      </c>
      <c r="K143" s="278">
        <v>52.75</v>
      </c>
      <c r="L143" s="278">
        <v>48.8</v>
      </c>
      <c r="M143" s="278">
        <v>122.92174</v>
      </c>
    </row>
    <row r="144" spans="1:13">
      <c r="A144" s="269">
        <v>134</v>
      </c>
      <c r="B144" s="278" t="s">
        <v>362</v>
      </c>
      <c r="C144" s="279">
        <v>457.25</v>
      </c>
      <c r="D144" s="280">
        <v>461.2833333333333</v>
      </c>
      <c r="E144" s="280">
        <v>450.36666666666662</v>
      </c>
      <c r="F144" s="280">
        <v>443.48333333333329</v>
      </c>
      <c r="G144" s="280">
        <v>432.56666666666661</v>
      </c>
      <c r="H144" s="280">
        <v>468.16666666666663</v>
      </c>
      <c r="I144" s="280">
        <v>479.08333333333337</v>
      </c>
      <c r="J144" s="280">
        <v>485.96666666666664</v>
      </c>
      <c r="K144" s="278">
        <v>472.2</v>
      </c>
      <c r="L144" s="278">
        <v>454.4</v>
      </c>
      <c r="M144" s="278">
        <v>0.60484000000000004</v>
      </c>
    </row>
    <row r="145" spans="1:13">
      <c r="A145" s="269">
        <v>135</v>
      </c>
      <c r="B145" s="278" t="s">
        <v>97</v>
      </c>
      <c r="C145" s="279">
        <v>1040</v>
      </c>
      <c r="D145" s="280">
        <v>1044.6166666666666</v>
      </c>
      <c r="E145" s="280">
        <v>1027.5333333333331</v>
      </c>
      <c r="F145" s="280">
        <v>1015.0666666666666</v>
      </c>
      <c r="G145" s="280">
        <v>997.98333333333312</v>
      </c>
      <c r="H145" s="280">
        <v>1057.083333333333</v>
      </c>
      <c r="I145" s="280">
        <v>1074.1666666666665</v>
      </c>
      <c r="J145" s="280">
        <v>1086.633333333333</v>
      </c>
      <c r="K145" s="278">
        <v>1061.7</v>
      </c>
      <c r="L145" s="278">
        <v>1032.1500000000001</v>
      </c>
      <c r="M145" s="278">
        <v>36.172600000000003</v>
      </c>
    </row>
    <row r="146" spans="1:13">
      <c r="A146" s="269">
        <v>136</v>
      </c>
      <c r="B146" s="278" t="s">
        <v>363</v>
      </c>
      <c r="C146" s="279">
        <v>180</v>
      </c>
      <c r="D146" s="280">
        <v>178.66666666666666</v>
      </c>
      <c r="E146" s="280">
        <v>175.43333333333331</v>
      </c>
      <c r="F146" s="280">
        <v>170.86666666666665</v>
      </c>
      <c r="G146" s="280">
        <v>167.6333333333333</v>
      </c>
      <c r="H146" s="280">
        <v>183.23333333333332</v>
      </c>
      <c r="I146" s="280">
        <v>186.46666666666667</v>
      </c>
      <c r="J146" s="280">
        <v>191.03333333333333</v>
      </c>
      <c r="K146" s="278">
        <v>181.9</v>
      </c>
      <c r="L146" s="278">
        <v>174.1</v>
      </c>
      <c r="M146" s="278">
        <v>0.93015999999999999</v>
      </c>
    </row>
    <row r="147" spans="1:13">
      <c r="A147" s="269">
        <v>137</v>
      </c>
      <c r="B147" s="278" t="s">
        <v>98</v>
      </c>
      <c r="C147" s="279">
        <v>148.19999999999999</v>
      </c>
      <c r="D147" s="280">
        <v>148.74999999999997</v>
      </c>
      <c r="E147" s="280">
        <v>146.64999999999995</v>
      </c>
      <c r="F147" s="280">
        <v>145.09999999999997</v>
      </c>
      <c r="G147" s="280">
        <v>142.99999999999994</v>
      </c>
      <c r="H147" s="280">
        <v>150.29999999999995</v>
      </c>
      <c r="I147" s="280">
        <v>152.39999999999998</v>
      </c>
      <c r="J147" s="280">
        <v>153.94999999999996</v>
      </c>
      <c r="K147" s="278">
        <v>150.85</v>
      </c>
      <c r="L147" s="278">
        <v>147.19999999999999</v>
      </c>
      <c r="M147" s="278">
        <v>57.30095</v>
      </c>
    </row>
    <row r="148" spans="1:13">
      <c r="A148" s="269">
        <v>138</v>
      </c>
      <c r="B148" s="278" t="s">
        <v>243</v>
      </c>
      <c r="C148" s="279">
        <v>16.600000000000001</v>
      </c>
      <c r="D148" s="280">
        <v>16.733333333333334</v>
      </c>
      <c r="E148" s="280">
        <v>16.466666666666669</v>
      </c>
      <c r="F148" s="280">
        <v>16.333333333333336</v>
      </c>
      <c r="G148" s="280">
        <v>16.06666666666667</v>
      </c>
      <c r="H148" s="280">
        <v>16.866666666666667</v>
      </c>
      <c r="I148" s="280">
        <v>17.133333333333333</v>
      </c>
      <c r="J148" s="280">
        <v>17.266666666666666</v>
      </c>
      <c r="K148" s="278">
        <v>17</v>
      </c>
      <c r="L148" s="278">
        <v>16.600000000000001</v>
      </c>
      <c r="M148" s="278">
        <v>54.051279999999998</v>
      </c>
    </row>
    <row r="149" spans="1:13">
      <c r="A149" s="269">
        <v>139</v>
      </c>
      <c r="B149" s="278" t="s">
        <v>364</v>
      </c>
      <c r="C149" s="279">
        <v>279.60000000000002</v>
      </c>
      <c r="D149" s="280">
        <v>284.58333333333337</v>
      </c>
      <c r="E149" s="280">
        <v>271.36666666666673</v>
      </c>
      <c r="F149" s="280">
        <v>263.13333333333338</v>
      </c>
      <c r="G149" s="280">
        <v>249.91666666666674</v>
      </c>
      <c r="H149" s="280">
        <v>292.81666666666672</v>
      </c>
      <c r="I149" s="280">
        <v>306.03333333333342</v>
      </c>
      <c r="J149" s="280">
        <v>314.26666666666671</v>
      </c>
      <c r="K149" s="278">
        <v>297.8</v>
      </c>
      <c r="L149" s="278">
        <v>276.35000000000002</v>
      </c>
      <c r="M149" s="278">
        <v>16.610119999999998</v>
      </c>
    </row>
    <row r="150" spans="1:13">
      <c r="A150" s="269">
        <v>140</v>
      </c>
      <c r="B150" s="278" t="s">
        <v>99</v>
      </c>
      <c r="C150" s="279">
        <v>51</v>
      </c>
      <c r="D150" s="280">
        <v>51.5</v>
      </c>
      <c r="E150" s="280">
        <v>50.2</v>
      </c>
      <c r="F150" s="280">
        <v>49.400000000000006</v>
      </c>
      <c r="G150" s="280">
        <v>48.100000000000009</v>
      </c>
      <c r="H150" s="280">
        <v>52.3</v>
      </c>
      <c r="I150" s="280">
        <v>53.599999999999994</v>
      </c>
      <c r="J150" s="280">
        <v>54.399999999999991</v>
      </c>
      <c r="K150" s="278">
        <v>52.8</v>
      </c>
      <c r="L150" s="278">
        <v>50.7</v>
      </c>
      <c r="M150" s="278">
        <v>209.69704999999999</v>
      </c>
    </row>
    <row r="151" spans="1:13">
      <c r="A151" s="269">
        <v>141</v>
      </c>
      <c r="B151" s="278" t="s">
        <v>367</v>
      </c>
      <c r="C151" s="279">
        <v>285.39999999999998</v>
      </c>
      <c r="D151" s="280">
        <v>289.8</v>
      </c>
      <c r="E151" s="280">
        <v>279.60000000000002</v>
      </c>
      <c r="F151" s="280">
        <v>273.8</v>
      </c>
      <c r="G151" s="280">
        <v>263.60000000000002</v>
      </c>
      <c r="H151" s="280">
        <v>295.60000000000002</v>
      </c>
      <c r="I151" s="280">
        <v>305.79999999999995</v>
      </c>
      <c r="J151" s="280">
        <v>311.60000000000002</v>
      </c>
      <c r="K151" s="278">
        <v>300</v>
      </c>
      <c r="L151" s="278">
        <v>284</v>
      </c>
      <c r="M151" s="278">
        <v>0.69189000000000001</v>
      </c>
    </row>
    <row r="152" spans="1:13">
      <c r="A152" s="269">
        <v>142</v>
      </c>
      <c r="B152" s="278" t="s">
        <v>366</v>
      </c>
      <c r="C152" s="279">
        <v>1864.35</v>
      </c>
      <c r="D152" s="280">
        <v>1878.9166666666667</v>
      </c>
      <c r="E152" s="280">
        <v>1839.4333333333334</v>
      </c>
      <c r="F152" s="280">
        <v>1814.5166666666667</v>
      </c>
      <c r="G152" s="280">
        <v>1775.0333333333333</v>
      </c>
      <c r="H152" s="280">
        <v>1903.8333333333335</v>
      </c>
      <c r="I152" s="280">
        <v>1943.3166666666666</v>
      </c>
      <c r="J152" s="280">
        <v>1968.2333333333336</v>
      </c>
      <c r="K152" s="278">
        <v>1918.4</v>
      </c>
      <c r="L152" s="278">
        <v>1854</v>
      </c>
      <c r="M152" s="278">
        <v>9.3719999999999998E-2</v>
      </c>
    </row>
    <row r="153" spans="1:13">
      <c r="A153" s="269">
        <v>143</v>
      </c>
      <c r="B153" s="278" t="s">
        <v>368</v>
      </c>
      <c r="C153" s="279">
        <v>498.05</v>
      </c>
      <c r="D153" s="280">
        <v>504.3</v>
      </c>
      <c r="E153" s="280">
        <v>490.75</v>
      </c>
      <c r="F153" s="280">
        <v>483.45</v>
      </c>
      <c r="G153" s="280">
        <v>469.9</v>
      </c>
      <c r="H153" s="280">
        <v>511.6</v>
      </c>
      <c r="I153" s="280">
        <v>525.15000000000009</v>
      </c>
      <c r="J153" s="280">
        <v>532.45000000000005</v>
      </c>
      <c r="K153" s="278">
        <v>517.85</v>
      </c>
      <c r="L153" s="278">
        <v>497</v>
      </c>
      <c r="M153" s="278">
        <v>0.38395000000000001</v>
      </c>
    </row>
    <row r="154" spans="1:13">
      <c r="A154" s="269">
        <v>144</v>
      </c>
      <c r="B154" s="278" t="s">
        <v>371</v>
      </c>
      <c r="C154" s="279">
        <v>148.30000000000001</v>
      </c>
      <c r="D154" s="280">
        <v>146.6</v>
      </c>
      <c r="E154" s="280">
        <v>142.5</v>
      </c>
      <c r="F154" s="280">
        <v>136.70000000000002</v>
      </c>
      <c r="G154" s="280">
        <v>132.60000000000002</v>
      </c>
      <c r="H154" s="280">
        <v>152.39999999999998</v>
      </c>
      <c r="I154" s="280">
        <v>156.49999999999994</v>
      </c>
      <c r="J154" s="280">
        <v>162.29999999999995</v>
      </c>
      <c r="K154" s="278">
        <v>150.69999999999999</v>
      </c>
      <c r="L154" s="278">
        <v>140.80000000000001</v>
      </c>
      <c r="M154" s="278">
        <v>5.4779200000000001</v>
      </c>
    </row>
    <row r="155" spans="1:13">
      <c r="A155" s="269">
        <v>145</v>
      </c>
      <c r="B155" s="278" t="s">
        <v>365</v>
      </c>
      <c r="C155" s="279">
        <v>388.9</v>
      </c>
      <c r="D155" s="280">
        <v>386.11666666666662</v>
      </c>
      <c r="E155" s="280">
        <v>377.28333333333325</v>
      </c>
      <c r="F155" s="280">
        <v>365.66666666666663</v>
      </c>
      <c r="G155" s="280">
        <v>356.83333333333326</v>
      </c>
      <c r="H155" s="280">
        <v>397.73333333333323</v>
      </c>
      <c r="I155" s="280">
        <v>406.56666666666661</v>
      </c>
      <c r="J155" s="280">
        <v>418.18333333333322</v>
      </c>
      <c r="K155" s="278">
        <v>394.95</v>
      </c>
      <c r="L155" s="278">
        <v>374.5</v>
      </c>
      <c r="M155" s="278">
        <v>1.3469999999999999E-2</v>
      </c>
    </row>
    <row r="156" spans="1:13">
      <c r="A156" s="269">
        <v>146</v>
      </c>
      <c r="B156" s="278" t="s">
        <v>370</v>
      </c>
      <c r="C156" s="279">
        <v>121.95</v>
      </c>
      <c r="D156" s="280">
        <v>122.26666666666667</v>
      </c>
      <c r="E156" s="280">
        <v>121.08333333333333</v>
      </c>
      <c r="F156" s="280">
        <v>120.21666666666667</v>
      </c>
      <c r="G156" s="280">
        <v>119.03333333333333</v>
      </c>
      <c r="H156" s="280">
        <v>123.13333333333333</v>
      </c>
      <c r="I156" s="280">
        <v>124.31666666666666</v>
      </c>
      <c r="J156" s="280">
        <v>125.18333333333332</v>
      </c>
      <c r="K156" s="278">
        <v>123.45</v>
      </c>
      <c r="L156" s="278">
        <v>121.4</v>
      </c>
      <c r="M156" s="278">
        <v>16.633120000000002</v>
      </c>
    </row>
    <row r="157" spans="1:13">
      <c r="A157" s="269">
        <v>147</v>
      </c>
      <c r="B157" s="278" t="s">
        <v>244</v>
      </c>
      <c r="C157" s="279">
        <v>128.85</v>
      </c>
      <c r="D157" s="280">
        <v>131.9</v>
      </c>
      <c r="E157" s="280">
        <v>125.80000000000001</v>
      </c>
      <c r="F157" s="280">
        <v>122.75</v>
      </c>
      <c r="G157" s="280">
        <v>116.65</v>
      </c>
      <c r="H157" s="280">
        <v>134.95000000000002</v>
      </c>
      <c r="I157" s="280">
        <v>141.04999999999998</v>
      </c>
      <c r="J157" s="280">
        <v>144.10000000000002</v>
      </c>
      <c r="K157" s="278">
        <v>138</v>
      </c>
      <c r="L157" s="278">
        <v>128.85</v>
      </c>
      <c r="M157" s="278">
        <v>64.949969999999993</v>
      </c>
    </row>
    <row r="158" spans="1:13">
      <c r="A158" s="269">
        <v>148</v>
      </c>
      <c r="B158" s="278" t="s">
        <v>369</v>
      </c>
      <c r="C158" s="279">
        <v>35.700000000000003</v>
      </c>
      <c r="D158" s="280">
        <v>36.233333333333334</v>
      </c>
      <c r="E158" s="280">
        <v>34.666666666666671</v>
      </c>
      <c r="F158" s="280">
        <v>33.63333333333334</v>
      </c>
      <c r="G158" s="280">
        <v>32.066666666666677</v>
      </c>
      <c r="H158" s="280">
        <v>37.266666666666666</v>
      </c>
      <c r="I158" s="280">
        <v>38.833333333333329</v>
      </c>
      <c r="J158" s="280">
        <v>39.86666666666666</v>
      </c>
      <c r="K158" s="278">
        <v>37.799999999999997</v>
      </c>
      <c r="L158" s="278">
        <v>35.200000000000003</v>
      </c>
      <c r="M158" s="278">
        <v>21.807670000000002</v>
      </c>
    </row>
    <row r="159" spans="1:13">
      <c r="A159" s="269">
        <v>149</v>
      </c>
      <c r="B159" s="278" t="s">
        <v>100</v>
      </c>
      <c r="C159" s="279">
        <v>102.15</v>
      </c>
      <c r="D159" s="280">
        <v>102.65000000000002</v>
      </c>
      <c r="E159" s="280">
        <v>100.85000000000004</v>
      </c>
      <c r="F159" s="280">
        <v>99.550000000000011</v>
      </c>
      <c r="G159" s="280">
        <v>97.750000000000028</v>
      </c>
      <c r="H159" s="280">
        <v>103.95000000000005</v>
      </c>
      <c r="I159" s="280">
        <v>105.75000000000003</v>
      </c>
      <c r="J159" s="280">
        <v>107.05000000000005</v>
      </c>
      <c r="K159" s="278">
        <v>104.45</v>
      </c>
      <c r="L159" s="278">
        <v>101.35</v>
      </c>
      <c r="M159" s="278">
        <v>176.94174000000001</v>
      </c>
    </row>
    <row r="160" spans="1:13">
      <c r="A160" s="269">
        <v>150</v>
      </c>
      <c r="B160" s="278" t="s">
        <v>375</v>
      </c>
      <c r="C160" s="279">
        <v>1479.75</v>
      </c>
      <c r="D160" s="280">
        <v>1475.6833333333332</v>
      </c>
      <c r="E160" s="280">
        <v>1457.4166666666663</v>
      </c>
      <c r="F160" s="280">
        <v>1435.083333333333</v>
      </c>
      <c r="G160" s="280">
        <v>1416.8166666666662</v>
      </c>
      <c r="H160" s="280">
        <v>1498.0166666666664</v>
      </c>
      <c r="I160" s="280">
        <v>1516.2833333333333</v>
      </c>
      <c r="J160" s="280">
        <v>1538.6166666666666</v>
      </c>
      <c r="K160" s="278">
        <v>1493.95</v>
      </c>
      <c r="L160" s="278">
        <v>1453.35</v>
      </c>
      <c r="M160" s="278">
        <v>0.14469000000000001</v>
      </c>
    </row>
    <row r="161" spans="1:13">
      <c r="A161" s="269">
        <v>151</v>
      </c>
      <c r="B161" s="278" t="s">
        <v>376</v>
      </c>
      <c r="C161" s="279">
        <v>1368.3</v>
      </c>
      <c r="D161" s="280">
        <v>1380.7666666666667</v>
      </c>
      <c r="E161" s="280">
        <v>1337.5333333333333</v>
      </c>
      <c r="F161" s="280">
        <v>1306.7666666666667</v>
      </c>
      <c r="G161" s="280">
        <v>1263.5333333333333</v>
      </c>
      <c r="H161" s="280">
        <v>1411.5333333333333</v>
      </c>
      <c r="I161" s="280">
        <v>1454.7666666666664</v>
      </c>
      <c r="J161" s="280">
        <v>1485.5333333333333</v>
      </c>
      <c r="K161" s="278">
        <v>1424</v>
      </c>
      <c r="L161" s="278">
        <v>1350</v>
      </c>
      <c r="M161" s="278">
        <v>5.3620000000000001E-2</v>
      </c>
    </row>
    <row r="162" spans="1:13">
      <c r="A162" s="269">
        <v>152</v>
      </c>
      <c r="B162" s="278" t="s">
        <v>377</v>
      </c>
      <c r="C162" s="279">
        <v>15.4</v>
      </c>
      <c r="D162" s="280">
        <v>15.733333333333334</v>
      </c>
      <c r="E162" s="280">
        <v>14.966666666666669</v>
      </c>
      <c r="F162" s="280">
        <v>14.533333333333335</v>
      </c>
      <c r="G162" s="280">
        <v>13.766666666666669</v>
      </c>
      <c r="H162" s="280">
        <v>16.166666666666668</v>
      </c>
      <c r="I162" s="280">
        <v>16.933333333333334</v>
      </c>
      <c r="J162" s="280">
        <v>17.366666666666667</v>
      </c>
      <c r="K162" s="278">
        <v>16.5</v>
      </c>
      <c r="L162" s="278">
        <v>15.3</v>
      </c>
      <c r="M162" s="278">
        <v>3.3589500000000001</v>
      </c>
    </row>
    <row r="163" spans="1:13">
      <c r="A163" s="269">
        <v>153</v>
      </c>
      <c r="B163" s="278" t="s">
        <v>372</v>
      </c>
      <c r="C163" s="279">
        <v>449.05</v>
      </c>
      <c r="D163" s="280">
        <v>454.35000000000008</v>
      </c>
      <c r="E163" s="280">
        <v>434.80000000000018</v>
      </c>
      <c r="F163" s="280">
        <v>420.55000000000013</v>
      </c>
      <c r="G163" s="280">
        <v>401.00000000000023</v>
      </c>
      <c r="H163" s="280">
        <v>468.60000000000014</v>
      </c>
      <c r="I163" s="280">
        <v>488.15</v>
      </c>
      <c r="J163" s="280">
        <v>502.40000000000009</v>
      </c>
      <c r="K163" s="278">
        <v>473.9</v>
      </c>
      <c r="L163" s="278">
        <v>440.1</v>
      </c>
      <c r="M163" s="278">
        <v>0.25936999999999999</v>
      </c>
    </row>
    <row r="164" spans="1:13">
      <c r="A164" s="269">
        <v>154</v>
      </c>
      <c r="B164" s="278" t="s">
        <v>382</v>
      </c>
      <c r="C164" s="279">
        <v>212.25</v>
      </c>
      <c r="D164" s="280">
        <v>212.86666666666667</v>
      </c>
      <c r="E164" s="280">
        <v>209.98333333333335</v>
      </c>
      <c r="F164" s="280">
        <v>207.71666666666667</v>
      </c>
      <c r="G164" s="280">
        <v>204.83333333333334</v>
      </c>
      <c r="H164" s="280">
        <v>215.13333333333335</v>
      </c>
      <c r="I164" s="280">
        <v>218.01666666666668</v>
      </c>
      <c r="J164" s="280">
        <v>220.28333333333336</v>
      </c>
      <c r="K164" s="278">
        <v>215.75</v>
      </c>
      <c r="L164" s="278">
        <v>210.6</v>
      </c>
      <c r="M164" s="278">
        <v>1.43007</v>
      </c>
    </row>
    <row r="165" spans="1:13">
      <c r="A165" s="269">
        <v>155</v>
      </c>
      <c r="B165" s="278" t="s">
        <v>373</v>
      </c>
      <c r="C165" s="279">
        <v>75.2</v>
      </c>
      <c r="D165" s="280">
        <v>75.8</v>
      </c>
      <c r="E165" s="280">
        <v>74.599999999999994</v>
      </c>
      <c r="F165" s="280">
        <v>74</v>
      </c>
      <c r="G165" s="280">
        <v>72.8</v>
      </c>
      <c r="H165" s="280">
        <v>76.399999999999991</v>
      </c>
      <c r="I165" s="280">
        <v>77.600000000000009</v>
      </c>
      <c r="J165" s="280">
        <v>78.199999999999989</v>
      </c>
      <c r="K165" s="278">
        <v>77</v>
      </c>
      <c r="L165" s="278">
        <v>75.2</v>
      </c>
      <c r="M165" s="278">
        <v>1.4128700000000001</v>
      </c>
    </row>
    <row r="166" spans="1:13">
      <c r="A166" s="269">
        <v>156</v>
      </c>
      <c r="B166" s="278" t="s">
        <v>374</v>
      </c>
      <c r="C166" s="279">
        <v>137.30000000000001</v>
      </c>
      <c r="D166" s="280">
        <v>136.61666666666667</v>
      </c>
      <c r="E166" s="280">
        <v>135.23333333333335</v>
      </c>
      <c r="F166" s="280">
        <v>133.16666666666669</v>
      </c>
      <c r="G166" s="280">
        <v>131.78333333333336</v>
      </c>
      <c r="H166" s="280">
        <v>138.68333333333334</v>
      </c>
      <c r="I166" s="280">
        <v>140.06666666666666</v>
      </c>
      <c r="J166" s="280">
        <v>142.13333333333333</v>
      </c>
      <c r="K166" s="278">
        <v>138</v>
      </c>
      <c r="L166" s="278">
        <v>134.55000000000001</v>
      </c>
      <c r="M166" s="278">
        <v>2.5795400000000002</v>
      </c>
    </row>
    <row r="167" spans="1:13">
      <c r="A167" s="269">
        <v>157</v>
      </c>
      <c r="B167" s="278" t="s">
        <v>245</v>
      </c>
      <c r="C167" s="279">
        <v>149.1</v>
      </c>
      <c r="D167" s="280">
        <v>150.33333333333331</v>
      </c>
      <c r="E167" s="280">
        <v>146.96666666666664</v>
      </c>
      <c r="F167" s="280">
        <v>144.83333333333331</v>
      </c>
      <c r="G167" s="280">
        <v>141.46666666666664</v>
      </c>
      <c r="H167" s="280">
        <v>152.46666666666664</v>
      </c>
      <c r="I167" s="280">
        <v>155.83333333333331</v>
      </c>
      <c r="J167" s="280">
        <v>157.96666666666664</v>
      </c>
      <c r="K167" s="278">
        <v>153.69999999999999</v>
      </c>
      <c r="L167" s="278">
        <v>148.19999999999999</v>
      </c>
      <c r="M167" s="278">
        <v>2.75861</v>
      </c>
    </row>
    <row r="168" spans="1:13">
      <c r="A168" s="269">
        <v>158</v>
      </c>
      <c r="B168" s="278" t="s">
        <v>378</v>
      </c>
      <c r="C168" s="279">
        <v>4982.6000000000004</v>
      </c>
      <c r="D168" s="280">
        <v>4995.8166666666666</v>
      </c>
      <c r="E168" s="280">
        <v>4947.6833333333334</v>
      </c>
      <c r="F168" s="280">
        <v>4912.7666666666664</v>
      </c>
      <c r="G168" s="280">
        <v>4864.6333333333332</v>
      </c>
      <c r="H168" s="280">
        <v>5030.7333333333336</v>
      </c>
      <c r="I168" s="280">
        <v>5078.8666666666668</v>
      </c>
      <c r="J168" s="280">
        <v>5113.7833333333338</v>
      </c>
      <c r="K168" s="278">
        <v>5043.95</v>
      </c>
      <c r="L168" s="278">
        <v>4960.8999999999996</v>
      </c>
      <c r="M168" s="278">
        <v>0.15264</v>
      </c>
    </row>
    <row r="169" spans="1:13">
      <c r="A169" s="269">
        <v>159</v>
      </c>
      <c r="B169" s="278" t="s">
        <v>379</v>
      </c>
      <c r="C169" s="279">
        <v>1481.6</v>
      </c>
      <c r="D169" s="280">
        <v>1488.5166666666667</v>
      </c>
      <c r="E169" s="280">
        <v>1468.0833333333333</v>
      </c>
      <c r="F169" s="280">
        <v>1454.5666666666666</v>
      </c>
      <c r="G169" s="280">
        <v>1434.1333333333332</v>
      </c>
      <c r="H169" s="280">
        <v>1502.0333333333333</v>
      </c>
      <c r="I169" s="280">
        <v>1522.4666666666667</v>
      </c>
      <c r="J169" s="280">
        <v>1535.9833333333333</v>
      </c>
      <c r="K169" s="278">
        <v>1508.95</v>
      </c>
      <c r="L169" s="278">
        <v>1475</v>
      </c>
      <c r="M169" s="278">
        <v>0.19325000000000001</v>
      </c>
    </row>
    <row r="170" spans="1:13">
      <c r="A170" s="269">
        <v>160</v>
      </c>
      <c r="B170" s="278" t="s">
        <v>101</v>
      </c>
      <c r="C170" s="279">
        <v>450.3</v>
      </c>
      <c r="D170" s="280">
        <v>453.73333333333335</v>
      </c>
      <c r="E170" s="280">
        <v>442.66666666666669</v>
      </c>
      <c r="F170" s="280">
        <v>435.03333333333336</v>
      </c>
      <c r="G170" s="280">
        <v>423.9666666666667</v>
      </c>
      <c r="H170" s="280">
        <v>461.36666666666667</v>
      </c>
      <c r="I170" s="280">
        <v>472.43333333333328</v>
      </c>
      <c r="J170" s="280">
        <v>480.06666666666666</v>
      </c>
      <c r="K170" s="278">
        <v>464.8</v>
      </c>
      <c r="L170" s="278">
        <v>446.1</v>
      </c>
      <c r="M170" s="278">
        <v>105.71534</v>
      </c>
    </row>
    <row r="171" spans="1:13">
      <c r="A171" s="269">
        <v>161</v>
      </c>
      <c r="B171" s="278" t="s">
        <v>387</v>
      </c>
      <c r="C171" s="279">
        <v>39.950000000000003</v>
      </c>
      <c r="D171" s="280">
        <v>40.333333333333336</v>
      </c>
      <c r="E171" s="280">
        <v>39.366666666666674</v>
      </c>
      <c r="F171" s="280">
        <v>38.783333333333339</v>
      </c>
      <c r="G171" s="280">
        <v>37.816666666666677</v>
      </c>
      <c r="H171" s="280">
        <v>40.916666666666671</v>
      </c>
      <c r="I171" s="280">
        <v>41.883333333333326</v>
      </c>
      <c r="J171" s="280">
        <v>42.466666666666669</v>
      </c>
      <c r="K171" s="278">
        <v>41.3</v>
      </c>
      <c r="L171" s="278">
        <v>39.75</v>
      </c>
      <c r="M171" s="278">
        <v>7.81203</v>
      </c>
    </row>
    <row r="172" spans="1:13">
      <c r="A172" s="269">
        <v>162</v>
      </c>
      <c r="B172" s="278" t="s">
        <v>103</v>
      </c>
      <c r="C172" s="279">
        <v>20.05</v>
      </c>
      <c r="D172" s="280">
        <v>20.083333333333332</v>
      </c>
      <c r="E172" s="280">
        <v>19.716666666666665</v>
      </c>
      <c r="F172" s="280">
        <v>19.383333333333333</v>
      </c>
      <c r="G172" s="280">
        <v>19.016666666666666</v>
      </c>
      <c r="H172" s="280">
        <v>20.416666666666664</v>
      </c>
      <c r="I172" s="280">
        <v>20.783333333333331</v>
      </c>
      <c r="J172" s="280">
        <v>21.116666666666664</v>
      </c>
      <c r="K172" s="278">
        <v>20.45</v>
      </c>
      <c r="L172" s="278">
        <v>19.75</v>
      </c>
      <c r="M172" s="278">
        <v>121.62117000000001</v>
      </c>
    </row>
    <row r="173" spans="1:13">
      <c r="A173" s="269">
        <v>163</v>
      </c>
      <c r="B173" s="278" t="s">
        <v>388</v>
      </c>
      <c r="C173" s="279">
        <v>153.25</v>
      </c>
      <c r="D173" s="280">
        <v>155.25</v>
      </c>
      <c r="E173" s="280">
        <v>150.6</v>
      </c>
      <c r="F173" s="280">
        <v>147.94999999999999</v>
      </c>
      <c r="G173" s="280">
        <v>143.29999999999998</v>
      </c>
      <c r="H173" s="280">
        <v>157.9</v>
      </c>
      <c r="I173" s="280">
        <v>162.54999999999998</v>
      </c>
      <c r="J173" s="280">
        <v>165.20000000000002</v>
      </c>
      <c r="K173" s="278">
        <v>159.9</v>
      </c>
      <c r="L173" s="278">
        <v>152.6</v>
      </c>
      <c r="M173" s="278">
        <v>5.62418</v>
      </c>
    </row>
    <row r="174" spans="1:13">
      <c r="A174" s="269">
        <v>164</v>
      </c>
      <c r="B174" s="278" t="s">
        <v>380</v>
      </c>
      <c r="C174" s="279">
        <v>1017.55</v>
      </c>
      <c r="D174" s="280">
        <v>1026.8999999999999</v>
      </c>
      <c r="E174" s="280">
        <v>1000.6499999999996</v>
      </c>
      <c r="F174" s="280">
        <v>983.74999999999977</v>
      </c>
      <c r="G174" s="280">
        <v>957.49999999999955</v>
      </c>
      <c r="H174" s="280">
        <v>1043.7999999999997</v>
      </c>
      <c r="I174" s="280">
        <v>1070.0500000000002</v>
      </c>
      <c r="J174" s="280">
        <v>1086.9499999999998</v>
      </c>
      <c r="K174" s="278">
        <v>1053.1500000000001</v>
      </c>
      <c r="L174" s="278">
        <v>1010</v>
      </c>
      <c r="M174" s="278">
        <v>1.54244</v>
      </c>
    </row>
    <row r="175" spans="1:13">
      <c r="A175" s="269">
        <v>165</v>
      </c>
      <c r="B175" s="278" t="s">
        <v>246</v>
      </c>
      <c r="C175" s="279">
        <v>430.8</v>
      </c>
      <c r="D175" s="280">
        <v>437.84999999999997</v>
      </c>
      <c r="E175" s="280">
        <v>421.94999999999993</v>
      </c>
      <c r="F175" s="280">
        <v>413.09999999999997</v>
      </c>
      <c r="G175" s="280">
        <v>397.19999999999993</v>
      </c>
      <c r="H175" s="280">
        <v>446.69999999999993</v>
      </c>
      <c r="I175" s="280">
        <v>462.59999999999991</v>
      </c>
      <c r="J175" s="280">
        <v>471.44999999999993</v>
      </c>
      <c r="K175" s="278">
        <v>453.75</v>
      </c>
      <c r="L175" s="278">
        <v>429</v>
      </c>
      <c r="M175" s="278">
        <v>1.6418200000000001</v>
      </c>
    </row>
    <row r="176" spans="1:13">
      <c r="A176" s="269">
        <v>166</v>
      </c>
      <c r="B176" s="278" t="s">
        <v>104</v>
      </c>
      <c r="C176" s="279">
        <v>690.8</v>
      </c>
      <c r="D176" s="280">
        <v>691.9</v>
      </c>
      <c r="E176" s="280">
        <v>686.09999999999991</v>
      </c>
      <c r="F176" s="280">
        <v>681.4</v>
      </c>
      <c r="G176" s="280">
        <v>675.59999999999991</v>
      </c>
      <c r="H176" s="280">
        <v>696.59999999999991</v>
      </c>
      <c r="I176" s="280">
        <v>702.39999999999986</v>
      </c>
      <c r="J176" s="280">
        <v>707.09999999999991</v>
      </c>
      <c r="K176" s="278">
        <v>697.7</v>
      </c>
      <c r="L176" s="278">
        <v>687.2</v>
      </c>
      <c r="M176" s="278">
        <v>32.783000000000001</v>
      </c>
    </row>
    <row r="177" spans="1:13">
      <c r="A177" s="269">
        <v>167</v>
      </c>
      <c r="B177" s="278" t="s">
        <v>247</v>
      </c>
      <c r="C177" s="279">
        <v>417.5</v>
      </c>
      <c r="D177" s="280">
        <v>418.5</v>
      </c>
      <c r="E177" s="280">
        <v>413</v>
      </c>
      <c r="F177" s="280">
        <v>408.5</v>
      </c>
      <c r="G177" s="280">
        <v>403</v>
      </c>
      <c r="H177" s="280">
        <v>423</v>
      </c>
      <c r="I177" s="280">
        <v>428.5</v>
      </c>
      <c r="J177" s="280">
        <v>433</v>
      </c>
      <c r="K177" s="278">
        <v>424</v>
      </c>
      <c r="L177" s="278">
        <v>414</v>
      </c>
      <c r="M177" s="278">
        <v>1.1588000000000001</v>
      </c>
    </row>
    <row r="178" spans="1:13">
      <c r="A178" s="269">
        <v>168</v>
      </c>
      <c r="B178" s="278" t="s">
        <v>248</v>
      </c>
      <c r="C178" s="279">
        <v>867.1</v>
      </c>
      <c r="D178" s="280">
        <v>863.65</v>
      </c>
      <c r="E178" s="280">
        <v>848.44999999999993</v>
      </c>
      <c r="F178" s="280">
        <v>829.8</v>
      </c>
      <c r="G178" s="280">
        <v>814.59999999999991</v>
      </c>
      <c r="H178" s="280">
        <v>882.3</v>
      </c>
      <c r="I178" s="280">
        <v>897.5</v>
      </c>
      <c r="J178" s="280">
        <v>916.15</v>
      </c>
      <c r="K178" s="278">
        <v>878.85</v>
      </c>
      <c r="L178" s="278">
        <v>845</v>
      </c>
      <c r="M178" s="278">
        <v>6.5484999999999998</v>
      </c>
    </row>
    <row r="179" spans="1:13">
      <c r="A179" s="269">
        <v>169</v>
      </c>
      <c r="B179" s="278" t="s">
        <v>389</v>
      </c>
      <c r="C179" s="279">
        <v>75.849999999999994</v>
      </c>
      <c r="D179" s="280">
        <v>75.350000000000009</v>
      </c>
      <c r="E179" s="280">
        <v>74.200000000000017</v>
      </c>
      <c r="F179" s="280">
        <v>72.550000000000011</v>
      </c>
      <c r="G179" s="280">
        <v>71.40000000000002</v>
      </c>
      <c r="H179" s="280">
        <v>77.000000000000014</v>
      </c>
      <c r="I179" s="280">
        <v>78.15000000000002</v>
      </c>
      <c r="J179" s="280">
        <v>79.800000000000011</v>
      </c>
      <c r="K179" s="278">
        <v>76.5</v>
      </c>
      <c r="L179" s="278">
        <v>73.7</v>
      </c>
      <c r="M179" s="278">
        <v>2.6046900000000002</v>
      </c>
    </row>
    <row r="180" spans="1:13">
      <c r="A180" s="269">
        <v>170</v>
      </c>
      <c r="B180" s="278" t="s">
        <v>381</v>
      </c>
      <c r="C180" s="279">
        <v>202.6</v>
      </c>
      <c r="D180" s="280">
        <v>202</v>
      </c>
      <c r="E180" s="280">
        <v>196.5</v>
      </c>
      <c r="F180" s="280">
        <v>190.4</v>
      </c>
      <c r="G180" s="280">
        <v>184.9</v>
      </c>
      <c r="H180" s="280">
        <v>208.1</v>
      </c>
      <c r="I180" s="280">
        <v>213.6</v>
      </c>
      <c r="J180" s="280">
        <v>219.7</v>
      </c>
      <c r="K180" s="278">
        <v>207.5</v>
      </c>
      <c r="L180" s="278">
        <v>195.9</v>
      </c>
      <c r="M180" s="278">
        <v>30.190850000000001</v>
      </c>
    </row>
    <row r="181" spans="1:13">
      <c r="A181" s="269">
        <v>171</v>
      </c>
      <c r="B181" s="278" t="s">
        <v>249</v>
      </c>
      <c r="C181" s="279">
        <v>182.95</v>
      </c>
      <c r="D181" s="280">
        <v>183.38333333333333</v>
      </c>
      <c r="E181" s="280">
        <v>180.76666666666665</v>
      </c>
      <c r="F181" s="280">
        <v>178.58333333333331</v>
      </c>
      <c r="G181" s="280">
        <v>175.96666666666664</v>
      </c>
      <c r="H181" s="280">
        <v>185.56666666666666</v>
      </c>
      <c r="I181" s="280">
        <v>188.18333333333334</v>
      </c>
      <c r="J181" s="280">
        <v>190.36666666666667</v>
      </c>
      <c r="K181" s="278">
        <v>186</v>
      </c>
      <c r="L181" s="278">
        <v>181.2</v>
      </c>
      <c r="M181" s="278">
        <v>2.0952899999999999</v>
      </c>
    </row>
    <row r="182" spans="1:13">
      <c r="A182" s="269">
        <v>172</v>
      </c>
      <c r="B182" s="278" t="s">
        <v>105</v>
      </c>
      <c r="C182" s="279">
        <v>619.70000000000005</v>
      </c>
      <c r="D182" s="280">
        <v>619.91666666666663</v>
      </c>
      <c r="E182" s="280">
        <v>611.08333333333326</v>
      </c>
      <c r="F182" s="280">
        <v>602.46666666666658</v>
      </c>
      <c r="G182" s="280">
        <v>593.63333333333321</v>
      </c>
      <c r="H182" s="280">
        <v>628.5333333333333</v>
      </c>
      <c r="I182" s="280">
        <v>637.36666666666656</v>
      </c>
      <c r="J182" s="280">
        <v>645.98333333333335</v>
      </c>
      <c r="K182" s="278">
        <v>628.75</v>
      </c>
      <c r="L182" s="278">
        <v>611.29999999999995</v>
      </c>
      <c r="M182" s="278">
        <v>16.291399999999999</v>
      </c>
    </row>
    <row r="183" spans="1:13">
      <c r="A183" s="269">
        <v>173</v>
      </c>
      <c r="B183" s="278" t="s">
        <v>383</v>
      </c>
      <c r="C183" s="279">
        <v>83.65</v>
      </c>
      <c r="D183" s="280">
        <v>84.666666666666671</v>
      </c>
      <c r="E183" s="280">
        <v>82.38333333333334</v>
      </c>
      <c r="F183" s="280">
        <v>81.116666666666674</v>
      </c>
      <c r="G183" s="280">
        <v>78.833333333333343</v>
      </c>
      <c r="H183" s="280">
        <v>85.933333333333337</v>
      </c>
      <c r="I183" s="280">
        <v>88.216666666666669</v>
      </c>
      <c r="J183" s="280">
        <v>89.483333333333334</v>
      </c>
      <c r="K183" s="278">
        <v>86.95</v>
      </c>
      <c r="L183" s="278">
        <v>83.4</v>
      </c>
      <c r="M183" s="278">
        <v>2.4995699999999998</v>
      </c>
    </row>
    <row r="184" spans="1:13">
      <c r="A184" s="269">
        <v>174</v>
      </c>
      <c r="B184" s="278" t="s">
        <v>384</v>
      </c>
      <c r="C184" s="279">
        <v>486.7</v>
      </c>
      <c r="D184" s="280">
        <v>490.56666666666666</v>
      </c>
      <c r="E184" s="280">
        <v>481.13333333333333</v>
      </c>
      <c r="F184" s="280">
        <v>475.56666666666666</v>
      </c>
      <c r="G184" s="280">
        <v>466.13333333333333</v>
      </c>
      <c r="H184" s="280">
        <v>496.13333333333333</v>
      </c>
      <c r="I184" s="280">
        <v>505.56666666666661</v>
      </c>
      <c r="J184" s="280">
        <v>511.13333333333333</v>
      </c>
      <c r="K184" s="278">
        <v>500</v>
      </c>
      <c r="L184" s="278">
        <v>485</v>
      </c>
      <c r="M184" s="278">
        <v>5.5919999999999997E-2</v>
      </c>
    </row>
    <row r="185" spans="1:13">
      <c r="A185" s="269">
        <v>175</v>
      </c>
      <c r="B185" s="278" t="s">
        <v>390</v>
      </c>
      <c r="C185" s="279">
        <v>53.45</v>
      </c>
      <c r="D185" s="280">
        <v>54.25</v>
      </c>
      <c r="E185" s="280">
        <v>52.2</v>
      </c>
      <c r="F185" s="280">
        <v>50.95</v>
      </c>
      <c r="G185" s="280">
        <v>48.900000000000006</v>
      </c>
      <c r="H185" s="280">
        <v>55.5</v>
      </c>
      <c r="I185" s="280">
        <v>57.55</v>
      </c>
      <c r="J185" s="280">
        <v>58.8</v>
      </c>
      <c r="K185" s="278">
        <v>56.3</v>
      </c>
      <c r="L185" s="278">
        <v>53</v>
      </c>
      <c r="M185" s="278">
        <v>9.8886400000000005</v>
      </c>
    </row>
    <row r="186" spans="1:13">
      <c r="A186" s="269">
        <v>176</v>
      </c>
      <c r="B186" s="278" t="s">
        <v>250</v>
      </c>
      <c r="C186" s="279">
        <v>220.75</v>
      </c>
      <c r="D186" s="280">
        <v>220.43333333333331</v>
      </c>
      <c r="E186" s="280">
        <v>218.36666666666662</v>
      </c>
      <c r="F186" s="280">
        <v>215.98333333333332</v>
      </c>
      <c r="G186" s="280">
        <v>213.91666666666663</v>
      </c>
      <c r="H186" s="280">
        <v>222.81666666666661</v>
      </c>
      <c r="I186" s="280">
        <v>224.88333333333327</v>
      </c>
      <c r="J186" s="280">
        <v>227.26666666666659</v>
      </c>
      <c r="K186" s="278">
        <v>222.5</v>
      </c>
      <c r="L186" s="278">
        <v>218.05</v>
      </c>
      <c r="M186" s="278">
        <v>9.7949699999999993</v>
      </c>
    </row>
    <row r="187" spans="1:13">
      <c r="A187" s="269">
        <v>177</v>
      </c>
      <c r="B187" s="278" t="s">
        <v>385</v>
      </c>
      <c r="C187" s="279">
        <v>331.35</v>
      </c>
      <c r="D187" s="280">
        <v>328.84999999999997</v>
      </c>
      <c r="E187" s="280">
        <v>323.49999999999994</v>
      </c>
      <c r="F187" s="280">
        <v>315.64999999999998</v>
      </c>
      <c r="G187" s="280">
        <v>310.29999999999995</v>
      </c>
      <c r="H187" s="280">
        <v>336.69999999999993</v>
      </c>
      <c r="I187" s="280">
        <v>342.04999999999995</v>
      </c>
      <c r="J187" s="280">
        <v>349.89999999999992</v>
      </c>
      <c r="K187" s="278">
        <v>334.2</v>
      </c>
      <c r="L187" s="278">
        <v>321</v>
      </c>
      <c r="M187" s="278">
        <v>0.71391000000000004</v>
      </c>
    </row>
    <row r="188" spans="1:13">
      <c r="A188" s="269">
        <v>178</v>
      </c>
      <c r="B188" s="278" t="s">
        <v>386</v>
      </c>
      <c r="C188" s="279">
        <v>318.25</v>
      </c>
      <c r="D188" s="280">
        <v>318.11666666666662</v>
      </c>
      <c r="E188" s="280">
        <v>311.83333333333326</v>
      </c>
      <c r="F188" s="280">
        <v>305.41666666666663</v>
      </c>
      <c r="G188" s="280">
        <v>299.13333333333327</v>
      </c>
      <c r="H188" s="280">
        <v>324.53333333333325</v>
      </c>
      <c r="I188" s="280">
        <v>330.81666666666666</v>
      </c>
      <c r="J188" s="280">
        <v>337.23333333333323</v>
      </c>
      <c r="K188" s="278">
        <v>324.39999999999998</v>
      </c>
      <c r="L188" s="278">
        <v>311.7</v>
      </c>
      <c r="M188" s="278">
        <v>27.17596</v>
      </c>
    </row>
    <row r="189" spans="1:13">
      <c r="A189" s="269">
        <v>179</v>
      </c>
      <c r="B189" s="278" t="s">
        <v>391</v>
      </c>
      <c r="C189" s="279">
        <v>569.95000000000005</v>
      </c>
      <c r="D189" s="280">
        <v>579.9666666666667</v>
      </c>
      <c r="E189" s="280">
        <v>554.98333333333335</v>
      </c>
      <c r="F189" s="280">
        <v>540.01666666666665</v>
      </c>
      <c r="G189" s="280">
        <v>515.0333333333333</v>
      </c>
      <c r="H189" s="280">
        <v>594.93333333333339</v>
      </c>
      <c r="I189" s="280">
        <v>619.91666666666674</v>
      </c>
      <c r="J189" s="280">
        <v>634.88333333333344</v>
      </c>
      <c r="K189" s="278">
        <v>604.95000000000005</v>
      </c>
      <c r="L189" s="278">
        <v>565</v>
      </c>
      <c r="M189" s="278">
        <v>0.20705999999999999</v>
      </c>
    </row>
    <row r="190" spans="1:13">
      <c r="A190" s="269">
        <v>180</v>
      </c>
      <c r="B190" s="278" t="s">
        <v>399</v>
      </c>
      <c r="C190" s="279">
        <v>772.15</v>
      </c>
      <c r="D190" s="280">
        <v>777.2166666666667</v>
      </c>
      <c r="E190" s="280">
        <v>756.03333333333342</v>
      </c>
      <c r="F190" s="280">
        <v>739.91666666666674</v>
      </c>
      <c r="G190" s="280">
        <v>718.73333333333346</v>
      </c>
      <c r="H190" s="280">
        <v>793.33333333333337</v>
      </c>
      <c r="I190" s="280">
        <v>814.51666666666677</v>
      </c>
      <c r="J190" s="280">
        <v>830.63333333333333</v>
      </c>
      <c r="K190" s="278">
        <v>798.4</v>
      </c>
      <c r="L190" s="278">
        <v>761.1</v>
      </c>
      <c r="M190" s="278">
        <v>1.89924</v>
      </c>
    </row>
    <row r="191" spans="1:13">
      <c r="A191" s="269">
        <v>181</v>
      </c>
      <c r="B191" s="278" t="s">
        <v>393</v>
      </c>
      <c r="C191" s="279">
        <v>655.75</v>
      </c>
      <c r="D191" s="280">
        <v>659.05000000000007</v>
      </c>
      <c r="E191" s="280">
        <v>648.65000000000009</v>
      </c>
      <c r="F191" s="280">
        <v>641.55000000000007</v>
      </c>
      <c r="G191" s="280">
        <v>631.15000000000009</v>
      </c>
      <c r="H191" s="280">
        <v>666.15000000000009</v>
      </c>
      <c r="I191" s="280">
        <v>676.55</v>
      </c>
      <c r="J191" s="280">
        <v>683.65000000000009</v>
      </c>
      <c r="K191" s="278">
        <v>669.45</v>
      </c>
      <c r="L191" s="278">
        <v>651.95000000000005</v>
      </c>
      <c r="M191" s="278">
        <v>0.32712000000000002</v>
      </c>
    </row>
    <row r="192" spans="1:13">
      <c r="A192" s="269">
        <v>182</v>
      </c>
      <c r="B192" s="278" t="s">
        <v>106</v>
      </c>
      <c r="C192" s="279">
        <v>579.5</v>
      </c>
      <c r="D192" s="280">
        <v>581</v>
      </c>
      <c r="E192" s="280">
        <v>574</v>
      </c>
      <c r="F192" s="280">
        <v>568.5</v>
      </c>
      <c r="G192" s="280">
        <v>561.5</v>
      </c>
      <c r="H192" s="280">
        <v>586.5</v>
      </c>
      <c r="I192" s="280">
        <v>593.5</v>
      </c>
      <c r="J192" s="280">
        <v>599</v>
      </c>
      <c r="K192" s="278">
        <v>588</v>
      </c>
      <c r="L192" s="278">
        <v>575.5</v>
      </c>
      <c r="M192" s="278">
        <v>15.271190000000001</v>
      </c>
    </row>
    <row r="193" spans="1:13">
      <c r="A193" s="269">
        <v>183</v>
      </c>
      <c r="B193" s="278" t="s">
        <v>108</v>
      </c>
      <c r="C193" s="279">
        <v>556.85</v>
      </c>
      <c r="D193" s="280">
        <v>556.9666666666667</v>
      </c>
      <c r="E193" s="280">
        <v>553.13333333333344</v>
      </c>
      <c r="F193" s="280">
        <v>549.41666666666674</v>
      </c>
      <c r="G193" s="280">
        <v>545.58333333333348</v>
      </c>
      <c r="H193" s="280">
        <v>560.68333333333339</v>
      </c>
      <c r="I193" s="280">
        <v>564.51666666666665</v>
      </c>
      <c r="J193" s="280">
        <v>568.23333333333335</v>
      </c>
      <c r="K193" s="278">
        <v>560.79999999999995</v>
      </c>
      <c r="L193" s="278">
        <v>553.25</v>
      </c>
      <c r="M193" s="278">
        <v>31.105869999999999</v>
      </c>
    </row>
    <row r="194" spans="1:13">
      <c r="A194" s="269">
        <v>184</v>
      </c>
      <c r="B194" s="278" t="s">
        <v>109</v>
      </c>
      <c r="C194" s="279">
        <v>1754.65</v>
      </c>
      <c r="D194" s="280">
        <v>1764.8500000000001</v>
      </c>
      <c r="E194" s="280">
        <v>1737.0000000000002</v>
      </c>
      <c r="F194" s="280">
        <v>1719.3500000000001</v>
      </c>
      <c r="G194" s="280">
        <v>1691.5000000000002</v>
      </c>
      <c r="H194" s="280">
        <v>1782.5000000000002</v>
      </c>
      <c r="I194" s="280">
        <v>1810.3500000000001</v>
      </c>
      <c r="J194" s="280">
        <v>1828.0000000000002</v>
      </c>
      <c r="K194" s="278">
        <v>1792.7</v>
      </c>
      <c r="L194" s="278">
        <v>1747.2</v>
      </c>
      <c r="M194" s="278">
        <v>63.252459999999999</v>
      </c>
    </row>
    <row r="195" spans="1:13">
      <c r="A195" s="269">
        <v>185</v>
      </c>
      <c r="B195" s="278" t="s">
        <v>252</v>
      </c>
      <c r="C195" s="279">
        <v>2483.35</v>
      </c>
      <c r="D195" s="280">
        <v>2482.3000000000002</v>
      </c>
      <c r="E195" s="280">
        <v>2468.1000000000004</v>
      </c>
      <c r="F195" s="280">
        <v>2452.8500000000004</v>
      </c>
      <c r="G195" s="280">
        <v>2438.6500000000005</v>
      </c>
      <c r="H195" s="280">
        <v>2497.5500000000002</v>
      </c>
      <c r="I195" s="280">
        <v>2511.75</v>
      </c>
      <c r="J195" s="280">
        <v>2527</v>
      </c>
      <c r="K195" s="278">
        <v>2496.5</v>
      </c>
      <c r="L195" s="278">
        <v>2467.0500000000002</v>
      </c>
      <c r="M195" s="278">
        <v>3.8826900000000002</v>
      </c>
    </row>
    <row r="196" spans="1:13">
      <c r="A196" s="269">
        <v>186</v>
      </c>
      <c r="B196" s="278" t="s">
        <v>110</v>
      </c>
      <c r="C196" s="279">
        <v>1065.8499999999999</v>
      </c>
      <c r="D196" s="280">
        <v>1066.8999999999999</v>
      </c>
      <c r="E196" s="280">
        <v>1055.2499999999998</v>
      </c>
      <c r="F196" s="280">
        <v>1044.6499999999999</v>
      </c>
      <c r="G196" s="280">
        <v>1032.9999999999998</v>
      </c>
      <c r="H196" s="280">
        <v>1077.4999999999998</v>
      </c>
      <c r="I196" s="280">
        <v>1089.1499999999999</v>
      </c>
      <c r="J196" s="280">
        <v>1099.7499999999998</v>
      </c>
      <c r="K196" s="278">
        <v>1078.55</v>
      </c>
      <c r="L196" s="278">
        <v>1056.3</v>
      </c>
      <c r="M196" s="278">
        <v>178.73316</v>
      </c>
    </row>
    <row r="197" spans="1:13">
      <c r="A197" s="269">
        <v>187</v>
      </c>
      <c r="B197" s="278" t="s">
        <v>253</v>
      </c>
      <c r="C197" s="279">
        <v>549</v>
      </c>
      <c r="D197" s="280">
        <v>546.81666666666672</v>
      </c>
      <c r="E197" s="280">
        <v>539.18333333333339</v>
      </c>
      <c r="F197" s="280">
        <v>529.36666666666667</v>
      </c>
      <c r="G197" s="280">
        <v>521.73333333333335</v>
      </c>
      <c r="H197" s="280">
        <v>556.63333333333344</v>
      </c>
      <c r="I197" s="280">
        <v>564.26666666666688</v>
      </c>
      <c r="J197" s="280">
        <v>574.08333333333348</v>
      </c>
      <c r="K197" s="278">
        <v>554.45000000000005</v>
      </c>
      <c r="L197" s="278">
        <v>537</v>
      </c>
      <c r="M197" s="278">
        <v>33.600630000000002</v>
      </c>
    </row>
    <row r="198" spans="1:13">
      <c r="A198" s="269">
        <v>188</v>
      </c>
      <c r="B198" s="278" t="s">
        <v>251</v>
      </c>
      <c r="C198" s="279">
        <v>826.9</v>
      </c>
      <c r="D198" s="280">
        <v>836.15</v>
      </c>
      <c r="E198" s="280">
        <v>811.75</v>
      </c>
      <c r="F198" s="280">
        <v>796.6</v>
      </c>
      <c r="G198" s="280">
        <v>772.2</v>
      </c>
      <c r="H198" s="280">
        <v>851.3</v>
      </c>
      <c r="I198" s="280">
        <v>875.69999999999982</v>
      </c>
      <c r="J198" s="280">
        <v>890.84999999999991</v>
      </c>
      <c r="K198" s="278">
        <v>860.55</v>
      </c>
      <c r="L198" s="278">
        <v>821</v>
      </c>
      <c r="M198" s="278">
        <v>1.4126700000000001</v>
      </c>
    </row>
    <row r="199" spans="1:13">
      <c r="A199" s="269">
        <v>189</v>
      </c>
      <c r="B199" s="278" t="s">
        <v>394</v>
      </c>
      <c r="C199" s="279">
        <v>177.1</v>
      </c>
      <c r="D199" s="280">
        <v>178.35</v>
      </c>
      <c r="E199" s="280">
        <v>174.7</v>
      </c>
      <c r="F199" s="280">
        <v>172.29999999999998</v>
      </c>
      <c r="G199" s="280">
        <v>168.64999999999998</v>
      </c>
      <c r="H199" s="280">
        <v>180.75</v>
      </c>
      <c r="I199" s="280">
        <v>184.40000000000003</v>
      </c>
      <c r="J199" s="280">
        <v>186.8</v>
      </c>
      <c r="K199" s="278">
        <v>182</v>
      </c>
      <c r="L199" s="278">
        <v>175.95</v>
      </c>
      <c r="M199" s="278">
        <v>4.2745899999999999</v>
      </c>
    </row>
    <row r="200" spans="1:13">
      <c r="A200" s="269">
        <v>190</v>
      </c>
      <c r="B200" s="278" t="s">
        <v>395</v>
      </c>
      <c r="C200" s="279">
        <v>259.2</v>
      </c>
      <c r="D200" s="280">
        <v>262.34999999999997</v>
      </c>
      <c r="E200" s="280">
        <v>255.79999999999995</v>
      </c>
      <c r="F200" s="280">
        <v>252.39999999999998</v>
      </c>
      <c r="G200" s="280">
        <v>245.84999999999997</v>
      </c>
      <c r="H200" s="280">
        <v>265.74999999999994</v>
      </c>
      <c r="I200" s="280">
        <v>272.3</v>
      </c>
      <c r="J200" s="280">
        <v>275.69999999999993</v>
      </c>
      <c r="K200" s="278">
        <v>268.89999999999998</v>
      </c>
      <c r="L200" s="278">
        <v>258.95</v>
      </c>
      <c r="M200" s="278">
        <v>0.10295</v>
      </c>
    </row>
    <row r="201" spans="1:13">
      <c r="A201" s="269">
        <v>191</v>
      </c>
      <c r="B201" s="278" t="s">
        <v>111</v>
      </c>
      <c r="C201" s="279">
        <v>2546.9499999999998</v>
      </c>
      <c r="D201" s="280">
        <v>2542.4333333333329</v>
      </c>
      <c r="E201" s="280">
        <v>2516.516666666666</v>
      </c>
      <c r="F201" s="280">
        <v>2486.083333333333</v>
      </c>
      <c r="G201" s="280">
        <v>2460.1666666666661</v>
      </c>
      <c r="H201" s="280">
        <v>2572.8666666666659</v>
      </c>
      <c r="I201" s="280">
        <v>2598.7833333333328</v>
      </c>
      <c r="J201" s="280">
        <v>2629.2166666666658</v>
      </c>
      <c r="K201" s="278">
        <v>2568.35</v>
      </c>
      <c r="L201" s="278">
        <v>2512</v>
      </c>
      <c r="M201" s="278">
        <v>14.41648</v>
      </c>
    </row>
    <row r="202" spans="1:13">
      <c r="A202" s="269">
        <v>192</v>
      </c>
      <c r="B202" s="278" t="s">
        <v>112</v>
      </c>
      <c r="C202" s="279">
        <v>333.3</v>
      </c>
      <c r="D202" s="280">
        <v>333.73333333333335</v>
      </c>
      <c r="E202" s="280">
        <v>327.56666666666672</v>
      </c>
      <c r="F202" s="280">
        <v>321.83333333333337</v>
      </c>
      <c r="G202" s="280">
        <v>315.66666666666674</v>
      </c>
      <c r="H202" s="280">
        <v>339.4666666666667</v>
      </c>
      <c r="I202" s="280">
        <v>345.63333333333333</v>
      </c>
      <c r="J202" s="280">
        <v>351.36666666666667</v>
      </c>
      <c r="K202" s="278">
        <v>339.9</v>
      </c>
      <c r="L202" s="278">
        <v>328</v>
      </c>
      <c r="M202" s="278">
        <v>8.4049499999999995</v>
      </c>
    </row>
    <row r="203" spans="1:13">
      <c r="A203" s="269">
        <v>193</v>
      </c>
      <c r="B203" s="278" t="s">
        <v>396</v>
      </c>
      <c r="C203" s="279">
        <v>15.9</v>
      </c>
      <c r="D203" s="280">
        <v>16.083333333333332</v>
      </c>
      <c r="E203" s="280">
        <v>15.366666666666664</v>
      </c>
      <c r="F203" s="280">
        <v>14.833333333333332</v>
      </c>
      <c r="G203" s="280">
        <v>14.116666666666664</v>
      </c>
      <c r="H203" s="280">
        <v>16.616666666666664</v>
      </c>
      <c r="I203" s="280">
        <v>17.333333333333332</v>
      </c>
      <c r="J203" s="280">
        <v>17.866666666666664</v>
      </c>
      <c r="K203" s="278">
        <v>16.8</v>
      </c>
      <c r="L203" s="278">
        <v>15.55</v>
      </c>
      <c r="M203" s="278">
        <v>269.73647</v>
      </c>
    </row>
    <row r="204" spans="1:13">
      <c r="A204" s="269">
        <v>194</v>
      </c>
      <c r="B204" s="278" t="s">
        <v>398</v>
      </c>
      <c r="C204" s="279">
        <v>62.55</v>
      </c>
      <c r="D204" s="280">
        <v>63.35</v>
      </c>
      <c r="E204" s="280">
        <v>61.2</v>
      </c>
      <c r="F204" s="280">
        <v>59.85</v>
      </c>
      <c r="G204" s="280">
        <v>57.7</v>
      </c>
      <c r="H204" s="280">
        <v>64.7</v>
      </c>
      <c r="I204" s="280">
        <v>66.849999999999994</v>
      </c>
      <c r="J204" s="280">
        <v>68.2</v>
      </c>
      <c r="K204" s="278">
        <v>65.5</v>
      </c>
      <c r="L204" s="278">
        <v>62</v>
      </c>
      <c r="M204" s="278">
        <v>2.10792</v>
      </c>
    </row>
    <row r="205" spans="1:13">
      <c r="A205" s="269">
        <v>195</v>
      </c>
      <c r="B205" s="278" t="s">
        <v>114</v>
      </c>
      <c r="C205" s="279">
        <v>146.19999999999999</v>
      </c>
      <c r="D205" s="280">
        <v>147.66666666666666</v>
      </c>
      <c r="E205" s="280">
        <v>143.73333333333332</v>
      </c>
      <c r="F205" s="280">
        <v>141.26666666666665</v>
      </c>
      <c r="G205" s="280">
        <v>137.33333333333331</v>
      </c>
      <c r="H205" s="280">
        <v>150.13333333333333</v>
      </c>
      <c r="I205" s="280">
        <v>154.06666666666666</v>
      </c>
      <c r="J205" s="280">
        <v>156.53333333333333</v>
      </c>
      <c r="K205" s="278">
        <v>151.6</v>
      </c>
      <c r="L205" s="278">
        <v>145.19999999999999</v>
      </c>
      <c r="M205" s="278">
        <v>146.55359000000001</v>
      </c>
    </row>
    <row r="206" spans="1:13">
      <c r="A206" s="269">
        <v>196</v>
      </c>
      <c r="B206" s="278" t="s">
        <v>400</v>
      </c>
      <c r="C206" s="279">
        <v>31.7</v>
      </c>
      <c r="D206" s="280">
        <v>32.15</v>
      </c>
      <c r="E206" s="280">
        <v>30.949999999999996</v>
      </c>
      <c r="F206" s="280">
        <v>30.199999999999996</v>
      </c>
      <c r="G206" s="280">
        <v>28.999999999999993</v>
      </c>
      <c r="H206" s="280">
        <v>32.9</v>
      </c>
      <c r="I206" s="280">
        <v>34.1</v>
      </c>
      <c r="J206" s="280">
        <v>34.85</v>
      </c>
      <c r="K206" s="278">
        <v>33.35</v>
      </c>
      <c r="L206" s="278">
        <v>31.4</v>
      </c>
      <c r="M206" s="278">
        <v>8.2059200000000008</v>
      </c>
    </row>
    <row r="207" spans="1:13">
      <c r="A207" s="269">
        <v>197</v>
      </c>
      <c r="B207" s="278" t="s">
        <v>115</v>
      </c>
      <c r="C207" s="279">
        <v>216.75</v>
      </c>
      <c r="D207" s="280">
        <v>220.6</v>
      </c>
      <c r="E207" s="280">
        <v>212.25</v>
      </c>
      <c r="F207" s="280">
        <v>207.75</v>
      </c>
      <c r="G207" s="280">
        <v>199.4</v>
      </c>
      <c r="H207" s="280">
        <v>225.1</v>
      </c>
      <c r="I207" s="280">
        <v>233.44999999999996</v>
      </c>
      <c r="J207" s="280">
        <v>237.95</v>
      </c>
      <c r="K207" s="278">
        <v>228.95</v>
      </c>
      <c r="L207" s="278">
        <v>216.1</v>
      </c>
      <c r="M207" s="278">
        <v>78.084100000000007</v>
      </c>
    </row>
    <row r="208" spans="1:13">
      <c r="A208" s="269">
        <v>198</v>
      </c>
      <c r="B208" s="278" t="s">
        <v>116</v>
      </c>
      <c r="C208" s="279">
        <v>2180</v>
      </c>
      <c r="D208" s="280">
        <v>2183.3166666666666</v>
      </c>
      <c r="E208" s="280">
        <v>2166.6833333333334</v>
      </c>
      <c r="F208" s="280">
        <v>2153.3666666666668</v>
      </c>
      <c r="G208" s="280">
        <v>2136.7333333333336</v>
      </c>
      <c r="H208" s="280">
        <v>2196.6333333333332</v>
      </c>
      <c r="I208" s="280">
        <v>2213.2666666666664</v>
      </c>
      <c r="J208" s="280">
        <v>2226.583333333333</v>
      </c>
      <c r="K208" s="278">
        <v>2199.9499999999998</v>
      </c>
      <c r="L208" s="278">
        <v>2170</v>
      </c>
      <c r="M208" s="278">
        <v>23.731210000000001</v>
      </c>
    </row>
    <row r="209" spans="1:13">
      <c r="A209" s="269">
        <v>199</v>
      </c>
      <c r="B209" s="278" t="s">
        <v>254</v>
      </c>
      <c r="C209" s="279">
        <v>195.95</v>
      </c>
      <c r="D209" s="280">
        <v>196.63333333333333</v>
      </c>
      <c r="E209" s="280">
        <v>191.91666666666666</v>
      </c>
      <c r="F209" s="280">
        <v>187.88333333333333</v>
      </c>
      <c r="G209" s="280">
        <v>183.16666666666666</v>
      </c>
      <c r="H209" s="280">
        <v>200.66666666666666</v>
      </c>
      <c r="I209" s="280">
        <v>205.38333333333335</v>
      </c>
      <c r="J209" s="280">
        <v>209.41666666666666</v>
      </c>
      <c r="K209" s="278">
        <v>201.35</v>
      </c>
      <c r="L209" s="278">
        <v>192.6</v>
      </c>
      <c r="M209" s="278">
        <v>11.65072</v>
      </c>
    </row>
    <row r="210" spans="1:13">
      <c r="A210" s="269">
        <v>200</v>
      </c>
      <c r="B210" s="278" t="s">
        <v>401</v>
      </c>
      <c r="C210" s="279">
        <v>30026.799999999999</v>
      </c>
      <c r="D210" s="280">
        <v>30217.45</v>
      </c>
      <c r="E210" s="280">
        <v>29634.9</v>
      </c>
      <c r="F210" s="280">
        <v>29243</v>
      </c>
      <c r="G210" s="280">
        <v>28660.45</v>
      </c>
      <c r="H210" s="280">
        <v>30609.350000000002</v>
      </c>
      <c r="I210" s="280">
        <v>31191.899999999998</v>
      </c>
      <c r="J210" s="280">
        <v>31583.800000000003</v>
      </c>
      <c r="K210" s="278">
        <v>30800</v>
      </c>
      <c r="L210" s="278">
        <v>29825.55</v>
      </c>
      <c r="M210" s="278">
        <v>2.07E-2</v>
      </c>
    </row>
    <row r="211" spans="1:13">
      <c r="A211" s="269">
        <v>201</v>
      </c>
      <c r="B211" s="278" t="s">
        <v>397</v>
      </c>
      <c r="C211" s="279">
        <v>46.75</v>
      </c>
      <c r="D211" s="280">
        <v>47.383333333333333</v>
      </c>
      <c r="E211" s="280">
        <v>45.866666666666667</v>
      </c>
      <c r="F211" s="280">
        <v>44.983333333333334</v>
      </c>
      <c r="G211" s="280">
        <v>43.466666666666669</v>
      </c>
      <c r="H211" s="280">
        <v>48.266666666666666</v>
      </c>
      <c r="I211" s="280">
        <v>49.783333333333331</v>
      </c>
      <c r="J211" s="280">
        <v>50.666666666666664</v>
      </c>
      <c r="K211" s="278">
        <v>48.9</v>
      </c>
      <c r="L211" s="278">
        <v>46.5</v>
      </c>
      <c r="M211" s="278">
        <v>8.1656200000000005</v>
      </c>
    </row>
    <row r="212" spans="1:13">
      <c r="A212" s="269">
        <v>202</v>
      </c>
      <c r="B212" s="278" t="s">
        <v>255</v>
      </c>
      <c r="C212" s="279">
        <v>34.75</v>
      </c>
      <c r="D212" s="280">
        <v>35.049999999999997</v>
      </c>
      <c r="E212" s="280">
        <v>33.499999999999993</v>
      </c>
      <c r="F212" s="280">
        <v>32.249999999999993</v>
      </c>
      <c r="G212" s="280">
        <v>30.699999999999989</v>
      </c>
      <c r="H212" s="280">
        <v>36.299999999999997</v>
      </c>
      <c r="I212" s="280">
        <v>37.850000000000009</v>
      </c>
      <c r="J212" s="280">
        <v>39.1</v>
      </c>
      <c r="K212" s="278">
        <v>36.6</v>
      </c>
      <c r="L212" s="278">
        <v>33.799999999999997</v>
      </c>
      <c r="M212" s="278">
        <v>166.327</v>
      </c>
    </row>
    <row r="213" spans="1:13">
      <c r="A213" s="269">
        <v>203</v>
      </c>
      <c r="B213" s="278" t="s">
        <v>415</v>
      </c>
      <c r="C213" s="279">
        <v>48.8</v>
      </c>
      <c r="D213" s="280">
        <v>49.883333333333333</v>
      </c>
      <c r="E213" s="280">
        <v>47.416666666666664</v>
      </c>
      <c r="F213" s="280">
        <v>46.033333333333331</v>
      </c>
      <c r="G213" s="280">
        <v>43.566666666666663</v>
      </c>
      <c r="H213" s="280">
        <v>51.266666666666666</v>
      </c>
      <c r="I213" s="280">
        <v>53.733333333333334</v>
      </c>
      <c r="J213" s="280">
        <v>55.116666666666667</v>
      </c>
      <c r="K213" s="278">
        <v>52.35</v>
      </c>
      <c r="L213" s="278">
        <v>48.5</v>
      </c>
      <c r="M213" s="278">
        <v>8.6570599999999995</v>
      </c>
    </row>
    <row r="214" spans="1:13">
      <c r="A214" s="269">
        <v>204</v>
      </c>
      <c r="B214" s="278" t="s">
        <v>117</v>
      </c>
      <c r="C214" s="279">
        <v>207.15</v>
      </c>
      <c r="D214" s="280">
        <v>211.83333333333334</v>
      </c>
      <c r="E214" s="280">
        <v>199.66666666666669</v>
      </c>
      <c r="F214" s="280">
        <v>192.18333333333334</v>
      </c>
      <c r="G214" s="280">
        <v>180.01666666666668</v>
      </c>
      <c r="H214" s="280">
        <v>219.31666666666669</v>
      </c>
      <c r="I214" s="280">
        <v>231.48333333333338</v>
      </c>
      <c r="J214" s="280">
        <v>238.9666666666667</v>
      </c>
      <c r="K214" s="278">
        <v>224</v>
      </c>
      <c r="L214" s="278">
        <v>204.35</v>
      </c>
      <c r="M214" s="278">
        <v>346.83636999999999</v>
      </c>
    </row>
    <row r="215" spans="1:13">
      <c r="A215" s="269">
        <v>205</v>
      </c>
      <c r="B215" s="278" t="s">
        <v>414</v>
      </c>
      <c r="C215" s="279">
        <v>60.45</v>
      </c>
      <c r="D215" s="280">
        <v>60.216666666666669</v>
      </c>
      <c r="E215" s="280">
        <v>58.233333333333334</v>
      </c>
      <c r="F215" s="280">
        <v>56.016666666666666</v>
      </c>
      <c r="G215" s="280">
        <v>54.033333333333331</v>
      </c>
      <c r="H215" s="280">
        <v>62.433333333333337</v>
      </c>
      <c r="I215" s="280">
        <v>64.416666666666671</v>
      </c>
      <c r="J215" s="280">
        <v>66.63333333333334</v>
      </c>
      <c r="K215" s="278">
        <v>62.2</v>
      </c>
      <c r="L215" s="278">
        <v>58</v>
      </c>
      <c r="M215" s="278">
        <v>3.6692999999999998</v>
      </c>
    </row>
    <row r="216" spans="1:13">
      <c r="A216" s="269">
        <v>206</v>
      </c>
      <c r="B216" s="278" t="s">
        <v>258</v>
      </c>
      <c r="C216" s="279">
        <v>118.05</v>
      </c>
      <c r="D216" s="280">
        <v>116.98333333333333</v>
      </c>
      <c r="E216" s="280">
        <v>112.11666666666667</v>
      </c>
      <c r="F216" s="280">
        <v>106.18333333333334</v>
      </c>
      <c r="G216" s="280">
        <v>101.31666666666668</v>
      </c>
      <c r="H216" s="280">
        <v>122.91666666666667</v>
      </c>
      <c r="I216" s="280">
        <v>127.78333333333332</v>
      </c>
      <c r="J216" s="280">
        <v>133.71666666666667</v>
      </c>
      <c r="K216" s="278">
        <v>121.85</v>
      </c>
      <c r="L216" s="278">
        <v>111.05</v>
      </c>
      <c r="M216" s="278">
        <v>38.916890000000002</v>
      </c>
    </row>
    <row r="217" spans="1:13">
      <c r="A217" s="269">
        <v>207</v>
      </c>
      <c r="B217" s="278" t="s">
        <v>118</v>
      </c>
      <c r="C217" s="279">
        <v>351.45</v>
      </c>
      <c r="D217" s="280">
        <v>350.73333333333335</v>
      </c>
      <c r="E217" s="280">
        <v>347.01666666666671</v>
      </c>
      <c r="F217" s="280">
        <v>342.58333333333337</v>
      </c>
      <c r="G217" s="280">
        <v>338.86666666666673</v>
      </c>
      <c r="H217" s="280">
        <v>355.16666666666669</v>
      </c>
      <c r="I217" s="280">
        <v>358.88333333333338</v>
      </c>
      <c r="J217" s="280">
        <v>363.31666666666666</v>
      </c>
      <c r="K217" s="278">
        <v>354.45</v>
      </c>
      <c r="L217" s="278">
        <v>346.3</v>
      </c>
      <c r="M217" s="278">
        <v>475.26204999999999</v>
      </c>
    </row>
    <row r="218" spans="1:13">
      <c r="A218" s="269">
        <v>208</v>
      </c>
      <c r="B218" s="278" t="s">
        <v>256</v>
      </c>
      <c r="C218" s="279">
        <v>1266.5999999999999</v>
      </c>
      <c r="D218" s="280">
        <v>1259.2</v>
      </c>
      <c r="E218" s="280">
        <v>1228.5</v>
      </c>
      <c r="F218" s="280">
        <v>1190.3999999999999</v>
      </c>
      <c r="G218" s="280">
        <v>1159.6999999999998</v>
      </c>
      <c r="H218" s="280">
        <v>1297.3000000000002</v>
      </c>
      <c r="I218" s="280">
        <v>1328.0000000000005</v>
      </c>
      <c r="J218" s="280">
        <v>1366.1000000000004</v>
      </c>
      <c r="K218" s="278">
        <v>1289.9000000000001</v>
      </c>
      <c r="L218" s="278">
        <v>1221.0999999999999</v>
      </c>
      <c r="M218" s="278">
        <v>17.284949999999998</v>
      </c>
    </row>
    <row r="219" spans="1:13">
      <c r="A219" s="269">
        <v>209</v>
      </c>
      <c r="B219" s="278" t="s">
        <v>119</v>
      </c>
      <c r="C219" s="279">
        <v>425.8</v>
      </c>
      <c r="D219" s="280">
        <v>421.93333333333334</v>
      </c>
      <c r="E219" s="280">
        <v>415.86666666666667</v>
      </c>
      <c r="F219" s="280">
        <v>405.93333333333334</v>
      </c>
      <c r="G219" s="280">
        <v>399.86666666666667</v>
      </c>
      <c r="H219" s="280">
        <v>431.86666666666667</v>
      </c>
      <c r="I219" s="280">
        <v>437.93333333333339</v>
      </c>
      <c r="J219" s="280">
        <v>447.86666666666667</v>
      </c>
      <c r="K219" s="278">
        <v>428</v>
      </c>
      <c r="L219" s="278">
        <v>412</v>
      </c>
      <c r="M219" s="278">
        <v>26.93892</v>
      </c>
    </row>
    <row r="220" spans="1:13">
      <c r="A220" s="269">
        <v>210</v>
      </c>
      <c r="B220" s="278" t="s">
        <v>403</v>
      </c>
      <c r="C220" s="279">
        <v>2485.85</v>
      </c>
      <c r="D220" s="280">
        <v>2534.9500000000003</v>
      </c>
      <c r="E220" s="280">
        <v>2405.9000000000005</v>
      </c>
      <c r="F220" s="280">
        <v>2325.9500000000003</v>
      </c>
      <c r="G220" s="280">
        <v>2196.9000000000005</v>
      </c>
      <c r="H220" s="280">
        <v>2614.9000000000005</v>
      </c>
      <c r="I220" s="280">
        <v>2743.9500000000007</v>
      </c>
      <c r="J220" s="280">
        <v>2823.9000000000005</v>
      </c>
      <c r="K220" s="278">
        <v>2664</v>
      </c>
      <c r="L220" s="278">
        <v>2455</v>
      </c>
      <c r="M220" s="278">
        <v>7.1080000000000004E-2</v>
      </c>
    </row>
    <row r="221" spans="1:13">
      <c r="A221" s="269">
        <v>211</v>
      </c>
      <c r="B221" s="278" t="s">
        <v>257</v>
      </c>
      <c r="C221" s="279">
        <v>44.1</v>
      </c>
      <c r="D221" s="280">
        <v>43.816666666666663</v>
      </c>
      <c r="E221" s="280">
        <v>43.533333333333324</v>
      </c>
      <c r="F221" s="280">
        <v>42.966666666666661</v>
      </c>
      <c r="G221" s="280">
        <v>42.683333333333323</v>
      </c>
      <c r="H221" s="280">
        <v>44.383333333333326</v>
      </c>
      <c r="I221" s="280">
        <v>44.666666666666657</v>
      </c>
      <c r="J221" s="280">
        <v>45.233333333333327</v>
      </c>
      <c r="K221" s="278">
        <v>44.1</v>
      </c>
      <c r="L221" s="278">
        <v>43.25</v>
      </c>
      <c r="M221" s="278">
        <v>84.973960000000005</v>
      </c>
    </row>
    <row r="222" spans="1:13">
      <c r="A222" s="269">
        <v>212</v>
      </c>
      <c r="B222" s="278" t="s">
        <v>120</v>
      </c>
      <c r="C222" s="279">
        <v>10.6</v>
      </c>
      <c r="D222" s="280">
        <v>10.85</v>
      </c>
      <c r="E222" s="280">
        <v>10.25</v>
      </c>
      <c r="F222" s="280">
        <v>9.9</v>
      </c>
      <c r="G222" s="280">
        <v>9.3000000000000007</v>
      </c>
      <c r="H222" s="280">
        <v>11.2</v>
      </c>
      <c r="I222" s="280">
        <v>11.799999999999997</v>
      </c>
      <c r="J222" s="280">
        <v>12.149999999999999</v>
      </c>
      <c r="K222" s="278">
        <v>11.45</v>
      </c>
      <c r="L222" s="278">
        <v>10.5</v>
      </c>
      <c r="M222" s="278">
        <v>8853.9742999999999</v>
      </c>
    </row>
    <row r="223" spans="1:13">
      <c r="A223" s="269">
        <v>213</v>
      </c>
      <c r="B223" s="278" t="s">
        <v>404</v>
      </c>
      <c r="C223" s="279">
        <v>18.399999999999999</v>
      </c>
      <c r="D223" s="280">
        <v>18.616666666666664</v>
      </c>
      <c r="E223" s="280">
        <v>18.033333333333328</v>
      </c>
      <c r="F223" s="280">
        <v>17.666666666666664</v>
      </c>
      <c r="G223" s="280">
        <v>17.083333333333329</v>
      </c>
      <c r="H223" s="280">
        <v>18.983333333333327</v>
      </c>
      <c r="I223" s="280">
        <v>19.566666666666663</v>
      </c>
      <c r="J223" s="280">
        <v>19.933333333333326</v>
      </c>
      <c r="K223" s="278">
        <v>19.2</v>
      </c>
      <c r="L223" s="278">
        <v>18.25</v>
      </c>
      <c r="M223" s="278">
        <v>76.9148</v>
      </c>
    </row>
    <row r="224" spans="1:13">
      <c r="A224" s="269">
        <v>214</v>
      </c>
      <c r="B224" s="278" t="s">
        <v>121</v>
      </c>
      <c r="C224" s="279">
        <v>25.7</v>
      </c>
      <c r="D224" s="280">
        <v>25.983333333333334</v>
      </c>
      <c r="E224" s="280">
        <v>25.266666666666669</v>
      </c>
      <c r="F224" s="280">
        <v>24.833333333333336</v>
      </c>
      <c r="G224" s="280">
        <v>24.116666666666671</v>
      </c>
      <c r="H224" s="280">
        <v>26.416666666666668</v>
      </c>
      <c r="I224" s="280">
        <v>27.133333333333336</v>
      </c>
      <c r="J224" s="280">
        <v>27.566666666666666</v>
      </c>
      <c r="K224" s="278">
        <v>26.7</v>
      </c>
      <c r="L224" s="278">
        <v>25.55</v>
      </c>
      <c r="M224" s="278">
        <v>277.48987</v>
      </c>
    </row>
    <row r="225" spans="1:13">
      <c r="A225" s="269">
        <v>215</v>
      </c>
      <c r="B225" s="278" t="s">
        <v>416</v>
      </c>
      <c r="C225" s="279">
        <v>179.75</v>
      </c>
      <c r="D225" s="280">
        <v>180.79999999999998</v>
      </c>
      <c r="E225" s="280">
        <v>175.94999999999996</v>
      </c>
      <c r="F225" s="280">
        <v>172.14999999999998</v>
      </c>
      <c r="G225" s="280">
        <v>167.29999999999995</v>
      </c>
      <c r="H225" s="280">
        <v>184.59999999999997</v>
      </c>
      <c r="I225" s="280">
        <v>189.45</v>
      </c>
      <c r="J225" s="280">
        <v>193.24999999999997</v>
      </c>
      <c r="K225" s="278">
        <v>185.65</v>
      </c>
      <c r="L225" s="278">
        <v>177</v>
      </c>
      <c r="M225" s="278">
        <v>4.3551500000000001</v>
      </c>
    </row>
    <row r="226" spans="1:13">
      <c r="A226" s="269">
        <v>216</v>
      </c>
      <c r="B226" s="278" t="s">
        <v>405</v>
      </c>
      <c r="C226" s="279">
        <v>415.1</v>
      </c>
      <c r="D226" s="280">
        <v>423.90000000000003</v>
      </c>
      <c r="E226" s="280">
        <v>399.20000000000005</v>
      </c>
      <c r="F226" s="280">
        <v>383.3</v>
      </c>
      <c r="G226" s="280">
        <v>358.6</v>
      </c>
      <c r="H226" s="280">
        <v>439.80000000000007</v>
      </c>
      <c r="I226" s="280">
        <v>464.5</v>
      </c>
      <c r="J226" s="280">
        <v>480.40000000000009</v>
      </c>
      <c r="K226" s="278">
        <v>448.6</v>
      </c>
      <c r="L226" s="278">
        <v>408</v>
      </c>
      <c r="M226" s="278">
        <v>1.71688</v>
      </c>
    </row>
    <row r="227" spans="1:13">
      <c r="A227" s="269">
        <v>217</v>
      </c>
      <c r="B227" s="278" t="s">
        <v>406</v>
      </c>
      <c r="C227" s="279">
        <v>7.5</v>
      </c>
      <c r="D227" s="280">
        <v>7.6333333333333329</v>
      </c>
      <c r="E227" s="280">
        <v>7.3666666666666654</v>
      </c>
      <c r="F227" s="280">
        <v>7.2333333333333325</v>
      </c>
      <c r="G227" s="280">
        <v>6.966666666666665</v>
      </c>
      <c r="H227" s="280">
        <v>7.7666666666666657</v>
      </c>
      <c r="I227" s="280">
        <v>8.0333333333333332</v>
      </c>
      <c r="J227" s="280">
        <v>8.1666666666666661</v>
      </c>
      <c r="K227" s="278">
        <v>7.9</v>
      </c>
      <c r="L227" s="278">
        <v>7.5</v>
      </c>
      <c r="M227" s="278">
        <v>53.143709999999999</v>
      </c>
    </row>
    <row r="228" spans="1:13">
      <c r="A228" s="269">
        <v>218</v>
      </c>
      <c r="B228" s="278" t="s">
        <v>122</v>
      </c>
      <c r="C228" s="279">
        <v>442.3</v>
      </c>
      <c r="D228" s="280">
        <v>445</v>
      </c>
      <c r="E228" s="280">
        <v>438.5</v>
      </c>
      <c r="F228" s="280">
        <v>434.7</v>
      </c>
      <c r="G228" s="280">
        <v>428.2</v>
      </c>
      <c r="H228" s="280">
        <v>448.8</v>
      </c>
      <c r="I228" s="280">
        <v>455.3</v>
      </c>
      <c r="J228" s="280">
        <v>459.1</v>
      </c>
      <c r="K228" s="278">
        <v>451.5</v>
      </c>
      <c r="L228" s="278">
        <v>441.2</v>
      </c>
      <c r="M228" s="278">
        <v>22.715109999999999</v>
      </c>
    </row>
    <row r="229" spans="1:13">
      <c r="A229" s="269">
        <v>219</v>
      </c>
      <c r="B229" s="278" t="s">
        <v>407</v>
      </c>
      <c r="C229" s="279">
        <v>73.849999999999994</v>
      </c>
      <c r="D229" s="280">
        <v>74.95</v>
      </c>
      <c r="E229" s="280">
        <v>72.050000000000011</v>
      </c>
      <c r="F229" s="280">
        <v>70.250000000000014</v>
      </c>
      <c r="G229" s="280">
        <v>67.350000000000023</v>
      </c>
      <c r="H229" s="280">
        <v>76.75</v>
      </c>
      <c r="I229" s="280">
        <v>79.650000000000006</v>
      </c>
      <c r="J229" s="280">
        <v>81.449999999999989</v>
      </c>
      <c r="K229" s="278">
        <v>77.849999999999994</v>
      </c>
      <c r="L229" s="278">
        <v>73.150000000000006</v>
      </c>
      <c r="M229" s="278">
        <v>6.7461700000000002</v>
      </c>
    </row>
    <row r="230" spans="1:13">
      <c r="A230" s="269">
        <v>220</v>
      </c>
      <c r="B230" s="278" t="s">
        <v>260</v>
      </c>
      <c r="C230" s="279">
        <v>79.900000000000006</v>
      </c>
      <c r="D230" s="280">
        <v>80.100000000000009</v>
      </c>
      <c r="E230" s="280">
        <v>79.200000000000017</v>
      </c>
      <c r="F230" s="280">
        <v>78.500000000000014</v>
      </c>
      <c r="G230" s="280">
        <v>77.600000000000023</v>
      </c>
      <c r="H230" s="280">
        <v>80.800000000000011</v>
      </c>
      <c r="I230" s="280">
        <v>81.700000000000017</v>
      </c>
      <c r="J230" s="280">
        <v>82.4</v>
      </c>
      <c r="K230" s="278">
        <v>81</v>
      </c>
      <c r="L230" s="278">
        <v>79.400000000000006</v>
      </c>
      <c r="M230" s="278">
        <v>17.774609999999999</v>
      </c>
    </row>
    <row r="231" spans="1:13">
      <c r="A231" s="269">
        <v>221</v>
      </c>
      <c r="B231" s="278" t="s">
        <v>412</v>
      </c>
      <c r="C231" s="279">
        <v>128.25</v>
      </c>
      <c r="D231" s="280">
        <v>128.18333333333334</v>
      </c>
      <c r="E231" s="280">
        <v>124.56666666666666</v>
      </c>
      <c r="F231" s="280">
        <v>120.88333333333333</v>
      </c>
      <c r="G231" s="280">
        <v>117.26666666666665</v>
      </c>
      <c r="H231" s="280">
        <v>131.86666666666667</v>
      </c>
      <c r="I231" s="280">
        <v>135.48333333333335</v>
      </c>
      <c r="J231" s="280">
        <v>139.16666666666669</v>
      </c>
      <c r="K231" s="278">
        <v>131.80000000000001</v>
      </c>
      <c r="L231" s="278">
        <v>124.5</v>
      </c>
      <c r="M231" s="278">
        <v>60.601320000000001</v>
      </c>
    </row>
    <row r="232" spans="1:13">
      <c r="A232" s="269">
        <v>222</v>
      </c>
      <c r="B232" s="278" t="s">
        <v>1616</v>
      </c>
      <c r="C232" s="279">
        <v>2325.1</v>
      </c>
      <c r="D232" s="280">
        <v>2328.4166666666665</v>
      </c>
      <c r="E232" s="280">
        <v>2286.833333333333</v>
      </c>
      <c r="F232" s="280">
        <v>2248.5666666666666</v>
      </c>
      <c r="G232" s="280">
        <v>2206.9833333333331</v>
      </c>
      <c r="H232" s="280">
        <v>2366.6833333333329</v>
      </c>
      <c r="I232" s="280">
        <v>2408.266666666666</v>
      </c>
      <c r="J232" s="280">
        <v>2446.5333333333328</v>
      </c>
      <c r="K232" s="278">
        <v>2370</v>
      </c>
      <c r="L232" s="278">
        <v>2290.15</v>
      </c>
      <c r="M232" s="278">
        <v>0.48726999999999998</v>
      </c>
    </row>
    <row r="233" spans="1:13">
      <c r="A233" s="269">
        <v>223</v>
      </c>
      <c r="B233" s="278" t="s">
        <v>259</v>
      </c>
      <c r="C233" s="279">
        <v>62</v>
      </c>
      <c r="D233" s="280">
        <v>61.383333333333333</v>
      </c>
      <c r="E233" s="280">
        <v>56.61666666666666</v>
      </c>
      <c r="F233" s="280">
        <v>51.233333333333327</v>
      </c>
      <c r="G233" s="280">
        <v>46.466666666666654</v>
      </c>
      <c r="H233" s="280">
        <v>66.766666666666666</v>
      </c>
      <c r="I233" s="280">
        <v>71.533333333333331</v>
      </c>
      <c r="J233" s="280">
        <v>76.916666666666671</v>
      </c>
      <c r="K233" s="278">
        <v>66.150000000000006</v>
      </c>
      <c r="L233" s="278">
        <v>56</v>
      </c>
      <c r="M233" s="278">
        <v>33.491050000000001</v>
      </c>
    </row>
    <row r="234" spans="1:13">
      <c r="A234" s="269">
        <v>224</v>
      </c>
      <c r="B234" s="278" t="s">
        <v>123</v>
      </c>
      <c r="C234" s="279">
        <v>988.85</v>
      </c>
      <c r="D234" s="280">
        <v>1001.2166666666667</v>
      </c>
      <c r="E234" s="280">
        <v>970.63333333333344</v>
      </c>
      <c r="F234" s="280">
        <v>952.41666666666674</v>
      </c>
      <c r="G234" s="280">
        <v>921.83333333333348</v>
      </c>
      <c r="H234" s="280">
        <v>1019.4333333333334</v>
      </c>
      <c r="I234" s="280">
        <v>1050.0166666666667</v>
      </c>
      <c r="J234" s="280">
        <v>1068.2333333333333</v>
      </c>
      <c r="K234" s="278">
        <v>1031.8</v>
      </c>
      <c r="L234" s="278">
        <v>983</v>
      </c>
      <c r="M234" s="278">
        <v>17.27778</v>
      </c>
    </row>
    <row r="235" spans="1:13">
      <c r="A235" s="269">
        <v>225</v>
      </c>
      <c r="B235" s="278" t="s">
        <v>418</v>
      </c>
      <c r="C235" s="279">
        <v>258.35000000000002</v>
      </c>
      <c r="D235" s="280">
        <v>261.08333333333331</v>
      </c>
      <c r="E235" s="280">
        <v>252.26666666666665</v>
      </c>
      <c r="F235" s="280">
        <v>246.18333333333334</v>
      </c>
      <c r="G235" s="280">
        <v>237.36666666666667</v>
      </c>
      <c r="H235" s="280">
        <v>267.16666666666663</v>
      </c>
      <c r="I235" s="280">
        <v>275.98333333333335</v>
      </c>
      <c r="J235" s="280">
        <v>282.06666666666661</v>
      </c>
      <c r="K235" s="278">
        <v>269.89999999999998</v>
      </c>
      <c r="L235" s="278">
        <v>255</v>
      </c>
      <c r="M235" s="278">
        <v>0.19336999999999999</v>
      </c>
    </row>
    <row r="236" spans="1:13">
      <c r="A236" s="269">
        <v>226</v>
      </c>
      <c r="B236" s="278" t="s">
        <v>124</v>
      </c>
      <c r="C236" s="279">
        <v>474.8</v>
      </c>
      <c r="D236" s="280">
        <v>480.26666666666665</v>
      </c>
      <c r="E236" s="280">
        <v>466.5333333333333</v>
      </c>
      <c r="F236" s="280">
        <v>458.26666666666665</v>
      </c>
      <c r="G236" s="280">
        <v>444.5333333333333</v>
      </c>
      <c r="H236" s="280">
        <v>488.5333333333333</v>
      </c>
      <c r="I236" s="280">
        <v>502.26666666666665</v>
      </c>
      <c r="J236" s="280">
        <v>510.5333333333333</v>
      </c>
      <c r="K236" s="278">
        <v>494</v>
      </c>
      <c r="L236" s="278">
        <v>472</v>
      </c>
      <c r="M236" s="278">
        <v>174.37015</v>
      </c>
    </row>
    <row r="237" spans="1:13">
      <c r="A237" s="269">
        <v>227</v>
      </c>
      <c r="B237" s="278" t="s">
        <v>419</v>
      </c>
      <c r="C237" s="279">
        <v>59.35</v>
      </c>
      <c r="D237" s="280">
        <v>59.766666666666673</v>
      </c>
      <c r="E237" s="280">
        <v>58.933333333333344</v>
      </c>
      <c r="F237" s="280">
        <v>58.516666666666673</v>
      </c>
      <c r="G237" s="280">
        <v>57.683333333333344</v>
      </c>
      <c r="H237" s="280">
        <v>60.183333333333344</v>
      </c>
      <c r="I237" s="280">
        <v>61.016666666666673</v>
      </c>
      <c r="J237" s="280">
        <v>61.433333333333344</v>
      </c>
      <c r="K237" s="278">
        <v>60.6</v>
      </c>
      <c r="L237" s="278">
        <v>59.35</v>
      </c>
      <c r="M237" s="278">
        <v>2.2426699999999999</v>
      </c>
    </row>
    <row r="238" spans="1:13">
      <c r="A238" s="269">
        <v>228</v>
      </c>
      <c r="B238" s="278" t="s">
        <v>125</v>
      </c>
      <c r="C238" s="279">
        <v>221.5</v>
      </c>
      <c r="D238" s="280">
        <v>221.58333333333334</v>
      </c>
      <c r="E238" s="280">
        <v>218.56666666666669</v>
      </c>
      <c r="F238" s="280">
        <v>215.63333333333335</v>
      </c>
      <c r="G238" s="280">
        <v>212.6166666666667</v>
      </c>
      <c r="H238" s="280">
        <v>224.51666666666668</v>
      </c>
      <c r="I238" s="280">
        <v>227.53333333333333</v>
      </c>
      <c r="J238" s="280">
        <v>230.46666666666667</v>
      </c>
      <c r="K238" s="278">
        <v>224.6</v>
      </c>
      <c r="L238" s="278">
        <v>218.65</v>
      </c>
      <c r="M238" s="278">
        <v>71.635220000000004</v>
      </c>
    </row>
    <row r="239" spans="1:13">
      <c r="A239" s="269">
        <v>229</v>
      </c>
      <c r="B239" s="278" t="s">
        <v>126</v>
      </c>
      <c r="C239" s="279">
        <v>735.95</v>
      </c>
      <c r="D239" s="280">
        <v>733.05000000000007</v>
      </c>
      <c r="E239" s="280">
        <v>727.15000000000009</v>
      </c>
      <c r="F239" s="280">
        <v>718.35</v>
      </c>
      <c r="G239" s="280">
        <v>712.45</v>
      </c>
      <c r="H239" s="280">
        <v>741.85000000000014</v>
      </c>
      <c r="I239" s="280">
        <v>747.75</v>
      </c>
      <c r="J239" s="280">
        <v>756.55000000000018</v>
      </c>
      <c r="K239" s="278">
        <v>738.95</v>
      </c>
      <c r="L239" s="278">
        <v>724.25</v>
      </c>
      <c r="M239" s="278">
        <v>104.11347000000001</v>
      </c>
    </row>
    <row r="240" spans="1:13">
      <c r="A240" s="269">
        <v>230</v>
      </c>
      <c r="B240" s="278" t="s">
        <v>420</v>
      </c>
      <c r="C240" s="279">
        <v>226.55</v>
      </c>
      <c r="D240" s="280">
        <v>229.01666666666665</v>
      </c>
      <c r="E240" s="280">
        <v>223.5333333333333</v>
      </c>
      <c r="F240" s="280">
        <v>220.51666666666665</v>
      </c>
      <c r="G240" s="280">
        <v>215.0333333333333</v>
      </c>
      <c r="H240" s="280">
        <v>232.0333333333333</v>
      </c>
      <c r="I240" s="280">
        <v>237.51666666666665</v>
      </c>
      <c r="J240" s="280">
        <v>240.5333333333333</v>
      </c>
      <c r="K240" s="278">
        <v>234.5</v>
      </c>
      <c r="L240" s="278">
        <v>226</v>
      </c>
      <c r="M240" s="278">
        <v>5.3067000000000002</v>
      </c>
    </row>
    <row r="241" spans="1:13">
      <c r="A241" s="269">
        <v>231</v>
      </c>
      <c r="B241" s="278" t="s">
        <v>421</v>
      </c>
      <c r="C241" s="279">
        <v>111.65</v>
      </c>
      <c r="D241" s="280">
        <v>112.03333333333335</v>
      </c>
      <c r="E241" s="280">
        <v>106.76666666666669</v>
      </c>
      <c r="F241" s="280">
        <v>101.88333333333335</v>
      </c>
      <c r="G241" s="280">
        <v>96.616666666666703</v>
      </c>
      <c r="H241" s="280">
        <v>116.91666666666669</v>
      </c>
      <c r="I241" s="280">
        <v>122.18333333333334</v>
      </c>
      <c r="J241" s="280">
        <v>127.06666666666668</v>
      </c>
      <c r="K241" s="278">
        <v>117.3</v>
      </c>
      <c r="L241" s="278">
        <v>107.15</v>
      </c>
      <c r="M241" s="278">
        <v>3.1875599999999999</v>
      </c>
    </row>
    <row r="242" spans="1:13">
      <c r="A242" s="269">
        <v>232</v>
      </c>
      <c r="B242" s="278" t="s">
        <v>417</v>
      </c>
      <c r="C242" s="279">
        <v>12.2</v>
      </c>
      <c r="D242" s="280">
        <v>12.516666666666666</v>
      </c>
      <c r="E242" s="280">
        <v>11.883333333333331</v>
      </c>
      <c r="F242" s="280">
        <v>11.566666666666665</v>
      </c>
      <c r="G242" s="280">
        <v>10.93333333333333</v>
      </c>
      <c r="H242" s="280">
        <v>12.833333333333332</v>
      </c>
      <c r="I242" s="280">
        <v>13.466666666666665</v>
      </c>
      <c r="J242" s="280">
        <v>13.783333333333333</v>
      </c>
      <c r="K242" s="278">
        <v>13.15</v>
      </c>
      <c r="L242" s="278">
        <v>12.2</v>
      </c>
      <c r="M242" s="278">
        <v>113.94119999999999</v>
      </c>
    </row>
    <row r="243" spans="1:13">
      <c r="A243" s="269">
        <v>233</v>
      </c>
      <c r="B243" s="278" t="s">
        <v>127</v>
      </c>
      <c r="C243" s="279">
        <v>85.35</v>
      </c>
      <c r="D243" s="280">
        <v>86.183333333333337</v>
      </c>
      <c r="E243" s="280">
        <v>83.916666666666671</v>
      </c>
      <c r="F243" s="280">
        <v>82.483333333333334</v>
      </c>
      <c r="G243" s="280">
        <v>80.216666666666669</v>
      </c>
      <c r="H243" s="280">
        <v>87.616666666666674</v>
      </c>
      <c r="I243" s="280">
        <v>89.883333333333326</v>
      </c>
      <c r="J243" s="280">
        <v>91.316666666666677</v>
      </c>
      <c r="K243" s="278">
        <v>88.45</v>
      </c>
      <c r="L243" s="278">
        <v>84.75</v>
      </c>
      <c r="M243" s="278">
        <v>163.44707</v>
      </c>
    </row>
    <row r="244" spans="1:13">
      <c r="A244" s="269">
        <v>234</v>
      </c>
      <c r="B244" s="278" t="s">
        <v>262</v>
      </c>
      <c r="C244" s="279">
        <v>1674.4</v>
      </c>
      <c r="D244" s="280">
        <v>1681.1166666666668</v>
      </c>
      <c r="E244" s="280">
        <v>1643.2833333333335</v>
      </c>
      <c r="F244" s="280">
        <v>1612.1666666666667</v>
      </c>
      <c r="G244" s="280">
        <v>1574.3333333333335</v>
      </c>
      <c r="H244" s="280">
        <v>1712.2333333333336</v>
      </c>
      <c r="I244" s="280">
        <v>1750.0666666666666</v>
      </c>
      <c r="J244" s="280">
        <v>1781.1833333333336</v>
      </c>
      <c r="K244" s="278">
        <v>1718.95</v>
      </c>
      <c r="L244" s="278">
        <v>1650</v>
      </c>
      <c r="M244" s="278">
        <v>2.8626800000000001</v>
      </c>
    </row>
    <row r="245" spans="1:13">
      <c r="A245" s="269">
        <v>235</v>
      </c>
      <c r="B245" s="278" t="s">
        <v>408</v>
      </c>
      <c r="C245" s="279">
        <v>88.55</v>
      </c>
      <c r="D245" s="280">
        <v>89.066666666666663</v>
      </c>
      <c r="E245" s="280">
        <v>86.033333333333331</v>
      </c>
      <c r="F245" s="280">
        <v>83.516666666666666</v>
      </c>
      <c r="G245" s="280">
        <v>80.483333333333334</v>
      </c>
      <c r="H245" s="280">
        <v>91.583333333333329</v>
      </c>
      <c r="I245" s="280">
        <v>94.61666666666666</v>
      </c>
      <c r="J245" s="280">
        <v>97.133333333333326</v>
      </c>
      <c r="K245" s="278">
        <v>92.1</v>
      </c>
      <c r="L245" s="278">
        <v>86.55</v>
      </c>
      <c r="M245" s="278">
        <v>25.896470000000001</v>
      </c>
    </row>
    <row r="246" spans="1:13">
      <c r="A246" s="269">
        <v>236</v>
      </c>
      <c r="B246" s="278" t="s">
        <v>409</v>
      </c>
      <c r="C246" s="279">
        <v>88</v>
      </c>
      <c r="D246" s="280">
        <v>88.616666666666674</v>
      </c>
      <c r="E246" s="280">
        <v>84.933333333333351</v>
      </c>
      <c r="F246" s="280">
        <v>81.866666666666674</v>
      </c>
      <c r="G246" s="280">
        <v>78.183333333333351</v>
      </c>
      <c r="H246" s="280">
        <v>91.683333333333351</v>
      </c>
      <c r="I246" s="280">
        <v>95.366666666666688</v>
      </c>
      <c r="J246" s="280">
        <v>98.433333333333351</v>
      </c>
      <c r="K246" s="278">
        <v>92.3</v>
      </c>
      <c r="L246" s="278">
        <v>85.55</v>
      </c>
      <c r="M246" s="278">
        <v>6.6436299999999999</v>
      </c>
    </row>
    <row r="247" spans="1:13">
      <c r="A247" s="269">
        <v>237</v>
      </c>
      <c r="B247" s="278" t="s">
        <v>402</v>
      </c>
      <c r="C247" s="279">
        <v>469.85</v>
      </c>
      <c r="D247" s="280">
        <v>472.09999999999997</v>
      </c>
      <c r="E247" s="280">
        <v>464.24999999999994</v>
      </c>
      <c r="F247" s="280">
        <v>458.65</v>
      </c>
      <c r="G247" s="280">
        <v>450.79999999999995</v>
      </c>
      <c r="H247" s="280">
        <v>477.69999999999993</v>
      </c>
      <c r="I247" s="280">
        <v>485.54999999999995</v>
      </c>
      <c r="J247" s="280">
        <v>491.14999999999992</v>
      </c>
      <c r="K247" s="278">
        <v>479.95</v>
      </c>
      <c r="L247" s="278">
        <v>466.5</v>
      </c>
      <c r="M247" s="278">
        <v>2.3903400000000001</v>
      </c>
    </row>
    <row r="248" spans="1:13">
      <c r="A248" s="269">
        <v>238</v>
      </c>
      <c r="B248" s="278" t="s">
        <v>128</v>
      </c>
      <c r="C248" s="279">
        <v>194.65</v>
      </c>
      <c r="D248" s="280">
        <v>196.01666666666665</v>
      </c>
      <c r="E248" s="280">
        <v>192.6333333333333</v>
      </c>
      <c r="F248" s="280">
        <v>190.61666666666665</v>
      </c>
      <c r="G248" s="280">
        <v>187.23333333333329</v>
      </c>
      <c r="H248" s="280">
        <v>198.0333333333333</v>
      </c>
      <c r="I248" s="280">
        <v>201.41666666666663</v>
      </c>
      <c r="J248" s="280">
        <v>203.43333333333331</v>
      </c>
      <c r="K248" s="278">
        <v>199.4</v>
      </c>
      <c r="L248" s="278">
        <v>194</v>
      </c>
      <c r="M248" s="278">
        <v>412.16021000000001</v>
      </c>
    </row>
    <row r="249" spans="1:13">
      <c r="A249" s="269">
        <v>239</v>
      </c>
      <c r="B249" s="278" t="s">
        <v>413</v>
      </c>
      <c r="C249" s="279">
        <v>209.45</v>
      </c>
      <c r="D249" s="280">
        <v>210.33333333333334</v>
      </c>
      <c r="E249" s="280">
        <v>207.4666666666667</v>
      </c>
      <c r="F249" s="280">
        <v>205.48333333333335</v>
      </c>
      <c r="G249" s="280">
        <v>202.6166666666667</v>
      </c>
      <c r="H249" s="280">
        <v>212.31666666666669</v>
      </c>
      <c r="I249" s="280">
        <v>215.18333333333331</v>
      </c>
      <c r="J249" s="280">
        <v>217.16666666666669</v>
      </c>
      <c r="K249" s="278">
        <v>213.2</v>
      </c>
      <c r="L249" s="278">
        <v>208.35</v>
      </c>
      <c r="M249" s="278">
        <v>0.12598000000000001</v>
      </c>
    </row>
    <row r="250" spans="1:13">
      <c r="A250" s="269">
        <v>240</v>
      </c>
      <c r="B250" s="278" t="s">
        <v>410</v>
      </c>
      <c r="C250" s="279">
        <v>49.5</v>
      </c>
      <c r="D250" s="280">
        <v>50.616666666666667</v>
      </c>
      <c r="E250" s="280">
        <v>48.033333333333331</v>
      </c>
      <c r="F250" s="280">
        <v>46.566666666666663</v>
      </c>
      <c r="G250" s="280">
        <v>43.983333333333327</v>
      </c>
      <c r="H250" s="280">
        <v>52.083333333333336</v>
      </c>
      <c r="I250" s="280">
        <v>54.666666666666664</v>
      </c>
      <c r="J250" s="280">
        <v>56.13333333333334</v>
      </c>
      <c r="K250" s="278">
        <v>53.2</v>
      </c>
      <c r="L250" s="278">
        <v>49.15</v>
      </c>
      <c r="M250" s="278">
        <v>2.55844</v>
      </c>
    </row>
    <row r="251" spans="1:13">
      <c r="A251" s="269">
        <v>241</v>
      </c>
      <c r="B251" s="278" t="s">
        <v>411</v>
      </c>
      <c r="C251" s="279">
        <v>104.1</v>
      </c>
      <c r="D251" s="280">
        <v>105.43333333333334</v>
      </c>
      <c r="E251" s="280">
        <v>101.91666666666667</v>
      </c>
      <c r="F251" s="280">
        <v>99.733333333333334</v>
      </c>
      <c r="G251" s="280">
        <v>96.216666666666669</v>
      </c>
      <c r="H251" s="280">
        <v>107.61666666666667</v>
      </c>
      <c r="I251" s="280">
        <v>111.13333333333333</v>
      </c>
      <c r="J251" s="280">
        <v>113.31666666666668</v>
      </c>
      <c r="K251" s="278">
        <v>108.95</v>
      </c>
      <c r="L251" s="278">
        <v>103.25</v>
      </c>
      <c r="M251" s="278">
        <v>13.95706</v>
      </c>
    </row>
    <row r="252" spans="1:13">
      <c r="A252" s="269">
        <v>242</v>
      </c>
      <c r="B252" s="278" t="s">
        <v>431</v>
      </c>
      <c r="C252" s="279">
        <v>18.100000000000001</v>
      </c>
      <c r="D252" s="280">
        <v>18.366666666666667</v>
      </c>
      <c r="E252" s="280">
        <v>17.833333333333336</v>
      </c>
      <c r="F252" s="280">
        <v>17.56666666666667</v>
      </c>
      <c r="G252" s="280">
        <v>17.033333333333339</v>
      </c>
      <c r="H252" s="280">
        <v>18.633333333333333</v>
      </c>
      <c r="I252" s="280">
        <v>19.166666666666664</v>
      </c>
      <c r="J252" s="280">
        <v>19.43333333333333</v>
      </c>
      <c r="K252" s="278">
        <v>18.899999999999999</v>
      </c>
      <c r="L252" s="278">
        <v>18.100000000000001</v>
      </c>
      <c r="M252" s="278">
        <v>35.333579999999998</v>
      </c>
    </row>
    <row r="253" spans="1:13">
      <c r="A253" s="269">
        <v>243</v>
      </c>
      <c r="B253" s="278" t="s">
        <v>428</v>
      </c>
      <c r="C253" s="279">
        <v>39.6</v>
      </c>
      <c r="D253" s="280">
        <v>40.183333333333337</v>
      </c>
      <c r="E253" s="280">
        <v>38.816666666666677</v>
      </c>
      <c r="F253" s="280">
        <v>38.033333333333339</v>
      </c>
      <c r="G253" s="280">
        <v>36.666666666666679</v>
      </c>
      <c r="H253" s="280">
        <v>40.966666666666676</v>
      </c>
      <c r="I253" s="280">
        <v>42.333333333333336</v>
      </c>
      <c r="J253" s="280">
        <v>43.116666666666674</v>
      </c>
      <c r="K253" s="278">
        <v>41.55</v>
      </c>
      <c r="L253" s="278">
        <v>39.4</v>
      </c>
      <c r="M253" s="278">
        <v>6.2386100000000004</v>
      </c>
    </row>
    <row r="254" spans="1:13">
      <c r="A254" s="269">
        <v>244</v>
      </c>
      <c r="B254" s="278" t="s">
        <v>429</v>
      </c>
      <c r="C254" s="279">
        <v>83.95</v>
      </c>
      <c r="D254" s="280">
        <v>84.649999999999991</v>
      </c>
      <c r="E254" s="280">
        <v>82.09999999999998</v>
      </c>
      <c r="F254" s="280">
        <v>80.249999999999986</v>
      </c>
      <c r="G254" s="280">
        <v>77.699999999999974</v>
      </c>
      <c r="H254" s="280">
        <v>86.499999999999986</v>
      </c>
      <c r="I254" s="280">
        <v>89.05</v>
      </c>
      <c r="J254" s="280">
        <v>90.899999999999991</v>
      </c>
      <c r="K254" s="278">
        <v>87.2</v>
      </c>
      <c r="L254" s="278">
        <v>82.8</v>
      </c>
      <c r="M254" s="278">
        <v>17.96285</v>
      </c>
    </row>
    <row r="255" spans="1:13">
      <c r="A255" s="269">
        <v>245</v>
      </c>
      <c r="B255" s="278" t="s">
        <v>432</v>
      </c>
      <c r="C255" s="279">
        <v>32.5</v>
      </c>
      <c r="D255" s="280">
        <v>33.18333333333333</v>
      </c>
      <c r="E255" s="280">
        <v>31.516666666666659</v>
      </c>
      <c r="F255" s="280">
        <v>30.533333333333331</v>
      </c>
      <c r="G255" s="280">
        <v>28.86666666666666</v>
      </c>
      <c r="H255" s="280">
        <v>34.166666666666657</v>
      </c>
      <c r="I255" s="280">
        <v>35.833333333333329</v>
      </c>
      <c r="J255" s="280">
        <v>36.816666666666656</v>
      </c>
      <c r="K255" s="278">
        <v>34.85</v>
      </c>
      <c r="L255" s="278">
        <v>32.200000000000003</v>
      </c>
      <c r="M255" s="278">
        <v>19.294319999999999</v>
      </c>
    </row>
    <row r="256" spans="1:13">
      <c r="A256" s="269">
        <v>246</v>
      </c>
      <c r="B256" s="278" t="s">
        <v>422</v>
      </c>
      <c r="C256" s="279">
        <v>707.45</v>
      </c>
      <c r="D256" s="280">
        <v>707.7833333333333</v>
      </c>
      <c r="E256" s="280">
        <v>700.66666666666663</v>
      </c>
      <c r="F256" s="280">
        <v>693.88333333333333</v>
      </c>
      <c r="G256" s="280">
        <v>686.76666666666665</v>
      </c>
      <c r="H256" s="280">
        <v>714.56666666666661</v>
      </c>
      <c r="I256" s="280">
        <v>721.68333333333339</v>
      </c>
      <c r="J256" s="280">
        <v>728.46666666666658</v>
      </c>
      <c r="K256" s="278">
        <v>714.9</v>
      </c>
      <c r="L256" s="278">
        <v>701</v>
      </c>
      <c r="M256" s="278">
        <v>2.6672099999999999</v>
      </c>
    </row>
    <row r="257" spans="1:13">
      <c r="A257" s="269">
        <v>247</v>
      </c>
      <c r="B257" s="278" t="s">
        <v>436</v>
      </c>
      <c r="C257" s="279">
        <v>2255.75</v>
      </c>
      <c r="D257" s="280">
        <v>2277.3166666666666</v>
      </c>
      <c r="E257" s="280">
        <v>2220.6333333333332</v>
      </c>
      <c r="F257" s="280">
        <v>2185.5166666666664</v>
      </c>
      <c r="G257" s="280">
        <v>2128.833333333333</v>
      </c>
      <c r="H257" s="280">
        <v>2312.4333333333334</v>
      </c>
      <c r="I257" s="280">
        <v>2369.1166666666668</v>
      </c>
      <c r="J257" s="280">
        <v>2404.2333333333336</v>
      </c>
      <c r="K257" s="278">
        <v>2334</v>
      </c>
      <c r="L257" s="278">
        <v>2242.1999999999998</v>
      </c>
      <c r="M257" s="278">
        <v>0.13124</v>
      </c>
    </row>
    <row r="258" spans="1:13">
      <c r="A258" s="269">
        <v>248</v>
      </c>
      <c r="B258" s="278" t="s">
        <v>433</v>
      </c>
      <c r="C258" s="279">
        <v>57.9</v>
      </c>
      <c r="D258" s="280">
        <v>58.366666666666667</v>
      </c>
      <c r="E258" s="280">
        <v>56.783333333333331</v>
      </c>
      <c r="F258" s="280">
        <v>55.666666666666664</v>
      </c>
      <c r="G258" s="280">
        <v>54.083333333333329</v>
      </c>
      <c r="H258" s="280">
        <v>59.483333333333334</v>
      </c>
      <c r="I258" s="280">
        <v>61.066666666666663</v>
      </c>
      <c r="J258" s="280">
        <v>62.183333333333337</v>
      </c>
      <c r="K258" s="278">
        <v>59.95</v>
      </c>
      <c r="L258" s="278">
        <v>57.25</v>
      </c>
      <c r="M258" s="278">
        <v>22.192589999999999</v>
      </c>
    </row>
    <row r="259" spans="1:13">
      <c r="A259" s="269">
        <v>249</v>
      </c>
      <c r="B259" s="278" t="s">
        <v>129</v>
      </c>
      <c r="C259" s="279">
        <v>161.5</v>
      </c>
      <c r="D259" s="280">
        <v>160.48333333333332</v>
      </c>
      <c r="E259" s="280">
        <v>156.06666666666663</v>
      </c>
      <c r="F259" s="280">
        <v>150.63333333333333</v>
      </c>
      <c r="G259" s="280">
        <v>146.21666666666664</v>
      </c>
      <c r="H259" s="280">
        <v>165.91666666666663</v>
      </c>
      <c r="I259" s="280">
        <v>170.33333333333331</v>
      </c>
      <c r="J259" s="280">
        <v>175.76666666666662</v>
      </c>
      <c r="K259" s="278">
        <v>164.9</v>
      </c>
      <c r="L259" s="278">
        <v>155.05000000000001</v>
      </c>
      <c r="M259" s="278">
        <v>372.43243999999999</v>
      </c>
    </row>
    <row r="260" spans="1:13">
      <c r="A260" s="269">
        <v>250</v>
      </c>
      <c r="B260" s="278" t="s">
        <v>430</v>
      </c>
      <c r="C260" s="279">
        <v>12.7</v>
      </c>
      <c r="D260" s="280">
        <v>12.666666666666666</v>
      </c>
      <c r="E260" s="280">
        <v>12.633333333333333</v>
      </c>
      <c r="F260" s="280">
        <v>12.566666666666666</v>
      </c>
      <c r="G260" s="280">
        <v>12.533333333333333</v>
      </c>
      <c r="H260" s="280">
        <v>12.733333333333333</v>
      </c>
      <c r="I260" s="280">
        <v>12.766666666666667</v>
      </c>
      <c r="J260" s="280">
        <v>12.833333333333332</v>
      </c>
      <c r="K260" s="278">
        <v>12.7</v>
      </c>
      <c r="L260" s="278">
        <v>12.6</v>
      </c>
      <c r="M260" s="278">
        <v>15.841089999999999</v>
      </c>
    </row>
    <row r="261" spans="1:13">
      <c r="A261" s="269">
        <v>251</v>
      </c>
      <c r="B261" s="278" t="s">
        <v>423</v>
      </c>
      <c r="C261" s="279">
        <v>1379</v>
      </c>
      <c r="D261" s="280">
        <v>1378</v>
      </c>
      <c r="E261" s="280">
        <v>1361</v>
      </c>
      <c r="F261" s="280">
        <v>1343</v>
      </c>
      <c r="G261" s="280">
        <v>1326</v>
      </c>
      <c r="H261" s="280">
        <v>1396</v>
      </c>
      <c r="I261" s="280">
        <v>1413</v>
      </c>
      <c r="J261" s="280">
        <v>1431</v>
      </c>
      <c r="K261" s="278">
        <v>1395</v>
      </c>
      <c r="L261" s="278">
        <v>1360</v>
      </c>
      <c r="M261" s="278">
        <v>0.94545999999999997</v>
      </c>
    </row>
    <row r="262" spans="1:13">
      <c r="A262" s="269">
        <v>252</v>
      </c>
      <c r="B262" s="278" t="s">
        <v>424</v>
      </c>
      <c r="C262" s="279">
        <v>252.95</v>
      </c>
      <c r="D262" s="280">
        <v>253.35</v>
      </c>
      <c r="E262" s="280">
        <v>249</v>
      </c>
      <c r="F262" s="280">
        <v>245.05</v>
      </c>
      <c r="G262" s="280">
        <v>240.70000000000002</v>
      </c>
      <c r="H262" s="280">
        <v>257.29999999999995</v>
      </c>
      <c r="I262" s="280">
        <v>261.64999999999998</v>
      </c>
      <c r="J262" s="280">
        <v>265.59999999999997</v>
      </c>
      <c r="K262" s="278">
        <v>257.7</v>
      </c>
      <c r="L262" s="278">
        <v>249.4</v>
      </c>
      <c r="M262" s="278">
        <v>1.9377899999999999</v>
      </c>
    </row>
    <row r="263" spans="1:13">
      <c r="A263" s="269">
        <v>253</v>
      </c>
      <c r="B263" s="278" t="s">
        <v>425</v>
      </c>
      <c r="C263" s="279">
        <v>100.3</v>
      </c>
      <c r="D263" s="280">
        <v>101.89999999999999</v>
      </c>
      <c r="E263" s="280">
        <v>98.399999999999977</v>
      </c>
      <c r="F263" s="280">
        <v>96.499999999999986</v>
      </c>
      <c r="G263" s="280">
        <v>92.999999999999972</v>
      </c>
      <c r="H263" s="280">
        <v>103.79999999999998</v>
      </c>
      <c r="I263" s="280">
        <v>107.30000000000001</v>
      </c>
      <c r="J263" s="280">
        <v>109.19999999999999</v>
      </c>
      <c r="K263" s="278">
        <v>105.4</v>
      </c>
      <c r="L263" s="278">
        <v>100</v>
      </c>
      <c r="M263" s="278">
        <v>26.942440000000001</v>
      </c>
    </row>
    <row r="264" spans="1:13">
      <c r="A264" s="269">
        <v>254</v>
      </c>
      <c r="B264" s="278" t="s">
        <v>426</v>
      </c>
      <c r="C264" s="279">
        <v>64.099999999999994</v>
      </c>
      <c r="D264" s="280">
        <v>64.483333333333334</v>
      </c>
      <c r="E264" s="280">
        <v>62.766666666666666</v>
      </c>
      <c r="F264" s="280">
        <v>61.43333333333333</v>
      </c>
      <c r="G264" s="280">
        <v>59.716666666666661</v>
      </c>
      <c r="H264" s="280">
        <v>65.816666666666663</v>
      </c>
      <c r="I264" s="280">
        <v>67.533333333333331</v>
      </c>
      <c r="J264" s="280">
        <v>68.866666666666674</v>
      </c>
      <c r="K264" s="278">
        <v>66.2</v>
      </c>
      <c r="L264" s="278">
        <v>63.15</v>
      </c>
      <c r="M264" s="278">
        <v>8.9933800000000002</v>
      </c>
    </row>
    <row r="265" spans="1:13">
      <c r="A265" s="269">
        <v>255</v>
      </c>
      <c r="B265" s="278" t="s">
        <v>427</v>
      </c>
      <c r="C265" s="279">
        <v>70</v>
      </c>
      <c r="D265" s="280">
        <v>70.933333333333337</v>
      </c>
      <c r="E265" s="280">
        <v>68.366666666666674</v>
      </c>
      <c r="F265" s="280">
        <v>66.733333333333334</v>
      </c>
      <c r="G265" s="280">
        <v>64.166666666666671</v>
      </c>
      <c r="H265" s="280">
        <v>72.566666666666677</v>
      </c>
      <c r="I265" s="280">
        <v>75.13333333333334</v>
      </c>
      <c r="J265" s="280">
        <v>76.76666666666668</v>
      </c>
      <c r="K265" s="278">
        <v>73.5</v>
      </c>
      <c r="L265" s="278">
        <v>69.3</v>
      </c>
      <c r="M265" s="278">
        <v>18.825510000000001</v>
      </c>
    </row>
    <row r="266" spans="1:13">
      <c r="A266" s="269">
        <v>256</v>
      </c>
      <c r="B266" s="278" t="s">
        <v>435</v>
      </c>
      <c r="C266" s="279">
        <v>40.6</v>
      </c>
      <c r="D266" s="280">
        <v>40.166666666666664</v>
      </c>
      <c r="E266" s="280">
        <v>39.533333333333331</v>
      </c>
      <c r="F266" s="280">
        <v>38.466666666666669</v>
      </c>
      <c r="G266" s="280">
        <v>37.833333333333336</v>
      </c>
      <c r="H266" s="280">
        <v>41.233333333333327</v>
      </c>
      <c r="I266" s="280">
        <v>41.866666666666667</v>
      </c>
      <c r="J266" s="280">
        <v>42.933333333333323</v>
      </c>
      <c r="K266" s="278">
        <v>40.799999999999997</v>
      </c>
      <c r="L266" s="278">
        <v>39.1</v>
      </c>
      <c r="M266" s="278">
        <v>16.095410000000001</v>
      </c>
    </row>
    <row r="267" spans="1:13">
      <c r="A267" s="269">
        <v>257</v>
      </c>
      <c r="B267" s="278" t="s">
        <v>434</v>
      </c>
      <c r="C267" s="279">
        <v>70.099999999999994</v>
      </c>
      <c r="D267" s="280">
        <v>69.5</v>
      </c>
      <c r="E267" s="280">
        <v>67</v>
      </c>
      <c r="F267" s="280">
        <v>63.900000000000006</v>
      </c>
      <c r="G267" s="280">
        <v>61.400000000000006</v>
      </c>
      <c r="H267" s="280">
        <v>72.599999999999994</v>
      </c>
      <c r="I267" s="280">
        <v>75.099999999999994</v>
      </c>
      <c r="J267" s="280">
        <v>78.199999999999989</v>
      </c>
      <c r="K267" s="278">
        <v>72</v>
      </c>
      <c r="L267" s="278">
        <v>66.400000000000006</v>
      </c>
      <c r="M267" s="278">
        <v>6.8066899999999997</v>
      </c>
    </row>
    <row r="268" spans="1:13">
      <c r="A268" s="269">
        <v>258</v>
      </c>
      <c r="B268" s="278" t="s">
        <v>263</v>
      </c>
      <c r="C268" s="279">
        <v>47.15</v>
      </c>
      <c r="D268" s="280">
        <v>47.54999999999999</v>
      </c>
      <c r="E268" s="280">
        <v>46.549999999999983</v>
      </c>
      <c r="F268" s="280">
        <v>45.949999999999996</v>
      </c>
      <c r="G268" s="280">
        <v>44.949999999999989</v>
      </c>
      <c r="H268" s="280">
        <v>48.149999999999977</v>
      </c>
      <c r="I268" s="280">
        <v>49.149999999999991</v>
      </c>
      <c r="J268" s="280">
        <v>49.749999999999972</v>
      </c>
      <c r="K268" s="278">
        <v>48.55</v>
      </c>
      <c r="L268" s="278">
        <v>46.95</v>
      </c>
      <c r="M268" s="278">
        <v>18.24117</v>
      </c>
    </row>
    <row r="269" spans="1:13">
      <c r="A269" s="269">
        <v>259</v>
      </c>
      <c r="B269" s="278" t="s">
        <v>130</v>
      </c>
      <c r="C269" s="279">
        <v>189.35</v>
      </c>
      <c r="D269" s="280">
        <v>190.91666666666666</v>
      </c>
      <c r="E269" s="280">
        <v>186.23333333333332</v>
      </c>
      <c r="F269" s="280">
        <v>183.11666666666667</v>
      </c>
      <c r="G269" s="280">
        <v>178.43333333333334</v>
      </c>
      <c r="H269" s="280">
        <v>194.0333333333333</v>
      </c>
      <c r="I269" s="280">
        <v>198.71666666666664</v>
      </c>
      <c r="J269" s="280">
        <v>201.83333333333329</v>
      </c>
      <c r="K269" s="278">
        <v>195.6</v>
      </c>
      <c r="L269" s="278">
        <v>187.8</v>
      </c>
      <c r="M269" s="278">
        <v>114.50933999999999</v>
      </c>
    </row>
    <row r="270" spans="1:13">
      <c r="A270" s="269">
        <v>260</v>
      </c>
      <c r="B270" s="278" t="s">
        <v>264</v>
      </c>
      <c r="C270" s="279">
        <v>655.45</v>
      </c>
      <c r="D270" s="280">
        <v>659.48333333333335</v>
      </c>
      <c r="E270" s="280">
        <v>644.9666666666667</v>
      </c>
      <c r="F270" s="280">
        <v>634.48333333333335</v>
      </c>
      <c r="G270" s="280">
        <v>619.9666666666667</v>
      </c>
      <c r="H270" s="280">
        <v>669.9666666666667</v>
      </c>
      <c r="I270" s="280">
        <v>684.48333333333335</v>
      </c>
      <c r="J270" s="280">
        <v>694.9666666666667</v>
      </c>
      <c r="K270" s="278">
        <v>674</v>
      </c>
      <c r="L270" s="278">
        <v>649</v>
      </c>
      <c r="M270" s="278">
        <v>3.9025799999999999</v>
      </c>
    </row>
    <row r="271" spans="1:13">
      <c r="A271" s="269">
        <v>261</v>
      </c>
      <c r="B271" s="278" t="s">
        <v>131</v>
      </c>
      <c r="C271" s="279">
        <v>1727.25</v>
      </c>
      <c r="D271" s="280">
        <v>1740.1666666666667</v>
      </c>
      <c r="E271" s="280">
        <v>1706.1333333333334</v>
      </c>
      <c r="F271" s="280">
        <v>1685.0166666666667</v>
      </c>
      <c r="G271" s="280">
        <v>1650.9833333333333</v>
      </c>
      <c r="H271" s="280">
        <v>1761.2833333333335</v>
      </c>
      <c r="I271" s="280">
        <v>1795.3166666666668</v>
      </c>
      <c r="J271" s="280">
        <v>1816.4333333333336</v>
      </c>
      <c r="K271" s="278">
        <v>1774.2</v>
      </c>
      <c r="L271" s="278">
        <v>1719.05</v>
      </c>
      <c r="M271" s="278">
        <v>3.93241</v>
      </c>
    </row>
    <row r="272" spans="1:13">
      <c r="A272" s="269">
        <v>262</v>
      </c>
      <c r="B272" s="278" t="s">
        <v>132</v>
      </c>
      <c r="C272" s="279">
        <v>401.7</v>
      </c>
      <c r="D272" s="280">
        <v>402.71666666666664</v>
      </c>
      <c r="E272" s="280">
        <v>392.5333333333333</v>
      </c>
      <c r="F272" s="280">
        <v>383.36666666666667</v>
      </c>
      <c r="G272" s="280">
        <v>373.18333333333334</v>
      </c>
      <c r="H272" s="280">
        <v>411.88333333333327</v>
      </c>
      <c r="I272" s="280">
        <v>422.06666666666655</v>
      </c>
      <c r="J272" s="280">
        <v>431.23333333333323</v>
      </c>
      <c r="K272" s="278">
        <v>412.9</v>
      </c>
      <c r="L272" s="278">
        <v>393.55</v>
      </c>
      <c r="M272" s="278">
        <v>44.982880000000002</v>
      </c>
    </row>
    <row r="273" spans="1:13">
      <c r="A273" s="269">
        <v>263</v>
      </c>
      <c r="B273" s="278" t="s">
        <v>437</v>
      </c>
      <c r="C273" s="279">
        <v>117.5</v>
      </c>
      <c r="D273" s="280">
        <v>118.48333333333333</v>
      </c>
      <c r="E273" s="280">
        <v>115.56666666666666</v>
      </c>
      <c r="F273" s="280">
        <v>113.63333333333333</v>
      </c>
      <c r="G273" s="280">
        <v>110.71666666666665</v>
      </c>
      <c r="H273" s="280">
        <v>120.41666666666667</v>
      </c>
      <c r="I273" s="280">
        <v>123.33333333333333</v>
      </c>
      <c r="J273" s="280">
        <v>125.26666666666668</v>
      </c>
      <c r="K273" s="278">
        <v>121.4</v>
      </c>
      <c r="L273" s="278">
        <v>116.55</v>
      </c>
      <c r="M273" s="278">
        <v>6.1997900000000001</v>
      </c>
    </row>
    <row r="274" spans="1:13">
      <c r="A274" s="269">
        <v>264</v>
      </c>
      <c r="B274" s="278" t="s">
        <v>443</v>
      </c>
      <c r="C274" s="279">
        <v>392.4</v>
      </c>
      <c r="D274" s="280">
        <v>392.95</v>
      </c>
      <c r="E274" s="280">
        <v>387.95</v>
      </c>
      <c r="F274" s="280">
        <v>383.5</v>
      </c>
      <c r="G274" s="280">
        <v>378.5</v>
      </c>
      <c r="H274" s="280">
        <v>397.4</v>
      </c>
      <c r="I274" s="280">
        <v>402.4</v>
      </c>
      <c r="J274" s="280">
        <v>406.84999999999997</v>
      </c>
      <c r="K274" s="278">
        <v>397.95</v>
      </c>
      <c r="L274" s="278">
        <v>388.5</v>
      </c>
      <c r="M274" s="278">
        <v>2.0425800000000001</v>
      </c>
    </row>
    <row r="275" spans="1:13">
      <c r="A275" s="269">
        <v>265</v>
      </c>
      <c r="B275" s="278" t="s">
        <v>444</v>
      </c>
      <c r="C275" s="279">
        <v>216.55</v>
      </c>
      <c r="D275" s="280">
        <v>215.4</v>
      </c>
      <c r="E275" s="280">
        <v>213.3</v>
      </c>
      <c r="F275" s="280">
        <v>210.05</v>
      </c>
      <c r="G275" s="280">
        <v>207.95000000000002</v>
      </c>
      <c r="H275" s="280">
        <v>218.65</v>
      </c>
      <c r="I275" s="280">
        <v>220.74999999999997</v>
      </c>
      <c r="J275" s="280">
        <v>224</v>
      </c>
      <c r="K275" s="278">
        <v>217.5</v>
      </c>
      <c r="L275" s="278">
        <v>212.15</v>
      </c>
      <c r="M275" s="278">
        <v>2.6662400000000002</v>
      </c>
    </row>
    <row r="276" spans="1:13">
      <c r="A276" s="269">
        <v>266</v>
      </c>
      <c r="B276" s="278" t="s">
        <v>445</v>
      </c>
      <c r="C276" s="279">
        <v>446.4</v>
      </c>
      <c r="D276" s="280">
        <v>441.7833333333333</v>
      </c>
      <c r="E276" s="280">
        <v>431.56666666666661</v>
      </c>
      <c r="F276" s="280">
        <v>416.73333333333329</v>
      </c>
      <c r="G276" s="280">
        <v>406.51666666666659</v>
      </c>
      <c r="H276" s="280">
        <v>456.61666666666662</v>
      </c>
      <c r="I276" s="280">
        <v>466.83333333333331</v>
      </c>
      <c r="J276" s="280">
        <v>481.66666666666663</v>
      </c>
      <c r="K276" s="278">
        <v>452</v>
      </c>
      <c r="L276" s="278">
        <v>426.95</v>
      </c>
      <c r="M276" s="278">
        <v>3.25183</v>
      </c>
    </row>
    <row r="277" spans="1:13">
      <c r="A277" s="269">
        <v>267</v>
      </c>
      <c r="B277" s="278" t="s">
        <v>447</v>
      </c>
      <c r="C277" s="279">
        <v>33.75</v>
      </c>
      <c r="D277" s="280">
        <v>34.383333333333333</v>
      </c>
      <c r="E277" s="280">
        <v>32.866666666666667</v>
      </c>
      <c r="F277" s="280">
        <v>31.983333333333334</v>
      </c>
      <c r="G277" s="280">
        <v>30.466666666666669</v>
      </c>
      <c r="H277" s="280">
        <v>35.266666666666666</v>
      </c>
      <c r="I277" s="280">
        <v>36.783333333333331</v>
      </c>
      <c r="J277" s="280">
        <v>37.666666666666664</v>
      </c>
      <c r="K277" s="278">
        <v>35.9</v>
      </c>
      <c r="L277" s="278">
        <v>33.5</v>
      </c>
      <c r="M277" s="278">
        <v>29.651060000000001</v>
      </c>
    </row>
    <row r="278" spans="1:13">
      <c r="A278" s="269">
        <v>268</v>
      </c>
      <c r="B278" s="278" t="s">
        <v>449</v>
      </c>
      <c r="C278" s="279">
        <v>270.64999999999998</v>
      </c>
      <c r="D278" s="280">
        <v>270.55</v>
      </c>
      <c r="E278" s="280">
        <v>266.20000000000005</v>
      </c>
      <c r="F278" s="280">
        <v>261.75000000000006</v>
      </c>
      <c r="G278" s="280">
        <v>257.40000000000009</v>
      </c>
      <c r="H278" s="280">
        <v>275</v>
      </c>
      <c r="I278" s="280">
        <v>279.35000000000002</v>
      </c>
      <c r="J278" s="280">
        <v>283.79999999999995</v>
      </c>
      <c r="K278" s="278">
        <v>274.89999999999998</v>
      </c>
      <c r="L278" s="278">
        <v>266.10000000000002</v>
      </c>
      <c r="M278" s="278">
        <v>5.40299</v>
      </c>
    </row>
    <row r="279" spans="1:13">
      <c r="A279" s="269">
        <v>269</v>
      </c>
      <c r="B279" s="278" t="s">
        <v>439</v>
      </c>
      <c r="C279" s="279">
        <v>348.8</v>
      </c>
      <c r="D279" s="280">
        <v>349.23333333333335</v>
      </c>
      <c r="E279" s="280">
        <v>345.56666666666672</v>
      </c>
      <c r="F279" s="280">
        <v>342.33333333333337</v>
      </c>
      <c r="G279" s="280">
        <v>338.66666666666674</v>
      </c>
      <c r="H279" s="280">
        <v>352.4666666666667</v>
      </c>
      <c r="I279" s="280">
        <v>356.13333333333333</v>
      </c>
      <c r="J279" s="280">
        <v>359.36666666666667</v>
      </c>
      <c r="K279" s="278">
        <v>352.9</v>
      </c>
      <c r="L279" s="278">
        <v>346</v>
      </c>
      <c r="M279" s="278">
        <v>0.91427999999999998</v>
      </c>
    </row>
    <row r="280" spans="1:13">
      <c r="A280" s="269">
        <v>270</v>
      </c>
      <c r="B280" s="278" t="s">
        <v>1780</v>
      </c>
      <c r="C280" s="279">
        <v>746.35</v>
      </c>
      <c r="D280" s="280">
        <v>753.73333333333346</v>
      </c>
      <c r="E280" s="280">
        <v>728.51666666666688</v>
      </c>
      <c r="F280" s="280">
        <v>710.68333333333339</v>
      </c>
      <c r="G280" s="280">
        <v>685.46666666666681</v>
      </c>
      <c r="H280" s="280">
        <v>771.56666666666695</v>
      </c>
      <c r="I280" s="280">
        <v>796.78333333333342</v>
      </c>
      <c r="J280" s="280">
        <v>814.61666666666702</v>
      </c>
      <c r="K280" s="278">
        <v>778.95</v>
      </c>
      <c r="L280" s="278">
        <v>735.9</v>
      </c>
      <c r="M280" s="278">
        <v>1.525E-2</v>
      </c>
    </row>
    <row r="281" spans="1:13">
      <c r="A281" s="269">
        <v>271</v>
      </c>
      <c r="B281" s="278" t="s">
        <v>450</v>
      </c>
      <c r="C281" s="279">
        <v>106.65</v>
      </c>
      <c r="D281" s="280">
        <v>107.66666666666667</v>
      </c>
      <c r="E281" s="280">
        <v>104.33333333333334</v>
      </c>
      <c r="F281" s="280">
        <v>102.01666666666667</v>
      </c>
      <c r="G281" s="280">
        <v>98.683333333333337</v>
      </c>
      <c r="H281" s="280">
        <v>109.98333333333335</v>
      </c>
      <c r="I281" s="280">
        <v>113.31666666666669</v>
      </c>
      <c r="J281" s="280">
        <v>115.63333333333335</v>
      </c>
      <c r="K281" s="278">
        <v>111</v>
      </c>
      <c r="L281" s="278">
        <v>105.35</v>
      </c>
      <c r="M281" s="278">
        <v>0.42120000000000002</v>
      </c>
    </row>
    <row r="282" spans="1:13">
      <c r="A282" s="269">
        <v>272</v>
      </c>
      <c r="B282" s="278" t="s">
        <v>440</v>
      </c>
      <c r="C282" s="279">
        <v>209.3</v>
      </c>
      <c r="D282" s="280">
        <v>209.51666666666665</v>
      </c>
      <c r="E282" s="280">
        <v>207.2833333333333</v>
      </c>
      <c r="F282" s="280">
        <v>205.26666666666665</v>
      </c>
      <c r="G282" s="280">
        <v>203.0333333333333</v>
      </c>
      <c r="H282" s="280">
        <v>211.5333333333333</v>
      </c>
      <c r="I282" s="280">
        <v>213.76666666666665</v>
      </c>
      <c r="J282" s="280">
        <v>215.7833333333333</v>
      </c>
      <c r="K282" s="278">
        <v>211.75</v>
      </c>
      <c r="L282" s="278">
        <v>207.5</v>
      </c>
      <c r="M282" s="278">
        <v>1.1066199999999999</v>
      </c>
    </row>
    <row r="283" spans="1:13">
      <c r="A283" s="269">
        <v>273</v>
      </c>
      <c r="B283" s="278" t="s">
        <v>451</v>
      </c>
      <c r="C283" s="279">
        <v>158.55000000000001</v>
      </c>
      <c r="D283" s="280">
        <v>160.25</v>
      </c>
      <c r="E283" s="280">
        <v>155.4</v>
      </c>
      <c r="F283" s="280">
        <v>152.25</v>
      </c>
      <c r="G283" s="280">
        <v>147.4</v>
      </c>
      <c r="H283" s="280">
        <v>163.4</v>
      </c>
      <c r="I283" s="280">
        <v>168.25000000000003</v>
      </c>
      <c r="J283" s="280">
        <v>171.4</v>
      </c>
      <c r="K283" s="278">
        <v>165.1</v>
      </c>
      <c r="L283" s="278">
        <v>157.1</v>
      </c>
      <c r="M283" s="278">
        <v>0.41522999999999999</v>
      </c>
    </row>
    <row r="284" spans="1:13">
      <c r="A284" s="269">
        <v>274</v>
      </c>
      <c r="B284" s="278" t="s">
        <v>133</v>
      </c>
      <c r="C284" s="279">
        <v>1360.45</v>
      </c>
      <c r="D284" s="280">
        <v>1359.4666666666669</v>
      </c>
      <c r="E284" s="280">
        <v>1346.0333333333338</v>
      </c>
      <c r="F284" s="280">
        <v>1331.6166666666668</v>
      </c>
      <c r="G284" s="280">
        <v>1318.1833333333336</v>
      </c>
      <c r="H284" s="280">
        <v>1373.8833333333339</v>
      </c>
      <c r="I284" s="280">
        <v>1387.3166666666668</v>
      </c>
      <c r="J284" s="280">
        <v>1401.733333333334</v>
      </c>
      <c r="K284" s="278">
        <v>1372.9</v>
      </c>
      <c r="L284" s="278">
        <v>1345.05</v>
      </c>
      <c r="M284" s="278">
        <v>47.831690000000002</v>
      </c>
    </row>
    <row r="285" spans="1:13">
      <c r="A285" s="269">
        <v>275</v>
      </c>
      <c r="B285" s="278" t="s">
        <v>441</v>
      </c>
      <c r="C285" s="279">
        <v>63</v>
      </c>
      <c r="D285" s="280">
        <v>63.166666666666664</v>
      </c>
      <c r="E285" s="280">
        <v>62.383333333333326</v>
      </c>
      <c r="F285" s="280">
        <v>61.766666666666659</v>
      </c>
      <c r="G285" s="280">
        <v>60.98333333333332</v>
      </c>
      <c r="H285" s="280">
        <v>63.783333333333331</v>
      </c>
      <c r="I285" s="280">
        <v>64.566666666666677</v>
      </c>
      <c r="J285" s="280">
        <v>65.183333333333337</v>
      </c>
      <c r="K285" s="278">
        <v>63.95</v>
      </c>
      <c r="L285" s="278">
        <v>62.55</v>
      </c>
      <c r="M285" s="278">
        <v>6.30837</v>
      </c>
    </row>
    <row r="286" spans="1:13">
      <c r="A286" s="269">
        <v>276</v>
      </c>
      <c r="B286" s="278" t="s">
        <v>438</v>
      </c>
      <c r="C286" s="279">
        <v>484</v>
      </c>
      <c r="D286" s="280">
        <v>482.33333333333331</v>
      </c>
      <c r="E286" s="280">
        <v>476.71666666666664</v>
      </c>
      <c r="F286" s="280">
        <v>469.43333333333334</v>
      </c>
      <c r="G286" s="280">
        <v>463.81666666666666</v>
      </c>
      <c r="H286" s="280">
        <v>489.61666666666662</v>
      </c>
      <c r="I286" s="280">
        <v>495.23333333333329</v>
      </c>
      <c r="J286" s="280">
        <v>502.51666666666659</v>
      </c>
      <c r="K286" s="278">
        <v>487.95</v>
      </c>
      <c r="L286" s="278">
        <v>475.05</v>
      </c>
      <c r="M286" s="278">
        <v>0.16059000000000001</v>
      </c>
    </row>
    <row r="287" spans="1:13">
      <c r="A287" s="269">
        <v>277</v>
      </c>
      <c r="B287" s="278" t="s">
        <v>442</v>
      </c>
      <c r="C287" s="279">
        <v>246.1</v>
      </c>
      <c r="D287" s="280">
        <v>248.65</v>
      </c>
      <c r="E287" s="280">
        <v>241.45000000000002</v>
      </c>
      <c r="F287" s="280">
        <v>236.8</v>
      </c>
      <c r="G287" s="280">
        <v>229.60000000000002</v>
      </c>
      <c r="H287" s="280">
        <v>253.3</v>
      </c>
      <c r="I287" s="280">
        <v>260.5</v>
      </c>
      <c r="J287" s="280">
        <v>265.14999999999998</v>
      </c>
      <c r="K287" s="278">
        <v>255.85</v>
      </c>
      <c r="L287" s="278">
        <v>244</v>
      </c>
      <c r="M287" s="278">
        <v>1.94072</v>
      </c>
    </row>
    <row r="288" spans="1:13">
      <c r="A288" s="269">
        <v>278</v>
      </c>
      <c r="B288" s="278" t="s">
        <v>448</v>
      </c>
      <c r="C288" s="279">
        <v>573.79999999999995</v>
      </c>
      <c r="D288" s="280">
        <v>575.86666666666667</v>
      </c>
      <c r="E288" s="280">
        <v>567.93333333333339</v>
      </c>
      <c r="F288" s="280">
        <v>562.06666666666672</v>
      </c>
      <c r="G288" s="280">
        <v>554.13333333333344</v>
      </c>
      <c r="H288" s="280">
        <v>581.73333333333335</v>
      </c>
      <c r="I288" s="280">
        <v>589.66666666666652</v>
      </c>
      <c r="J288" s="280">
        <v>595.5333333333333</v>
      </c>
      <c r="K288" s="278">
        <v>583.79999999999995</v>
      </c>
      <c r="L288" s="278">
        <v>570</v>
      </c>
      <c r="M288" s="278">
        <v>2.28681</v>
      </c>
    </row>
    <row r="289" spans="1:13">
      <c r="A289" s="269">
        <v>279</v>
      </c>
      <c r="B289" s="278" t="s">
        <v>446</v>
      </c>
      <c r="C289" s="279">
        <v>41.55</v>
      </c>
      <c r="D289" s="280">
        <v>41.9</v>
      </c>
      <c r="E289" s="280">
        <v>40.949999999999996</v>
      </c>
      <c r="F289" s="280">
        <v>40.349999999999994</v>
      </c>
      <c r="G289" s="280">
        <v>39.399999999999991</v>
      </c>
      <c r="H289" s="280">
        <v>42.5</v>
      </c>
      <c r="I289" s="280">
        <v>43.45</v>
      </c>
      <c r="J289" s="280">
        <v>44.050000000000004</v>
      </c>
      <c r="K289" s="278">
        <v>42.85</v>
      </c>
      <c r="L289" s="278">
        <v>41.3</v>
      </c>
      <c r="M289" s="278">
        <v>16.229220000000002</v>
      </c>
    </row>
    <row r="290" spans="1:13">
      <c r="A290" s="269">
        <v>280</v>
      </c>
      <c r="B290" s="278" t="s">
        <v>134</v>
      </c>
      <c r="C290" s="279">
        <v>65.849999999999994</v>
      </c>
      <c r="D290" s="280">
        <v>66.649999999999991</v>
      </c>
      <c r="E290" s="280">
        <v>64.549999999999983</v>
      </c>
      <c r="F290" s="280">
        <v>63.249999999999986</v>
      </c>
      <c r="G290" s="280">
        <v>61.149999999999977</v>
      </c>
      <c r="H290" s="280">
        <v>67.949999999999989</v>
      </c>
      <c r="I290" s="280">
        <v>70.049999999999983</v>
      </c>
      <c r="J290" s="280">
        <v>71.349999999999994</v>
      </c>
      <c r="K290" s="278">
        <v>68.75</v>
      </c>
      <c r="L290" s="278">
        <v>65.349999999999994</v>
      </c>
      <c r="M290" s="278">
        <v>90.59478</v>
      </c>
    </row>
    <row r="291" spans="1:13">
      <c r="A291" s="269">
        <v>281</v>
      </c>
      <c r="B291" s="278" t="s">
        <v>453</v>
      </c>
      <c r="C291" s="279">
        <v>23.05</v>
      </c>
      <c r="D291" s="280">
        <v>23.833333333333332</v>
      </c>
      <c r="E291" s="280">
        <v>22.266666666666666</v>
      </c>
      <c r="F291" s="280">
        <v>21.483333333333334</v>
      </c>
      <c r="G291" s="280">
        <v>19.916666666666668</v>
      </c>
      <c r="H291" s="280">
        <v>24.616666666666664</v>
      </c>
      <c r="I291" s="280">
        <v>26.183333333333334</v>
      </c>
      <c r="J291" s="280">
        <v>26.966666666666661</v>
      </c>
      <c r="K291" s="278">
        <v>25.4</v>
      </c>
      <c r="L291" s="278">
        <v>23.05</v>
      </c>
      <c r="M291" s="278">
        <v>44.105379999999997</v>
      </c>
    </row>
    <row r="292" spans="1:13">
      <c r="A292" s="269">
        <v>282</v>
      </c>
      <c r="B292" s="278" t="s">
        <v>358</v>
      </c>
      <c r="C292" s="279">
        <v>1564.55</v>
      </c>
      <c r="D292" s="280">
        <v>1568.0166666666667</v>
      </c>
      <c r="E292" s="280">
        <v>1551.5833333333333</v>
      </c>
      <c r="F292" s="280">
        <v>1538.6166666666666</v>
      </c>
      <c r="G292" s="280">
        <v>1522.1833333333332</v>
      </c>
      <c r="H292" s="280">
        <v>1580.9833333333333</v>
      </c>
      <c r="I292" s="280">
        <v>1597.4166666666667</v>
      </c>
      <c r="J292" s="280">
        <v>1610.3833333333334</v>
      </c>
      <c r="K292" s="278">
        <v>1584.45</v>
      </c>
      <c r="L292" s="278">
        <v>1555.05</v>
      </c>
      <c r="M292" s="278">
        <v>1.40133</v>
      </c>
    </row>
    <row r="293" spans="1:13">
      <c r="A293" s="269">
        <v>283</v>
      </c>
      <c r="B293" s="278" t="s">
        <v>454</v>
      </c>
      <c r="C293" s="279">
        <v>519.45000000000005</v>
      </c>
      <c r="D293" s="280">
        <v>521.16666666666663</v>
      </c>
      <c r="E293" s="280">
        <v>512.5333333333333</v>
      </c>
      <c r="F293" s="280">
        <v>505.61666666666667</v>
      </c>
      <c r="G293" s="280">
        <v>496.98333333333335</v>
      </c>
      <c r="H293" s="280">
        <v>528.08333333333326</v>
      </c>
      <c r="I293" s="280">
        <v>536.7166666666667</v>
      </c>
      <c r="J293" s="280">
        <v>543.63333333333321</v>
      </c>
      <c r="K293" s="278">
        <v>529.79999999999995</v>
      </c>
      <c r="L293" s="278">
        <v>514.25</v>
      </c>
      <c r="M293" s="278">
        <v>21.18045</v>
      </c>
    </row>
    <row r="294" spans="1:13">
      <c r="A294" s="269">
        <v>284</v>
      </c>
      <c r="B294" s="278" t="s">
        <v>452</v>
      </c>
      <c r="C294" s="279">
        <v>2851.85</v>
      </c>
      <c r="D294" s="280">
        <v>2882.2833333333333</v>
      </c>
      <c r="E294" s="280">
        <v>2770.5666666666666</v>
      </c>
      <c r="F294" s="280">
        <v>2689.2833333333333</v>
      </c>
      <c r="G294" s="280">
        <v>2577.5666666666666</v>
      </c>
      <c r="H294" s="280">
        <v>2963.5666666666666</v>
      </c>
      <c r="I294" s="280">
        <v>3075.2833333333328</v>
      </c>
      <c r="J294" s="280">
        <v>3156.5666666666666</v>
      </c>
      <c r="K294" s="278">
        <v>2994</v>
      </c>
      <c r="L294" s="278">
        <v>2801</v>
      </c>
      <c r="M294" s="278">
        <v>6.4269999999999994E-2</v>
      </c>
    </row>
    <row r="295" spans="1:13">
      <c r="A295" s="269">
        <v>285</v>
      </c>
      <c r="B295" s="278" t="s">
        <v>455</v>
      </c>
      <c r="C295" s="279">
        <v>22.8</v>
      </c>
      <c r="D295" s="280">
        <v>23.266666666666666</v>
      </c>
      <c r="E295" s="280">
        <v>22.033333333333331</v>
      </c>
      <c r="F295" s="280">
        <v>21.266666666666666</v>
      </c>
      <c r="G295" s="280">
        <v>20.033333333333331</v>
      </c>
      <c r="H295" s="280">
        <v>24.033333333333331</v>
      </c>
      <c r="I295" s="280">
        <v>25.266666666666666</v>
      </c>
      <c r="J295" s="280">
        <v>26.033333333333331</v>
      </c>
      <c r="K295" s="278">
        <v>24.5</v>
      </c>
      <c r="L295" s="278">
        <v>22.5</v>
      </c>
      <c r="M295" s="278">
        <v>426.88896999999997</v>
      </c>
    </row>
    <row r="296" spans="1:13">
      <c r="A296" s="269">
        <v>286</v>
      </c>
      <c r="B296" s="278" t="s">
        <v>135</v>
      </c>
      <c r="C296" s="279">
        <v>265.05</v>
      </c>
      <c r="D296" s="280">
        <v>267.50000000000006</v>
      </c>
      <c r="E296" s="280">
        <v>261.65000000000009</v>
      </c>
      <c r="F296" s="280">
        <v>258.25000000000006</v>
      </c>
      <c r="G296" s="280">
        <v>252.40000000000009</v>
      </c>
      <c r="H296" s="280">
        <v>270.90000000000009</v>
      </c>
      <c r="I296" s="280">
        <v>276.75000000000011</v>
      </c>
      <c r="J296" s="280">
        <v>280.15000000000009</v>
      </c>
      <c r="K296" s="278">
        <v>273.35000000000002</v>
      </c>
      <c r="L296" s="278">
        <v>264.10000000000002</v>
      </c>
      <c r="M296" s="278">
        <v>53.829189999999997</v>
      </c>
    </row>
    <row r="297" spans="1:13">
      <c r="A297" s="269">
        <v>287</v>
      </c>
      <c r="B297" s="278" t="s">
        <v>456</v>
      </c>
      <c r="C297" s="279">
        <v>613.1</v>
      </c>
      <c r="D297" s="280">
        <v>620.19999999999993</v>
      </c>
      <c r="E297" s="280">
        <v>602.39999999999986</v>
      </c>
      <c r="F297" s="280">
        <v>591.69999999999993</v>
      </c>
      <c r="G297" s="280">
        <v>573.89999999999986</v>
      </c>
      <c r="H297" s="280">
        <v>630.89999999999986</v>
      </c>
      <c r="I297" s="280">
        <v>648.69999999999982</v>
      </c>
      <c r="J297" s="280">
        <v>659.39999999999986</v>
      </c>
      <c r="K297" s="278">
        <v>638</v>
      </c>
      <c r="L297" s="278">
        <v>609.5</v>
      </c>
      <c r="M297" s="278">
        <v>2.3088799999999998</v>
      </c>
    </row>
    <row r="298" spans="1:13">
      <c r="A298" s="269">
        <v>288</v>
      </c>
      <c r="B298" s="278" t="s">
        <v>136</v>
      </c>
      <c r="C298" s="279">
        <v>943.65</v>
      </c>
      <c r="D298" s="280">
        <v>942.4</v>
      </c>
      <c r="E298" s="280">
        <v>932.65</v>
      </c>
      <c r="F298" s="280">
        <v>921.65</v>
      </c>
      <c r="G298" s="280">
        <v>911.9</v>
      </c>
      <c r="H298" s="280">
        <v>953.4</v>
      </c>
      <c r="I298" s="280">
        <v>963.15</v>
      </c>
      <c r="J298" s="280">
        <v>974.15</v>
      </c>
      <c r="K298" s="278">
        <v>952.15</v>
      </c>
      <c r="L298" s="278">
        <v>931.4</v>
      </c>
      <c r="M298" s="278">
        <v>36.565350000000002</v>
      </c>
    </row>
    <row r="299" spans="1:13">
      <c r="A299" s="269">
        <v>289</v>
      </c>
      <c r="B299" s="278" t="s">
        <v>266</v>
      </c>
      <c r="C299" s="279">
        <v>1957.9</v>
      </c>
      <c r="D299" s="280">
        <v>1957.3</v>
      </c>
      <c r="E299" s="280">
        <v>1934.6</v>
      </c>
      <c r="F299" s="280">
        <v>1911.3</v>
      </c>
      <c r="G299" s="280">
        <v>1888.6</v>
      </c>
      <c r="H299" s="280">
        <v>1980.6</v>
      </c>
      <c r="I299" s="280">
        <v>2003.3000000000002</v>
      </c>
      <c r="J299" s="280">
        <v>2026.6</v>
      </c>
      <c r="K299" s="278">
        <v>1980</v>
      </c>
      <c r="L299" s="278">
        <v>1934</v>
      </c>
      <c r="M299" s="278">
        <v>1.5384199999999999</v>
      </c>
    </row>
    <row r="300" spans="1:13">
      <c r="A300" s="269">
        <v>290</v>
      </c>
      <c r="B300" s="278" t="s">
        <v>265</v>
      </c>
      <c r="C300" s="279">
        <v>1283.05</v>
      </c>
      <c r="D300" s="280">
        <v>1292.6833333333334</v>
      </c>
      <c r="E300" s="280">
        <v>1270.3666666666668</v>
      </c>
      <c r="F300" s="280">
        <v>1257.6833333333334</v>
      </c>
      <c r="G300" s="280">
        <v>1235.3666666666668</v>
      </c>
      <c r="H300" s="280">
        <v>1305.3666666666668</v>
      </c>
      <c r="I300" s="280">
        <v>1327.6833333333334</v>
      </c>
      <c r="J300" s="280">
        <v>1340.3666666666668</v>
      </c>
      <c r="K300" s="278">
        <v>1315</v>
      </c>
      <c r="L300" s="278">
        <v>1280</v>
      </c>
      <c r="M300" s="278">
        <v>0.61584000000000005</v>
      </c>
    </row>
    <row r="301" spans="1:13">
      <c r="A301" s="269">
        <v>291</v>
      </c>
      <c r="B301" s="278" t="s">
        <v>137</v>
      </c>
      <c r="C301" s="279">
        <v>911.8</v>
      </c>
      <c r="D301" s="280">
        <v>918.0333333333333</v>
      </c>
      <c r="E301" s="280">
        <v>901.06666666666661</v>
      </c>
      <c r="F301" s="280">
        <v>890.33333333333326</v>
      </c>
      <c r="G301" s="280">
        <v>873.36666666666656</v>
      </c>
      <c r="H301" s="280">
        <v>928.76666666666665</v>
      </c>
      <c r="I301" s="280">
        <v>945.73333333333335</v>
      </c>
      <c r="J301" s="280">
        <v>956.4666666666667</v>
      </c>
      <c r="K301" s="278">
        <v>935</v>
      </c>
      <c r="L301" s="278">
        <v>907.3</v>
      </c>
      <c r="M301" s="278">
        <v>18.90889</v>
      </c>
    </row>
    <row r="302" spans="1:13">
      <c r="A302" s="269">
        <v>292</v>
      </c>
      <c r="B302" s="278" t="s">
        <v>457</v>
      </c>
      <c r="C302" s="279">
        <v>1152.0999999999999</v>
      </c>
      <c r="D302" s="280">
        <v>1133.3999999999999</v>
      </c>
      <c r="E302" s="280">
        <v>1101.7999999999997</v>
      </c>
      <c r="F302" s="280">
        <v>1051.4999999999998</v>
      </c>
      <c r="G302" s="280">
        <v>1019.8999999999996</v>
      </c>
      <c r="H302" s="280">
        <v>1183.6999999999998</v>
      </c>
      <c r="I302" s="280">
        <v>1215.2999999999997</v>
      </c>
      <c r="J302" s="280">
        <v>1265.5999999999999</v>
      </c>
      <c r="K302" s="278">
        <v>1165</v>
      </c>
      <c r="L302" s="278">
        <v>1083.0999999999999</v>
      </c>
      <c r="M302" s="278">
        <v>0.92705000000000004</v>
      </c>
    </row>
    <row r="303" spans="1:13">
      <c r="A303" s="269">
        <v>293</v>
      </c>
      <c r="B303" s="278" t="s">
        <v>138</v>
      </c>
      <c r="C303" s="279">
        <v>510.7</v>
      </c>
      <c r="D303" s="280">
        <v>511.10000000000008</v>
      </c>
      <c r="E303" s="280">
        <v>506.70000000000016</v>
      </c>
      <c r="F303" s="280">
        <v>502.7000000000001</v>
      </c>
      <c r="G303" s="280">
        <v>498.30000000000018</v>
      </c>
      <c r="H303" s="280">
        <v>515.10000000000014</v>
      </c>
      <c r="I303" s="280">
        <v>519.50000000000011</v>
      </c>
      <c r="J303" s="280">
        <v>523.50000000000011</v>
      </c>
      <c r="K303" s="278">
        <v>515.5</v>
      </c>
      <c r="L303" s="278">
        <v>507.1</v>
      </c>
      <c r="M303" s="278">
        <v>54.876849999999997</v>
      </c>
    </row>
    <row r="304" spans="1:13">
      <c r="A304" s="269">
        <v>294</v>
      </c>
      <c r="B304" s="278" t="s">
        <v>139</v>
      </c>
      <c r="C304" s="279">
        <v>167.8</v>
      </c>
      <c r="D304" s="280">
        <v>169.20000000000002</v>
      </c>
      <c r="E304" s="280">
        <v>165.85000000000002</v>
      </c>
      <c r="F304" s="280">
        <v>163.9</v>
      </c>
      <c r="G304" s="280">
        <v>160.55000000000001</v>
      </c>
      <c r="H304" s="280">
        <v>171.15000000000003</v>
      </c>
      <c r="I304" s="280">
        <v>174.5</v>
      </c>
      <c r="J304" s="280">
        <v>176.45000000000005</v>
      </c>
      <c r="K304" s="278">
        <v>172.55</v>
      </c>
      <c r="L304" s="278">
        <v>167.25</v>
      </c>
      <c r="M304" s="278">
        <v>82.138120000000001</v>
      </c>
    </row>
    <row r="305" spans="1:13">
      <c r="A305" s="269">
        <v>295</v>
      </c>
      <c r="B305" s="278" t="s">
        <v>461</v>
      </c>
      <c r="C305" s="279">
        <v>27.1</v>
      </c>
      <c r="D305" s="280">
        <v>27.400000000000002</v>
      </c>
      <c r="E305" s="280">
        <v>26.800000000000004</v>
      </c>
      <c r="F305" s="280">
        <v>26.500000000000004</v>
      </c>
      <c r="G305" s="280">
        <v>25.900000000000006</v>
      </c>
      <c r="H305" s="280">
        <v>27.700000000000003</v>
      </c>
      <c r="I305" s="280">
        <v>28.300000000000004</v>
      </c>
      <c r="J305" s="280">
        <v>28.6</v>
      </c>
      <c r="K305" s="278">
        <v>28</v>
      </c>
      <c r="L305" s="278">
        <v>27.1</v>
      </c>
      <c r="M305" s="278">
        <v>7.7718999999999996</v>
      </c>
    </row>
    <row r="306" spans="1:13">
      <c r="A306" s="269">
        <v>296</v>
      </c>
      <c r="B306" s="278" t="s">
        <v>319</v>
      </c>
      <c r="C306" s="279">
        <v>11</v>
      </c>
      <c r="D306" s="280">
        <v>11.083333333333334</v>
      </c>
      <c r="E306" s="280">
        <v>10.866666666666667</v>
      </c>
      <c r="F306" s="280">
        <v>10.733333333333333</v>
      </c>
      <c r="G306" s="280">
        <v>10.516666666666666</v>
      </c>
      <c r="H306" s="280">
        <v>11.216666666666669</v>
      </c>
      <c r="I306" s="280">
        <v>11.433333333333334</v>
      </c>
      <c r="J306" s="280">
        <v>11.56666666666667</v>
      </c>
      <c r="K306" s="278">
        <v>11.3</v>
      </c>
      <c r="L306" s="278">
        <v>10.95</v>
      </c>
      <c r="M306" s="278">
        <v>18.753869999999999</v>
      </c>
    </row>
    <row r="307" spans="1:13">
      <c r="A307" s="269">
        <v>297</v>
      </c>
      <c r="B307" s="278" t="s">
        <v>464</v>
      </c>
      <c r="C307" s="279">
        <v>117.3</v>
      </c>
      <c r="D307" s="280">
        <v>119.51666666666667</v>
      </c>
      <c r="E307" s="280">
        <v>114.03333333333333</v>
      </c>
      <c r="F307" s="280">
        <v>110.76666666666667</v>
      </c>
      <c r="G307" s="280">
        <v>105.28333333333333</v>
      </c>
      <c r="H307" s="280">
        <v>122.78333333333333</v>
      </c>
      <c r="I307" s="280">
        <v>128.26666666666665</v>
      </c>
      <c r="J307" s="280">
        <v>131.53333333333333</v>
      </c>
      <c r="K307" s="278">
        <v>125</v>
      </c>
      <c r="L307" s="278">
        <v>116.25</v>
      </c>
      <c r="M307" s="278">
        <v>1.79358</v>
      </c>
    </row>
    <row r="308" spans="1:13">
      <c r="A308" s="269">
        <v>298</v>
      </c>
      <c r="B308" s="278" t="s">
        <v>466</v>
      </c>
      <c r="C308" s="279">
        <v>274.7</v>
      </c>
      <c r="D308" s="280">
        <v>276.79999999999995</v>
      </c>
      <c r="E308" s="280">
        <v>270.94999999999993</v>
      </c>
      <c r="F308" s="280">
        <v>267.2</v>
      </c>
      <c r="G308" s="280">
        <v>261.34999999999997</v>
      </c>
      <c r="H308" s="280">
        <v>280.5499999999999</v>
      </c>
      <c r="I308" s="280">
        <v>286.39999999999992</v>
      </c>
      <c r="J308" s="280">
        <v>290.14999999999986</v>
      </c>
      <c r="K308" s="278">
        <v>282.64999999999998</v>
      </c>
      <c r="L308" s="278">
        <v>273.05</v>
      </c>
      <c r="M308" s="278">
        <v>0.32023000000000001</v>
      </c>
    </row>
    <row r="309" spans="1:13">
      <c r="A309" s="269">
        <v>299</v>
      </c>
      <c r="B309" s="278" t="s">
        <v>462</v>
      </c>
      <c r="C309" s="279">
        <v>2504.5500000000002</v>
      </c>
      <c r="D309" s="280">
        <v>2521.9166666666665</v>
      </c>
      <c r="E309" s="280">
        <v>2463.833333333333</v>
      </c>
      <c r="F309" s="280">
        <v>2423.1166666666663</v>
      </c>
      <c r="G309" s="280">
        <v>2365.0333333333328</v>
      </c>
      <c r="H309" s="280">
        <v>2562.6333333333332</v>
      </c>
      <c r="I309" s="280">
        <v>2620.7166666666662</v>
      </c>
      <c r="J309" s="280">
        <v>2661.4333333333334</v>
      </c>
      <c r="K309" s="278">
        <v>2580</v>
      </c>
      <c r="L309" s="278">
        <v>2481.1999999999998</v>
      </c>
      <c r="M309" s="278">
        <v>0.11025</v>
      </c>
    </row>
    <row r="310" spans="1:13">
      <c r="A310" s="269">
        <v>300</v>
      </c>
      <c r="B310" s="278" t="s">
        <v>463</v>
      </c>
      <c r="C310" s="279">
        <v>217.35</v>
      </c>
      <c r="D310" s="280">
        <v>217.11666666666667</v>
      </c>
      <c r="E310" s="280">
        <v>206.23333333333335</v>
      </c>
      <c r="F310" s="280">
        <v>195.11666666666667</v>
      </c>
      <c r="G310" s="280">
        <v>184.23333333333335</v>
      </c>
      <c r="H310" s="280">
        <v>228.23333333333335</v>
      </c>
      <c r="I310" s="280">
        <v>239.11666666666667</v>
      </c>
      <c r="J310" s="280">
        <v>250.23333333333335</v>
      </c>
      <c r="K310" s="278">
        <v>228</v>
      </c>
      <c r="L310" s="278">
        <v>206</v>
      </c>
      <c r="M310" s="278">
        <v>0.63544</v>
      </c>
    </row>
    <row r="311" spans="1:13">
      <c r="A311" s="269">
        <v>301</v>
      </c>
      <c r="B311" s="278" t="s">
        <v>140</v>
      </c>
      <c r="C311" s="279">
        <v>151.35</v>
      </c>
      <c r="D311" s="280">
        <v>152.68333333333331</v>
      </c>
      <c r="E311" s="280">
        <v>149.66666666666663</v>
      </c>
      <c r="F311" s="280">
        <v>147.98333333333332</v>
      </c>
      <c r="G311" s="280">
        <v>144.96666666666664</v>
      </c>
      <c r="H311" s="280">
        <v>154.36666666666662</v>
      </c>
      <c r="I311" s="280">
        <v>157.38333333333333</v>
      </c>
      <c r="J311" s="280">
        <v>159.06666666666661</v>
      </c>
      <c r="K311" s="278">
        <v>155.69999999999999</v>
      </c>
      <c r="L311" s="278">
        <v>151</v>
      </c>
      <c r="M311" s="278">
        <v>48.301720000000003</v>
      </c>
    </row>
    <row r="312" spans="1:13">
      <c r="A312" s="269">
        <v>302</v>
      </c>
      <c r="B312" s="278" t="s">
        <v>141</v>
      </c>
      <c r="C312" s="279">
        <v>351.9</v>
      </c>
      <c r="D312" s="280">
        <v>351.18333333333334</v>
      </c>
      <c r="E312" s="280">
        <v>347.7166666666667</v>
      </c>
      <c r="F312" s="280">
        <v>343.53333333333336</v>
      </c>
      <c r="G312" s="280">
        <v>340.06666666666672</v>
      </c>
      <c r="H312" s="280">
        <v>355.36666666666667</v>
      </c>
      <c r="I312" s="280">
        <v>358.83333333333326</v>
      </c>
      <c r="J312" s="280">
        <v>363.01666666666665</v>
      </c>
      <c r="K312" s="278">
        <v>354.65</v>
      </c>
      <c r="L312" s="278">
        <v>347</v>
      </c>
      <c r="M312" s="278">
        <v>53.134779999999999</v>
      </c>
    </row>
    <row r="313" spans="1:13">
      <c r="A313" s="269">
        <v>303</v>
      </c>
      <c r="B313" s="278" t="s">
        <v>142</v>
      </c>
      <c r="C313" s="279">
        <v>5838.3</v>
      </c>
      <c r="D313" s="280">
        <v>5798.083333333333</v>
      </c>
      <c r="E313" s="280">
        <v>5721.6666666666661</v>
      </c>
      <c r="F313" s="280">
        <v>5605.0333333333328</v>
      </c>
      <c r="G313" s="280">
        <v>5528.6166666666659</v>
      </c>
      <c r="H313" s="280">
        <v>5914.7166666666662</v>
      </c>
      <c r="I313" s="280">
        <v>5991.1333333333323</v>
      </c>
      <c r="J313" s="280">
        <v>6107.7666666666664</v>
      </c>
      <c r="K313" s="278">
        <v>5874.5</v>
      </c>
      <c r="L313" s="278">
        <v>5681.45</v>
      </c>
      <c r="M313" s="278">
        <v>20.158390000000001</v>
      </c>
    </row>
    <row r="314" spans="1:13">
      <c r="A314" s="269">
        <v>304</v>
      </c>
      <c r="B314" s="278" t="s">
        <v>458</v>
      </c>
      <c r="C314" s="279">
        <v>662.05</v>
      </c>
      <c r="D314" s="280">
        <v>660.80000000000007</v>
      </c>
      <c r="E314" s="280">
        <v>651.25000000000011</v>
      </c>
      <c r="F314" s="280">
        <v>640.45000000000005</v>
      </c>
      <c r="G314" s="280">
        <v>630.90000000000009</v>
      </c>
      <c r="H314" s="280">
        <v>671.60000000000014</v>
      </c>
      <c r="I314" s="280">
        <v>681.15000000000009</v>
      </c>
      <c r="J314" s="280">
        <v>691.95000000000016</v>
      </c>
      <c r="K314" s="278">
        <v>670.35</v>
      </c>
      <c r="L314" s="278">
        <v>650</v>
      </c>
      <c r="M314" s="278">
        <v>0.21123</v>
      </c>
    </row>
    <row r="315" spans="1:13">
      <c r="A315" s="269">
        <v>305</v>
      </c>
      <c r="B315" s="278" t="s">
        <v>143</v>
      </c>
      <c r="C315" s="279">
        <v>592.29999999999995</v>
      </c>
      <c r="D315" s="280">
        <v>594.08333333333326</v>
      </c>
      <c r="E315" s="280">
        <v>581.26666666666654</v>
      </c>
      <c r="F315" s="280">
        <v>570.23333333333323</v>
      </c>
      <c r="G315" s="280">
        <v>557.41666666666652</v>
      </c>
      <c r="H315" s="280">
        <v>605.11666666666656</v>
      </c>
      <c r="I315" s="280">
        <v>617.93333333333317</v>
      </c>
      <c r="J315" s="280">
        <v>628.96666666666658</v>
      </c>
      <c r="K315" s="278">
        <v>606.9</v>
      </c>
      <c r="L315" s="278">
        <v>583.04999999999995</v>
      </c>
      <c r="M315" s="278">
        <v>46.715739999999997</v>
      </c>
    </row>
    <row r="316" spans="1:13">
      <c r="A316" s="269">
        <v>306</v>
      </c>
      <c r="B316" s="278" t="s">
        <v>472</v>
      </c>
      <c r="C316" s="279">
        <v>1283.9000000000001</v>
      </c>
      <c r="D316" s="280">
        <v>1273.1000000000001</v>
      </c>
      <c r="E316" s="280">
        <v>1253.8000000000002</v>
      </c>
      <c r="F316" s="280">
        <v>1223.7</v>
      </c>
      <c r="G316" s="280">
        <v>1204.4000000000001</v>
      </c>
      <c r="H316" s="280">
        <v>1303.2000000000003</v>
      </c>
      <c r="I316" s="280">
        <v>1322.5</v>
      </c>
      <c r="J316" s="280">
        <v>1352.6000000000004</v>
      </c>
      <c r="K316" s="278">
        <v>1292.4000000000001</v>
      </c>
      <c r="L316" s="278">
        <v>1243</v>
      </c>
      <c r="M316" s="278">
        <v>3.8732899999999999</v>
      </c>
    </row>
    <row r="317" spans="1:13">
      <c r="A317" s="269">
        <v>307</v>
      </c>
      <c r="B317" s="278" t="s">
        <v>468</v>
      </c>
      <c r="C317" s="279">
        <v>1359.3</v>
      </c>
      <c r="D317" s="280">
        <v>1356.95</v>
      </c>
      <c r="E317" s="280">
        <v>1341.25</v>
      </c>
      <c r="F317" s="280">
        <v>1323.2</v>
      </c>
      <c r="G317" s="280">
        <v>1307.5</v>
      </c>
      <c r="H317" s="280">
        <v>1375</v>
      </c>
      <c r="I317" s="280">
        <v>1390.7000000000003</v>
      </c>
      <c r="J317" s="280">
        <v>1408.75</v>
      </c>
      <c r="K317" s="278">
        <v>1372.65</v>
      </c>
      <c r="L317" s="278">
        <v>1338.9</v>
      </c>
      <c r="M317" s="278">
        <v>2.80267</v>
      </c>
    </row>
    <row r="318" spans="1:13">
      <c r="A318" s="269">
        <v>308</v>
      </c>
      <c r="B318" s="278" t="s">
        <v>144</v>
      </c>
      <c r="C318" s="279">
        <v>542</v>
      </c>
      <c r="D318" s="280">
        <v>537.7166666666667</v>
      </c>
      <c r="E318" s="280">
        <v>521.43333333333339</v>
      </c>
      <c r="F318" s="280">
        <v>500.86666666666667</v>
      </c>
      <c r="G318" s="280">
        <v>484.58333333333337</v>
      </c>
      <c r="H318" s="280">
        <v>558.28333333333342</v>
      </c>
      <c r="I318" s="280">
        <v>574.56666666666672</v>
      </c>
      <c r="J318" s="280">
        <v>595.13333333333344</v>
      </c>
      <c r="K318" s="278">
        <v>554</v>
      </c>
      <c r="L318" s="278">
        <v>517.15</v>
      </c>
      <c r="M318" s="278">
        <v>14.1332</v>
      </c>
    </row>
    <row r="319" spans="1:13">
      <c r="A319" s="269">
        <v>309</v>
      </c>
      <c r="B319" s="278" t="s">
        <v>145</v>
      </c>
      <c r="C319" s="279">
        <v>1052.0999999999999</v>
      </c>
      <c r="D319" s="280">
        <v>1058.4166666666667</v>
      </c>
      <c r="E319" s="280">
        <v>1042.8333333333335</v>
      </c>
      <c r="F319" s="280">
        <v>1033.5666666666668</v>
      </c>
      <c r="G319" s="280">
        <v>1017.9833333333336</v>
      </c>
      <c r="H319" s="280">
        <v>1067.6833333333334</v>
      </c>
      <c r="I319" s="280">
        <v>1083.2666666666669</v>
      </c>
      <c r="J319" s="280">
        <v>1092.5333333333333</v>
      </c>
      <c r="K319" s="278">
        <v>1074</v>
      </c>
      <c r="L319" s="278">
        <v>1049.1500000000001</v>
      </c>
      <c r="M319" s="278">
        <v>6.5694699999999999</v>
      </c>
    </row>
    <row r="320" spans="1:13">
      <c r="A320" s="269">
        <v>310</v>
      </c>
      <c r="B320" s="278" t="s">
        <v>465</v>
      </c>
      <c r="C320" s="279">
        <v>167.85</v>
      </c>
      <c r="D320" s="280">
        <v>169.29999999999998</v>
      </c>
      <c r="E320" s="280">
        <v>165.99999999999997</v>
      </c>
      <c r="F320" s="280">
        <v>164.14999999999998</v>
      </c>
      <c r="G320" s="280">
        <v>160.84999999999997</v>
      </c>
      <c r="H320" s="280">
        <v>171.14999999999998</v>
      </c>
      <c r="I320" s="280">
        <v>174.45</v>
      </c>
      <c r="J320" s="280">
        <v>176.29999999999998</v>
      </c>
      <c r="K320" s="278">
        <v>172.6</v>
      </c>
      <c r="L320" s="278">
        <v>167.45</v>
      </c>
      <c r="M320" s="278">
        <v>0.17027</v>
      </c>
    </row>
    <row r="321" spans="1:13">
      <c r="A321" s="269">
        <v>311</v>
      </c>
      <c r="B321" s="278" t="s">
        <v>1976</v>
      </c>
      <c r="C321" s="279">
        <v>218</v>
      </c>
      <c r="D321" s="280">
        <v>217.66666666666666</v>
      </c>
      <c r="E321" s="280">
        <v>211.33333333333331</v>
      </c>
      <c r="F321" s="280">
        <v>204.66666666666666</v>
      </c>
      <c r="G321" s="280">
        <v>198.33333333333331</v>
      </c>
      <c r="H321" s="280">
        <v>224.33333333333331</v>
      </c>
      <c r="I321" s="280">
        <v>230.66666666666663</v>
      </c>
      <c r="J321" s="280">
        <v>237.33333333333331</v>
      </c>
      <c r="K321" s="278">
        <v>224</v>
      </c>
      <c r="L321" s="278">
        <v>211</v>
      </c>
      <c r="M321" s="278">
        <v>47.130119999999998</v>
      </c>
    </row>
    <row r="322" spans="1:13">
      <c r="A322" s="269">
        <v>312</v>
      </c>
      <c r="B322" s="278" t="s">
        <v>469</v>
      </c>
      <c r="C322" s="279">
        <v>73.3</v>
      </c>
      <c r="D322" s="280">
        <v>72.483333333333334</v>
      </c>
      <c r="E322" s="280">
        <v>70.816666666666663</v>
      </c>
      <c r="F322" s="280">
        <v>68.333333333333329</v>
      </c>
      <c r="G322" s="280">
        <v>66.666666666666657</v>
      </c>
      <c r="H322" s="280">
        <v>74.966666666666669</v>
      </c>
      <c r="I322" s="280">
        <v>76.633333333333326</v>
      </c>
      <c r="J322" s="280">
        <v>79.116666666666674</v>
      </c>
      <c r="K322" s="278">
        <v>74.150000000000006</v>
      </c>
      <c r="L322" s="278">
        <v>70</v>
      </c>
      <c r="M322" s="278">
        <v>13.81606</v>
      </c>
    </row>
    <row r="323" spans="1:13">
      <c r="A323" s="269">
        <v>313</v>
      </c>
      <c r="B323" s="278" t="s">
        <v>470</v>
      </c>
      <c r="C323" s="279">
        <v>274.2</v>
      </c>
      <c r="D323" s="280">
        <v>276.01666666666665</v>
      </c>
      <c r="E323" s="280">
        <v>270.18333333333328</v>
      </c>
      <c r="F323" s="280">
        <v>266.16666666666663</v>
      </c>
      <c r="G323" s="280">
        <v>260.33333333333326</v>
      </c>
      <c r="H323" s="280">
        <v>280.0333333333333</v>
      </c>
      <c r="I323" s="280">
        <v>285.86666666666667</v>
      </c>
      <c r="J323" s="280">
        <v>289.88333333333333</v>
      </c>
      <c r="K323" s="278">
        <v>281.85000000000002</v>
      </c>
      <c r="L323" s="278">
        <v>272</v>
      </c>
      <c r="M323" s="278">
        <v>3.7313999999999998</v>
      </c>
    </row>
    <row r="324" spans="1:13">
      <c r="A324" s="269">
        <v>314</v>
      </c>
      <c r="B324" s="278" t="s">
        <v>146</v>
      </c>
      <c r="C324" s="279">
        <v>925.65</v>
      </c>
      <c r="D324" s="280">
        <v>930.16666666666663</v>
      </c>
      <c r="E324" s="280">
        <v>919.48333333333323</v>
      </c>
      <c r="F324" s="280">
        <v>913.31666666666661</v>
      </c>
      <c r="G324" s="280">
        <v>902.63333333333321</v>
      </c>
      <c r="H324" s="280">
        <v>936.33333333333326</v>
      </c>
      <c r="I324" s="280">
        <v>947.01666666666665</v>
      </c>
      <c r="J324" s="280">
        <v>953.18333333333328</v>
      </c>
      <c r="K324" s="278">
        <v>940.85</v>
      </c>
      <c r="L324" s="278">
        <v>924</v>
      </c>
      <c r="M324" s="278">
        <v>4.9153500000000001</v>
      </c>
    </row>
    <row r="325" spans="1:13">
      <c r="A325" s="269">
        <v>315</v>
      </c>
      <c r="B325" s="278" t="s">
        <v>459</v>
      </c>
      <c r="C325" s="279">
        <v>16.8</v>
      </c>
      <c r="D325" s="280">
        <v>16.916666666666668</v>
      </c>
      <c r="E325" s="280">
        <v>16.633333333333336</v>
      </c>
      <c r="F325" s="280">
        <v>16.466666666666669</v>
      </c>
      <c r="G325" s="280">
        <v>16.183333333333337</v>
      </c>
      <c r="H325" s="280">
        <v>17.083333333333336</v>
      </c>
      <c r="I325" s="280">
        <v>17.366666666666667</v>
      </c>
      <c r="J325" s="280">
        <v>17.533333333333335</v>
      </c>
      <c r="K325" s="278">
        <v>17.2</v>
      </c>
      <c r="L325" s="278">
        <v>16.75</v>
      </c>
      <c r="M325" s="278">
        <v>5.4028999999999998</v>
      </c>
    </row>
    <row r="326" spans="1:13">
      <c r="A326" s="269">
        <v>316</v>
      </c>
      <c r="B326" s="278" t="s">
        <v>460</v>
      </c>
      <c r="C326" s="279">
        <v>140.80000000000001</v>
      </c>
      <c r="D326" s="280">
        <v>141.63333333333333</v>
      </c>
      <c r="E326" s="280">
        <v>138.26666666666665</v>
      </c>
      <c r="F326" s="280">
        <v>135.73333333333332</v>
      </c>
      <c r="G326" s="280">
        <v>132.36666666666665</v>
      </c>
      <c r="H326" s="280">
        <v>144.16666666666666</v>
      </c>
      <c r="I326" s="280">
        <v>147.53333333333333</v>
      </c>
      <c r="J326" s="280">
        <v>150.06666666666666</v>
      </c>
      <c r="K326" s="278">
        <v>145</v>
      </c>
      <c r="L326" s="278">
        <v>139.1</v>
      </c>
      <c r="M326" s="278">
        <v>3.1474700000000002</v>
      </c>
    </row>
    <row r="327" spans="1:13">
      <c r="A327" s="269">
        <v>317</v>
      </c>
      <c r="B327" s="278" t="s">
        <v>147</v>
      </c>
      <c r="C327" s="279">
        <v>94.65</v>
      </c>
      <c r="D327" s="280">
        <v>95.90000000000002</v>
      </c>
      <c r="E327" s="280">
        <v>93.100000000000037</v>
      </c>
      <c r="F327" s="280">
        <v>91.550000000000011</v>
      </c>
      <c r="G327" s="280">
        <v>88.750000000000028</v>
      </c>
      <c r="H327" s="280">
        <v>97.450000000000045</v>
      </c>
      <c r="I327" s="280">
        <v>100.25000000000003</v>
      </c>
      <c r="J327" s="280">
        <v>101.80000000000005</v>
      </c>
      <c r="K327" s="278">
        <v>98.7</v>
      </c>
      <c r="L327" s="278">
        <v>94.35</v>
      </c>
      <c r="M327" s="278">
        <v>111.56555</v>
      </c>
    </row>
    <row r="328" spans="1:13">
      <c r="A328" s="269">
        <v>318</v>
      </c>
      <c r="B328" s="278" t="s">
        <v>471</v>
      </c>
      <c r="C328" s="279">
        <v>591.79999999999995</v>
      </c>
      <c r="D328" s="280">
        <v>587.43333333333328</v>
      </c>
      <c r="E328" s="280">
        <v>579.36666666666656</v>
      </c>
      <c r="F328" s="280">
        <v>566.93333333333328</v>
      </c>
      <c r="G328" s="280">
        <v>558.86666666666656</v>
      </c>
      <c r="H328" s="280">
        <v>599.86666666666656</v>
      </c>
      <c r="I328" s="280">
        <v>607.93333333333339</v>
      </c>
      <c r="J328" s="280">
        <v>620.36666666666656</v>
      </c>
      <c r="K328" s="278">
        <v>595.5</v>
      </c>
      <c r="L328" s="278">
        <v>575</v>
      </c>
      <c r="M328" s="278">
        <v>1.0454399999999999</v>
      </c>
    </row>
    <row r="329" spans="1:13">
      <c r="A329" s="269">
        <v>319</v>
      </c>
      <c r="B329" s="278" t="s">
        <v>268</v>
      </c>
      <c r="C329" s="279">
        <v>878.75</v>
      </c>
      <c r="D329" s="280">
        <v>885.51666666666677</v>
      </c>
      <c r="E329" s="280">
        <v>861.23333333333358</v>
      </c>
      <c r="F329" s="280">
        <v>843.71666666666681</v>
      </c>
      <c r="G329" s="280">
        <v>819.43333333333362</v>
      </c>
      <c r="H329" s="280">
        <v>903.03333333333353</v>
      </c>
      <c r="I329" s="280">
        <v>927.31666666666661</v>
      </c>
      <c r="J329" s="280">
        <v>944.83333333333348</v>
      </c>
      <c r="K329" s="278">
        <v>909.8</v>
      </c>
      <c r="L329" s="278">
        <v>868</v>
      </c>
      <c r="M329" s="278">
        <v>2.2478600000000002</v>
      </c>
    </row>
    <row r="330" spans="1:13">
      <c r="A330" s="269">
        <v>320</v>
      </c>
      <c r="B330" s="278" t="s">
        <v>148</v>
      </c>
      <c r="C330" s="279">
        <v>67274.5</v>
      </c>
      <c r="D330" s="280">
        <v>66916.5</v>
      </c>
      <c r="E330" s="280">
        <v>66108</v>
      </c>
      <c r="F330" s="280">
        <v>64941.5</v>
      </c>
      <c r="G330" s="280">
        <v>64133</v>
      </c>
      <c r="H330" s="280">
        <v>68083</v>
      </c>
      <c r="I330" s="280">
        <v>68891.5</v>
      </c>
      <c r="J330" s="280">
        <v>70058</v>
      </c>
      <c r="K330" s="278">
        <v>67725</v>
      </c>
      <c r="L330" s="278">
        <v>65750</v>
      </c>
      <c r="M330" s="278">
        <v>0.24296999999999999</v>
      </c>
    </row>
    <row r="331" spans="1:13">
      <c r="A331" s="269">
        <v>321</v>
      </c>
      <c r="B331" s="278" t="s">
        <v>267</v>
      </c>
      <c r="C331" s="279">
        <v>36.65</v>
      </c>
      <c r="D331" s="280">
        <v>37.233333333333327</v>
      </c>
      <c r="E331" s="280">
        <v>35.916666666666657</v>
      </c>
      <c r="F331" s="280">
        <v>35.18333333333333</v>
      </c>
      <c r="G331" s="280">
        <v>33.86666666666666</v>
      </c>
      <c r="H331" s="280">
        <v>37.966666666666654</v>
      </c>
      <c r="I331" s="280">
        <v>39.283333333333331</v>
      </c>
      <c r="J331" s="280">
        <v>40.016666666666652</v>
      </c>
      <c r="K331" s="278">
        <v>38.549999999999997</v>
      </c>
      <c r="L331" s="278">
        <v>36.5</v>
      </c>
      <c r="M331" s="278">
        <v>10.939909999999999</v>
      </c>
    </row>
    <row r="332" spans="1:13">
      <c r="A332" s="269">
        <v>322</v>
      </c>
      <c r="B332" s="278" t="s">
        <v>149</v>
      </c>
      <c r="C332" s="279">
        <v>1086.05</v>
      </c>
      <c r="D332" s="280">
        <v>1088.6333333333332</v>
      </c>
      <c r="E332" s="280">
        <v>1071.4166666666665</v>
      </c>
      <c r="F332" s="280">
        <v>1056.7833333333333</v>
      </c>
      <c r="G332" s="280">
        <v>1039.5666666666666</v>
      </c>
      <c r="H332" s="280">
        <v>1103.2666666666664</v>
      </c>
      <c r="I332" s="280">
        <v>1120.4833333333331</v>
      </c>
      <c r="J332" s="280">
        <v>1135.1166666666663</v>
      </c>
      <c r="K332" s="278">
        <v>1105.8499999999999</v>
      </c>
      <c r="L332" s="278">
        <v>1074</v>
      </c>
      <c r="M332" s="278">
        <v>14.36026</v>
      </c>
    </row>
    <row r="333" spans="1:13">
      <c r="A333" s="269">
        <v>323</v>
      </c>
      <c r="B333" s="278" t="s">
        <v>3162</v>
      </c>
      <c r="C333" s="279">
        <v>314.35000000000002</v>
      </c>
      <c r="D333" s="280">
        <v>312.86666666666667</v>
      </c>
      <c r="E333" s="280">
        <v>307.48333333333335</v>
      </c>
      <c r="F333" s="280">
        <v>300.61666666666667</v>
      </c>
      <c r="G333" s="280">
        <v>295.23333333333335</v>
      </c>
      <c r="H333" s="280">
        <v>319.73333333333335</v>
      </c>
      <c r="I333" s="280">
        <v>325.11666666666667</v>
      </c>
      <c r="J333" s="280">
        <v>331.98333333333335</v>
      </c>
      <c r="K333" s="278">
        <v>318.25</v>
      </c>
      <c r="L333" s="278">
        <v>306</v>
      </c>
      <c r="M333" s="278">
        <v>11.47465</v>
      </c>
    </row>
    <row r="334" spans="1:13">
      <c r="A334" s="269">
        <v>324</v>
      </c>
      <c r="B334" s="278" t="s">
        <v>269</v>
      </c>
      <c r="C334" s="279">
        <v>631.15</v>
      </c>
      <c r="D334" s="280">
        <v>629.98333333333335</v>
      </c>
      <c r="E334" s="280">
        <v>623.4666666666667</v>
      </c>
      <c r="F334" s="280">
        <v>615.7833333333333</v>
      </c>
      <c r="G334" s="280">
        <v>609.26666666666665</v>
      </c>
      <c r="H334" s="280">
        <v>637.66666666666674</v>
      </c>
      <c r="I334" s="280">
        <v>644.18333333333339</v>
      </c>
      <c r="J334" s="280">
        <v>651.86666666666679</v>
      </c>
      <c r="K334" s="278">
        <v>636.5</v>
      </c>
      <c r="L334" s="278">
        <v>622.29999999999995</v>
      </c>
      <c r="M334" s="278">
        <v>1.59809</v>
      </c>
    </row>
    <row r="335" spans="1:13">
      <c r="A335" s="269">
        <v>325</v>
      </c>
      <c r="B335" s="278" t="s">
        <v>150</v>
      </c>
      <c r="C335" s="279">
        <v>31.85</v>
      </c>
      <c r="D335" s="280">
        <v>32.016666666666673</v>
      </c>
      <c r="E335" s="280">
        <v>31.333333333333343</v>
      </c>
      <c r="F335" s="280">
        <v>30.81666666666667</v>
      </c>
      <c r="G335" s="280">
        <v>30.13333333333334</v>
      </c>
      <c r="H335" s="280">
        <v>32.533333333333346</v>
      </c>
      <c r="I335" s="280">
        <v>33.216666666666669</v>
      </c>
      <c r="J335" s="280">
        <v>33.733333333333348</v>
      </c>
      <c r="K335" s="278">
        <v>32.700000000000003</v>
      </c>
      <c r="L335" s="278">
        <v>31.5</v>
      </c>
      <c r="M335" s="278">
        <v>114.85132</v>
      </c>
    </row>
    <row r="336" spans="1:13">
      <c r="A336" s="269">
        <v>326</v>
      </c>
      <c r="B336" s="278" t="s">
        <v>261</v>
      </c>
      <c r="C336" s="279">
        <v>2761.85</v>
      </c>
      <c r="D336" s="280">
        <v>2770.3166666666671</v>
      </c>
      <c r="E336" s="280">
        <v>2741.6333333333341</v>
      </c>
      <c r="F336" s="280">
        <v>2721.416666666667</v>
      </c>
      <c r="G336" s="280">
        <v>2692.733333333334</v>
      </c>
      <c r="H336" s="280">
        <v>2790.5333333333342</v>
      </c>
      <c r="I336" s="280">
        <v>2819.2166666666676</v>
      </c>
      <c r="J336" s="280">
        <v>2839.4333333333343</v>
      </c>
      <c r="K336" s="278">
        <v>2799</v>
      </c>
      <c r="L336" s="278">
        <v>2750.1</v>
      </c>
      <c r="M336" s="278">
        <v>2.6389</v>
      </c>
    </row>
    <row r="337" spans="1:13">
      <c r="A337" s="269">
        <v>327</v>
      </c>
      <c r="B337" s="278" t="s">
        <v>478</v>
      </c>
      <c r="C337" s="279">
        <v>1622</v>
      </c>
      <c r="D337" s="280">
        <v>1615.75</v>
      </c>
      <c r="E337" s="280">
        <v>1592.5</v>
      </c>
      <c r="F337" s="280">
        <v>1563</v>
      </c>
      <c r="G337" s="280">
        <v>1539.75</v>
      </c>
      <c r="H337" s="280">
        <v>1645.25</v>
      </c>
      <c r="I337" s="280">
        <v>1668.5</v>
      </c>
      <c r="J337" s="280">
        <v>1698</v>
      </c>
      <c r="K337" s="278">
        <v>1639</v>
      </c>
      <c r="L337" s="278">
        <v>1586.25</v>
      </c>
      <c r="M337" s="278">
        <v>1.6470899999999999</v>
      </c>
    </row>
    <row r="338" spans="1:13">
      <c r="A338" s="269">
        <v>328</v>
      </c>
      <c r="B338" s="278" t="s">
        <v>151</v>
      </c>
      <c r="C338" s="279">
        <v>23.25</v>
      </c>
      <c r="D338" s="280">
        <v>23.533333333333331</v>
      </c>
      <c r="E338" s="280">
        <v>22.866666666666664</v>
      </c>
      <c r="F338" s="280">
        <v>22.483333333333331</v>
      </c>
      <c r="G338" s="280">
        <v>21.816666666666663</v>
      </c>
      <c r="H338" s="280">
        <v>23.916666666666664</v>
      </c>
      <c r="I338" s="280">
        <v>24.583333333333336</v>
      </c>
      <c r="J338" s="280">
        <v>24.966666666666665</v>
      </c>
      <c r="K338" s="278">
        <v>24.2</v>
      </c>
      <c r="L338" s="278">
        <v>23.15</v>
      </c>
      <c r="M338" s="278">
        <v>75.95608</v>
      </c>
    </row>
    <row r="339" spans="1:13">
      <c r="A339" s="269">
        <v>329</v>
      </c>
      <c r="B339" s="278" t="s">
        <v>477</v>
      </c>
      <c r="C339" s="279">
        <v>51.1</v>
      </c>
      <c r="D339" s="280">
        <v>51.900000000000006</v>
      </c>
      <c r="E339" s="280">
        <v>49.850000000000009</v>
      </c>
      <c r="F339" s="280">
        <v>48.6</v>
      </c>
      <c r="G339" s="280">
        <v>46.550000000000004</v>
      </c>
      <c r="H339" s="280">
        <v>53.150000000000013</v>
      </c>
      <c r="I339" s="280">
        <v>55.20000000000001</v>
      </c>
      <c r="J339" s="280">
        <v>56.450000000000017</v>
      </c>
      <c r="K339" s="278">
        <v>53.95</v>
      </c>
      <c r="L339" s="278">
        <v>50.65</v>
      </c>
      <c r="M339" s="278">
        <v>5.60595</v>
      </c>
    </row>
    <row r="340" spans="1:13">
      <c r="A340" s="269">
        <v>330</v>
      </c>
      <c r="B340" s="278" t="s">
        <v>152</v>
      </c>
      <c r="C340" s="279">
        <v>29.15</v>
      </c>
      <c r="D340" s="280">
        <v>29.583333333333332</v>
      </c>
      <c r="E340" s="280">
        <v>28.416666666666664</v>
      </c>
      <c r="F340" s="280">
        <v>27.683333333333334</v>
      </c>
      <c r="G340" s="280">
        <v>26.516666666666666</v>
      </c>
      <c r="H340" s="280">
        <v>30.316666666666663</v>
      </c>
      <c r="I340" s="280">
        <v>31.483333333333327</v>
      </c>
      <c r="J340" s="280">
        <v>32.216666666666661</v>
      </c>
      <c r="K340" s="278">
        <v>30.75</v>
      </c>
      <c r="L340" s="278">
        <v>28.85</v>
      </c>
      <c r="M340" s="278">
        <v>175.50951000000001</v>
      </c>
    </row>
    <row r="341" spans="1:13">
      <c r="A341" s="269">
        <v>331</v>
      </c>
      <c r="B341" s="278" t="s">
        <v>473</v>
      </c>
      <c r="C341" s="279">
        <v>426.2</v>
      </c>
      <c r="D341" s="280">
        <v>429.56666666666666</v>
      </c>
      <c r="E341" s="280">
        <v>422.18333333333334</v>
      </c>
      <c r="F341" s="280">
        <v>418.16666666666669</v>
      </c>
      <c r="G341" s="280">
        <v>410.78333333333336</v>
      </c>
      <c r="H341" s="280">
        <v>433.58333333333331</v>
      </c>
      <c r="I341" s="280">
        <v>440.96666666666664</v>
      </c>
      <c r="J341" s="280">
        <v>444.98333333333329</v>
      </c>
      <c r="K341" s="278">
        <v>436.95</v>
      </c>
      <c r="L341" s="278">
        <v>425.55</v>
      </c>
      <c r="M341" s="278">
        <v>0.19281000000000001</v>
      </c>
    </row>
    <row r="342" spans="1:13">
      <c r="A342" s="269">
        <v>332</v>
      </c>
      <c r="B342" s="278" t="s">
        <v>153</v>
      </c>
      <c r="C342" s="279">
        <v>17174.45</v>
      </c>
      <c r="D342" s="280">
        <v>17075.45</v>
      </c>
      <c r="E342" s="280">
        <v>16852.900000000001</v>
      </c>
      <c r="F342" s="280">
        <v>16531.350000000002</v>
      </c>
      <c r="G342" s="280">
        <v>16308.800000000003</v>
      </c>
      <c r="H342" s="280">
        <v>17397</v>
      </c>
      <c r="I342" s="280">
        <v>17619.549999999996</v>
      </c>
      <c r="J342" s="280">
        <v>17941.099999999999</v>
      </c>
      <c r="K342" s="278">
        <v>17298</v>
      </c>
      <c r="L342" s="278">
        <v>16753.900000000001</v>
      </c>
      <c r="M342" s="278">
        <v>2.0103399999999998</v>
      </c>
    </row>
    <row r="343" spans="1:13">
      <c r="A343" s="269">
        <v>333</v>
      </c>
      <c r="B343" s="278" t="s">
        <v>3182</v>
      </c>
      <c r="C343" s="279">
        <v>40.799999999999997</v>
      </c>
      <c r="D343" s="280">
        <v>41.516666666666666</v>
      </c>
      <c r="E343" s="280">
        <v>39.783333333333331</v>
      </c>
      <c r="F343" s="280">
        <v>38.766666666666666</v>
      </c>
      <c r="G343" s="280">
        <v>37.033333333333331</v>
      </c>
      <c r="H343" s="280">
        <v>42.533333333333331</v>
      </c>
      <c r="I343" s="280">
        <v>44.266666666666666</v>
      </c>
      <c r="J343" s="280">
        <v>45.283333333333331</v>
      </c>
      <c r="K343" s="278">
        <v>43.25</v>
      </c>
      <c r="L343" s="278">
        <v>40.5</v>
      </c>
      <c r="M343" s="278">
        <v>23.3065</v>
      </c>
    </row>
    <row r="344" spans="1:13">
      <c r="A344" s="269">
        <v>334</v>
      </c>
      <c r="B344" s="278" t="s">
        <v>476</v>
      </c>
      <c r="C344" s="279">
        <v>32.85</v>
      </c>
      <c r="D344" s="280">
        <v>32.949999999999996</v>
      </c>
      <c r="E344" s="280">
        <v>31.399999999999991</v>
      </c>
      <c r="F344" s="280">
        <v>29.949999999999996</v>
      </c>
      <c r="G344" s="280">
        <v>28.399999999999991</v>
      </c>
      <c r="H344" s="280">
        <v>34.399999999999991</v>
      </c>
      <c r="I344" s="280">
        <v>35.949999999999989</v>
      </c>
      <c r="J344" s="280">
        <v>37.399999999999991</v>
      </c>
      <c r="K344" s="278">
        <v>34.5</v>
      </c>
      <c r="L344" s="278">
        <v>31.5</v>
      </c>
      <c r="M344" s="278">
        <v>27.80677</v>
      </c>
    </row>
    <row r="345" spans="1:13">
      <c r="A345" s="269">
        <v>335</v>
      </c>
      <c r="B345" s="278" t="s">
        <v>475</v>
      </c>
      <c r="C345" s="279">
        <v>268</v>
      </c>
      <c r="D345" s="280">
        <v>267.61666666666667</v>
      </c>
      <c r="E345" s="280">
        <v>265.38333333333333</v>
      </c>
      <c r="F345" s="280">
        <v>262.76666666666665</v>
      </c>
      <c r="G345" s="280">
        <v>260.5333333333333</v>
      </c>
      <c r="H345" s="280">
        <v>270.23333333333335</v>
      </c>
      <c r="I345" s="280">
        <v>272.4666666666667</v>
      </c>
      <c r="J345" s="280">
        <v>275.08333333333337</v>
      </c>
      <c r="K345" s="278">
        <v>269.85000000000002</v>
      </c>
      <c r="L345" s="278">
        <v>265</v>
      </c>
      <c r="M345" s="278">
        <v>2.5538599999999998</v>
      </c>
    </row>
    <row r="346" spans="1:13">
      <c r="A346" s="269">
        <v>336</v>
      </c>
      <c r="B346" s="278" t="s">
        <v>270</v>
      </c>
      <c r="C346" s="279">
        <v>20</v>
      </c>
      <c r="D346" s="280">
        <v>20.116666666666667</v>
      </c>
      <c r="E346" s="280">
        <v>19.783333333333335</v>
      </c>
      <c r="F346" s="280">
        <v>19.566666666666666</v>
      </c>
      <c r="G346" s="280">
        <v>19.233333333333334</v>
      </c>
      <c r="H346" s="280">
        <v>20.333333333333336</v>
      </c>
      <c r="I346" s="280">
        <v>20.666666666666664</v>
      </c>
      <c r="J346" s="280">
        <v>20.883333333333336</v>
      </c>
      <c r="K346" s="278">
        <v>20.45</v>
      </c>
      <c r="L346" s="278">
        <v>19.899999999999999</v>
      </c>
      <c r="M346" s="278">
        <v>92.335840000000005</v>
      </c>
    </row>
    <row r="347" spans="1:13">
      <c r="A347" s="269">
        <v>337</v>
      </c>
      <c r="B347" s="278" t="s">
        <v>283</v>
      </c>
      <c r="C347" s="279">
        <v>116.65</v>
      </c>
      <c r="D347" s="280">
        <v>117.23333333333333</v>
      </c>
      <c r="E347" s="280">
        <v>114.66666666666667</v>
      </c>
      <c r="F347" s="280">
        <v>112.68333333333334</v>
      </c>
      <c r="G347" s="280">
        <v>110.11666666666667</v>
      </c>
      <c r="H347" s="280">
        <v>119.21666666666667</v>
      </c>
      <c r="I347" s="280">
        <v>121.78333333333333</v>
      </c>
      <c r="J347" s="280">
        <v>123.76666666666667</v>
      </c>
      <c r="K347" s="278">
        <v>119.8</v>
      </c>
      <c r="L347" s="278">
        <v>115.25</v>
      </c>
      <c r="M347" s="278">
        <v>10.17831</v>
      </c>
    </row>
    <row r="348" spans="1:13">
      <c r="A348" s="269">
        <v>338</v>
      </c>
      <c r="B348" s="278" t="s">
        <v>154</v>
      </c>
      <c r="C348" s="279">
        <v>1409.2</v>
      </c>
      <c r="D348" s="280">
        <v>1416.6666666666667</v>
      </c>
      <c r="E348" s="280">
        <v>1393.6333333333334</v>
      </c>
      <c r="F348" s="280">
        <v>1378.0666666666666</v>
      </c>
      <c r="G348" s="280">
        <v>1355.0333333333333</v>
      </c>
      <c r="H348" s="280">
        <v>1432.2333333333336</v>
      </c>
      <c r="I348" s="280">
        <v>1455.2666666666669</v>
      </c>
      <c r="J348" s="280">
        <v>1470.8333333333337</v>
      </c>
      <c r="K348" s="278">
        <v>1439.7</v>
      </c>
      <c r="L348" s="278">
        <v>1401.1</v>
      </c>
      <c r="M348" s="278">
        <v>2.9167900000000002</v>
      </c>
    </row>
    <row r="349" spans="1:13">
      <c r="A349" s="269">
        <v>339</v>
      </c>
      <c r="B349" s="278" t="s">
        <v>479</v>
      </c>
      <c r="C349" s="279">
        <v>1142.5999999999999</v>
      </c>
      <c r="D349" s="280">
        <v>1151.5</v>
      </c>
      <c r="E349" s="280">
        <v>1121.0999999999999</v>
      </c>
      <c r="F349" s="280">
        <v>1099.5999999999999</v>
      </c>
      <c r="G349" s="280">
        <v>1069.1999999999998</v>
      </c>
      <c r="H349" s="280">
        <v>1173</v>
      </c>
      <c r="I349" s="280">
        <v>1203.4000000000001</v>
      </c>
      <c r="J349" s="280">
        <v>1224.9000000000001</v>
      </c>
      <c r="K349" s="278">
        <v>1181.9000000000001</v>
      </c>
      <c r="L349" s="278">
        <v>1130</v>
      </c>
      <c r="M349" s="278">
        <v>7.8719999999999998E-2</v>
      </c>
    </row>
    <row r="350" spans="1:13">
      <c r="A350" s="269">
        <v>340</v>
      </c>
      <c r="B350" s="278" t="s">
        <v>474</v>
      </c>
      <c r="C350" s="279">
        <v>46.15</v>
      </c>
      <c r="D350" s="280">
        <v>46.516666666666673</v>
      </c>
      <c r="E350" s="280">
        <v>45.633333333333347</v>
      </c>
      <c r="F350" s="280">
        <v>45.116666666666674</v>
      </c>
      <c r="G350" s="280">
        <v>44.233333333333348</v>
      </c>
      <c r="H350" s="280">
        <v>47.033333333333346</v>
      </c>
      <c r="I350" s="280">
        <v>47.916666666666671</v>
      </c>
      <c r="J350" s="280">
        <v>48.433333333333344</v>
      </c>
      <c r="K350" s="278">
        <v>47.4</v>
      </c>
      <c r="L350" s="278">
        <v>46</v>
      </c>
      <c r="M350" s="278">
        <v>9.1027100000000001</v>
      </c>
    </row>
    <row r="351" spans="1:13">
      <c r="A351" s="269">
        <v>341</v>
      </c>
      <c r="B351" s="278" t="s">
        <v>155</v>
      </c>
      <c r="C351" s="279">
        <v>81.150000000000006</v>
      </c>
      <c r="D351" s="280">
        <v>82.033333333333346</v>
      </c>
      <c r="E351" s="280">
        <v>79.666666666666686</v>
      </c>
      <c r="F351" s="280">
        <v>78.183333333333337</v>
      </c>
      <c r="G351" s="280">
        <v>75.816666666666677</v>
      </c>
      <c r="H351" s="280">
        <v>83.516666666666694</v>
      </c>
      <c r="I351" s="280">
        <v>85.88333333333334</v>
      </c>
      <c r="J351" s="280">
        <v>87.366666666666703</v>
      </c>
      <c r="K351" s="278">
        <v>84.4</v>
      </c>
      <c r="L351" s="278">
        <v>80.55</v>
      </c>
      <c r="M351" s="278">
        <v>76.094499999999996</v>
      </c>
    </row>
    <row r="352" spans="1:13">
      <c r="A352" s="269">
        <v>342</v>
      </c>
      <c r="B352" s="278" t="s">
        <v>156</v>
      </c>
      <c r="C352" s="279">
        <v>95.8</v>
      </c>
      <c r="D352" s="280">
        <v>96.25</v>
      </c>
      <c r="E352" s="280">
        <v>94.75</v>
      </c>
      <c r="F352" s="280">
        <v>93.7</v>
      </c>
      <c r="G352" s="280">
        <v>92.2</v>
      </c>
      <c r="H352" s="280">
        <v>97.3</v>
      </c>
      <c r="I352" s="280">
        <v>98.8</v>
      </c>
      <c r="J352" s="280">
        <v>99.85</v>
      </c>
      <c r="K352" s="278">
        <v>97.75</v>
      </c>
      <c r="L352" s="278">
        <v>95.2</v>
      </c>
      <c r="M352" s="278">
        <v>184.96449999999999</v>
      </c>
    </row>
    <row r="353" spans="1:13">
      <c r="A353" s="269">
        <v>343</v>
      </c>
      <c r="B353" s="278" t="s">
        <v>271</v>
      </c>
      <c r="C353" s="279">
        <v>365.8</v>
      </c>
      <c r="D353" s="280">
        <v>367.08333333333331</v>
      </c>
      <c r="E353" s="280">
        <v>362.71666666666664</v>
      </c>
      <c r="F353" s="280">
        <v>359.63333333333333</v>
      </c>
      <c r="G353" s="280">
        <v>355.26666666666665</v>
      </c>
      <c r="H353" s="280">
        <v>370.16666666666663</v>
      </c>
      <c r="I353" s="280">
        <v>374.5333333333333</v>
      </c>
      <c r="J353" s="280">
        <v>377.61666666666662</v>
      </c>
      <c r="K353" s="278">
        <v>371.45</v>
      </c>
      <c r="L353" s="278">
        <v>364</v>
      </c>
      <c r="M353" s="278">
        <v>3.02786</v>
      </c>
    </row>
    <row r="354" spans="1:13">
      <c r="A354" s="269">
        <v>344</v>
      </c>
      <c r="B354" s="278" t="s">
        <v>272</v>
      </c>
      <c r="C354" s="279">
        <v>2863.75</v>
      </c>
      <c r="D354" s="280">
        <v>2878.5666666666671</v>
      </c>
      <c r="E354" s="280">
        <v>2807.1333333333341</v>
      </c>
      <c r="F354" s="280">
        <v>2750.5166666666669</v>
      </c>
      <c r="G354" s="280">
        <v>2679.0833333333339</v>
      </c>
      <c r="H354" s="280">
        <v>2935.1833333333343</v>
      </c>
      <c r="I354" s="280">
        <v>3006.6166666666677</v>
      </c>
      <c r="J354" s="280">
        <v>3063.2333333333345</v>
      </c>
      <c r="K354" s="278">
        <v>2950</v>
      </c>
      <c r="L354" s="278">
        <v>2821.95</v>
      </c>
      <c r="M354" s="278">
        <v>0.67444000000000004</v>
      </c>
    </row>
    <row r="355" spans="1:13">
      <c r="A355" s="269">
        <v>345</v>
      </c>
      <c r="B355" s="278" t="s">
        <v>157</v>
      </c>
      <c r="C355" s="279">
        <v>93.65</v>
      </c>
      <c r="D355" s="280">
        <v>94.583333333333329</v>
      </c>
      <c r="E355" s="280">
        <v>92.166666666666657</v>
      </c>
      <c r="F355" s="280">
        <v>90.683333333333323</v>
      </c>
      <c r="G355" s="280">
        <v>88.266666666666652</v>
      </c>
      <c r="H355" s="280">
        <v>96.066666666666663</v>
      </c>
      <c r="I355" s="280">
        <v>98.48333333333332</v>
      </c>
      <c r="J355" s="280">
        <v>99.966666666666669</v>
      </c>
      <c r="K355" s="278">
        <v>97</v>
      </c>
      <c r="L355" s="278">
        <v>93.1</v>
      </c>
      <c r="M355" s="278">
        <v>16.851579999999998</v>
      </c>
    </row>
    <row r="356" spans="1:13">
      <c r="A356" s="269">
        <v>346</v>
      </c>
      <c r="B356" s="278" t="s">
        <v>480</v>
      </c>
      <c r="C356" s="279">
        <v>141.15</v>
      </c>
      <c r="D356" s="280">
        <v>141.15</v>
      </c>
      <c r="E356" s="280">
        <v>141.15</v>
      </c>
      <c r="F356" s="280">
        <v>141.15</v>
      </c>
      <c r="G356" s="280">
        <v>141.15</v>
      </c>
      <c r="H356" s="280">
        <v>141.15</v>
      </c>
      <c r="I356" s="280">
        <v>141.15</v>
      </c>
      <c r="J356" s="280">
        <v>141.15</v>
      </c>
      <c r="K356" s="278">
        <v>141.15</v>
      </c>
      <c r="L356" s="278">
        <v>141.15</v>
      </c>
      <c r="M356" s="278">
        <v>2.64236</v>
      </c>
    </row>
    <row r="357" spans="1:13">
      <c r="A357" s="269">
        <v>347</v>
      </c>
      <c r="B357" s="278" t="s">
        <v>158</v>
      </c>
      <c r="C357" s="279">
        <v>81.349999999999994</v>
      </c>
      <c r="D357" s="280">
        <v>81.849999999999994</v>
      </c>
      <c r="E357" s="280">
        <v>80.149999999999991</v>
      </c>
      <c r="F357" s="280">
        <v>78.95</v>
      </c>
      <c r="G357" s="280">
        <v>77.25</v>
      </c>
      <c r="H357" s="280">
        <v>83.049999999999983</v>
      </c>
      <c r="I357" s="280">
        <v>84.749999999999972</v>
      </c>
      <c r="J357" s="280">
        <v>85.949999999999974</v>
      </c>
      <c r="K357" s="278">
        <v>83.55</v>
      </c>
      <c r="L357" s="278">
        <v>80.650000000000006</v>
      </c>
      <c r="M357" s="278">
        <v>257.62628000000001</v>
      </c>
    </row>
    <row r="358" spans="1:13">
      <c r="A358" s="269">
        <v>348</v>
      </c>
      <c r="B358" s="278" t="s">
        <v>481</v>
      </c>
      <c r="C358" s="279">
        <v>71.400000000000006</v>
      </c>
      <c r="D358" s="280">
        <v>71.899999999999991</v>
      </c>
      <c r="E358" s="280">
        <v>68.799999999999983</v>
      </c>
      <c r="F358" s="280">
        <v>66.199999999999989</v>
      </c>
      <c r="G358" s="280">
        <v>63.09999999999998</v>
      </c>
      <c r="H358" s="280">
        <v>74.499999999999986</v>
      </c>
      <c r="I358" s="280">
        <v>77.59999999999998</v>
      </c>
      <c r="J358" s="280">
        <v>80.199999999999989</v>
      </c>
      <c r="K358" s="278">
        <v>75</v>
      </c>
      <c r="L358" s="278">
        <v>69.3</v>
      </c>
      <c r="M358" s="278">
        <v>3.9171800000000001</v>
      </c>
    </row>
    <row r="359" spans="1:13">
      <c r="A359" s="269">
        <v>349</v>
      </c>
      <c r="B359" s="278" t="s">
        <v>482</v>
      </c>
      <c r="C359" s="279">
        <v>203.65</v>
      </c>
      <c r="D359" s="280">
        <v>203.29999999999998</v>
      </c>
      <c r="E359" s="280">
        <v>198.34999999999997</v>
      </c>
      <c r="F359" s="280">
        <v>193.04999999999998</v>
      </c>
      <c r="G359" s="280">
        <v>188.09999999999997</v>
      </c>
      <c r="H359" s="280">
        <v>208.59999999999997</v>
      </c>
      <c r="I359" s="280">
        <v>213.54999999999995</v>
      </c>
      <c r="J359" s="280">
        <v>218.84999999999997</v>
      </c>
      <c r="K359" s="278">
        <v>208.25</v>
      </c>
      <c r="L359" s="278">
        <v>198</v>
      </c>
      <c r="M359" s="278">
        <v>5.2077600000000004</v>
      </c>
    </row>
    <row r="360" spans="1:13">
      <c r="A360" s="269">
        <v>350</v>
      </c>
      <c r="B360" s="278" t="s">
        <v>483</v>
      </c>
      <c r="C360" s="279">
        <v>175.25</v>
      </c>
      <c r="D360" s="280">
        <v>172.75</v>
      </c>
      <c r="E360" s="280">
        <v>166.5</v>
      </c>
      <c r="F360" s="280">
        <v>157.75</v>
      </c>
      <c r="G360" s="280">
        <v>151.5</v>
      </c>
      <c r="H360" s="280">
        <v>181.5</v>
      </c>
      <c r="I360" s="280">
        <v>187.75</v>
      </c>
      <c r="J360" s="280">
        <v>196.5</v>
      </c>
      <c r="K360" s="278">
        <v>179</v>
      </c>
      <c r="L360" s="278">
        <v>164</v>
      </c>
      <c r="M360" s="278">
        <v>0.90805000000000002</v>
      </c>
    </row>
    <row r="361" spans="1:13">
      <c r="A361" s="269">
        <v>351</v>
      </c>
      <c r="B361" s="278" t="s">
        <v>159</v>
      </c>
      <c r="C361" s="279">
        <v>19914.599999999999</v>
      </c>
      <c r="D361" s="280">
        <v>20011.3</v>
      </c>
      <c r="E361" s="280">
        <v>19682.599999999999</v>
      </c>
      <c r="F361" s="280">
        <v>19450.599999999999</v>
      </c>
      <c r="G361" s="280">
        <v>19121.899999999998</v>
      </c>
      <c r="H361" s="280">
        <v>20243.3</v>
      </c>
      <c r="I361" s="280">
        <v>20572.000000000004</v>
      </c>
      <c r="J361" s="280">
        <v>20804</v>
      </c>
      <c r="K361" s="278">
        <v>20340</v>
      </c>
      <c r="L361" s="278">
        <v>19779.3</v>
      </c>
      <c r="M361" s="278">
        <v>0.20641999999999999</v>
      </c>
    </row>
    <row r="362" spans="1:13">
      <c r="A362" s="269">
        <v>352</v>
      </c>
      <c r="B362" s="278" t="s">
        <v>487</v>
      </c>
      <c r="C362" s="279">
        <v>95.85</v>
      </c>
      <c r="D362" s="280">
        <v>96.983333333333348</v>
      </c>
      <c r="E362" s="280">
        <v>92.766666666666694</v>
      </c>
      <c r="F362" s="280">
        <v>89.683333333333351</v>
      </c>
      <c r="G362" s="280">
        <v>85.466666666666697</v>
      </c>
      <c r="H362" s="280">
        <v>100.06666666666669</v>
      </c>
      <c r="I362" s="280">
        <v>104.28333333333333</v>
      </c>
      <c r="J362" s="280">
        <v>107.36666666666669</v>
      </c>
      <c r="K362" s="278">
        <v>101.2</v>
      </c>
      <c r="L362" s="278">
        <v>93.9</v>
      </c>
      <c r="M362" s="278">
        <v>11.44183</v>
      </c>
    </row>
    <row r="363" spans="1:13">
      <c r="A363" s="269">
        <v>353</v>
      </c>
      <c r="B363" s="278" t="s">
        <v>484</v>
      </c>
      <c r="C363" s="279">
        <v>16.7</v>
      </c>
      <c r="D363" s="280">
        <v>16.883333333333333</v>
      </c>
      <c r="E363" s="280">
        <v>16.416666666666664</v>
      </c>
      <c r="F363" s="280">
        <v>16.133333333333333</v>
      </c>
      <c r="G363" s="280">
        <v>15.666666666666664</v>
      </c>
      <c r="H363" s="280">
        <v>17.166666666666664</v>
      </c>
      <c r="I363" s="280">
        <v>17.633333333333333</v>
      </c>
      <c r="J363" s="280">
        <v>17.916666666666664</v>
      </c>
      <c r="K363" s="278">
        <v>17.350000000000001</v>
      </c>
      <c r="L363" s="278">
        <v>16.600000000000001</v>
      </c>
      <c r="M363" s="278">
        <v>20.270769999999999</v>
      </c>
    </row>
    <row r="364" spans="1:13">
      <c r="A364" s="269">
        <v>354</v>
      </c>
      <c r="B364" s="278" t="s">
        <v>160</v>
      </c>
      <c r="C364" s="279">
        <v>1363.8</v>
      </c>
      <c r="D364" s="280">
        <v>1375.2333333333333</v>
      </c>
      <c r="E364" s="280">
        <v>1346.5666666666666</v>
      </c>
      <c r="F364" s="280">
        <v>1329.3333333333333</v>
      </c>
      <c r="G364" s="280">
        <v>1300.6666666666665</v>
      </c>
      <c r="H364" s="280">
        <v>1392.4666666666667</v>
      </c>
      <c r="I364" s="280">
        <v>1421.1333333333332</v>
      </c>
      <c r="J364" s="280">
        <v>1438.3666666666668</v>
      </c>
      <c r="K364" s="278">
        <v>1403.9</v>
      </c>
      <c r="L364" s="278">
        <v>1358</v>
      </c>
      <c r="M364" s="278">
        <v>27.144010000000002</v>
      </c>
    </row>
    <row r="365" spans="1:13">
      <c r="A365" s="269">
        <v>355</v>
      </c>
      <c r="B365" s="278" t="s">
        <v>488</v>
      </c>
      <c r="C365" s="279">
        <v>635.1</v>
      </c>
      <c r="D365" s="280">
        <v>635.75</v>
      </c>
      <c r="E365" s="280">
        <v>630.35</v>
      </c>
      <c r="F365" s="280">
        <v>625.6</v>
      </c>
      <c r="G365" s="280">
        <v>620.20000000000005</v>
      </c>
      <c r="H365" s="280">
        <v>640.5</v>
      </c>
      <c r="I365" s="280">
        <v>645.90000000000009</v>
      </c>
      <c r="J365" s="280">
        <v>650.65</v>
      </c>
      <c r="K365" s="278">
        <v>641.15</v>
      </c>
      <c r="L365" s="278">
        <v>631</v>
      </c>
      <c r="M365" s="278">
        <v>0.64781999999999995</v>
      </c>
    </row>
    <row r="366" spans="1:13">
      <c r="A366" s="269">
        <v>356</v>
      </c>
      <c r="B366" s="278" t="s">
        <v>161</v>
      </c>
      <c r="C366" s="279">
        <v>258.05</v>
      </c>
      <c r="D366" s="280">
        <v>258.93333333333334</v>
      </c>
      <c r="E366" s="280">
        <v>252.16666666666669</v>
      </c>
      <c r="F366" s="280">
        <v>246.28333333333336</v>
      </c>
      <c r="G366" s="280">
        <v>239.51666666666671</v>
      </c>
      <c r="H366" s="280">
        <v>264.81666666666666</v>
      </c>
      <c r="I366" s="280">
        <v>271.58333333333331</v>
      </c>
      <c r="J366" s="280">
        <v>277.46666666666664</v>
      </c>
      <c r="K366" s="278">
        <v>265.7</v>
      </c>
      <c r="L366" s="278">
        <v>253.05</v>
      </c>
      <c r="M366" s="278">
        <v>75.473429999999993</v>
      </c>
    </row>
    <row r="367" spans="1:13">
      <c r="A367" s="269">
        <v>357</v>
      </c>
      <c r="B367" s="278" t="s">
        <v>162</v>
      </c>
      <c r="C367" s="279">
        <v>84</v>
      </c>
      <c r="D367" s="280">
        <v>85.13333333333334</v>
      </c>
      <c r="E367" s="280">
        <v>81.76666666666668</v>
      </c>
      <c r="F367" s="280">
        <v>79.533333333333346</v>
      </c>
      <c r="G367" s="280">
        <v>76.166666666666686</v>
      </c>
      <c r="H367" s="280">
        <v>87.366666666666674</v>
      </c>
      <c r="I367" s="280">
        <v>90.73333333333332</v>
      </c>
      <c r="J367" s="280">
        <v>92.966666666666669</v>
      </c>
      <c r="K367" s="278">
        <v>88.5</v>
      </c>
      <c r="L367" s="278">
        <v>82.9</v>
      </c>
      <c r="M367" s="278">
        <v>109.83744</v>
      </c>
    </row>
    <row r="368" spans="1:13">
      <c r="A368" s="269">
        <v>358</v>
      </c>
      <c r="B368" s="278" t="s">
        <v>275</v>
      </c>
      <c r="C368" s="279">
        <v>3963.8</v>
      </c>
      <c r="D368" s="280">
        <v>3990.9166666666665</v>
      </c>
      <c r="E368" s="280">
        <v>3927.8833333333332</v>
      </c>
      <c r="F368" s="280">
        <v>3891.9666666666667</v>
      </c>
      <c r="G368" s="280">
        <v>3828.9333333333334</v>
      </c>
      <c r="H368" s="280">
        <v>4026.833333333333</v>
      </c>
      <c r="I368" s="280">
        <v>4089.8666666666668</v>
      </c>
      <c r="J368" s="280">
        <v>4125.7833333333328</v>
      </c>
      <c r="K368" s="278">
        <v>4053.95</v>
      </c>
      <c r="L368" s="278">
        <v>3955</v>
      </c>
      <c r="M368" s="278">
        <v>0.54376000000000002</v>
      </c>
    </row>
    <row r="369" spans="1:13">
      <c r="A369" s="269">
        <v>359</v>
      </c>
      <c r="B369" s="278" t="s">
        <v>277</v>
      </c>
      <c r="C369" s="279">
        <v>10151.65</v>
      </c>
      <c r="D369" s="280">
        <v>10150.549999999999</v>
      </c>
      <c r="E369" s="280">
        <v>10101.149999999998</v>
      </c>
      <c r="F369" s="280">
        <v>10050.649999999998</v>
      </c>
      <c r="G369" s="280">
        <v>10001.249999999996</v>
      </c>
      <c r="H369" s="280">
        <v>10201.049999999999</v>
      </c>
      <c r="I369" s="280">
        <v>10250.450000000001</v>
      </c>
      <c r="J369" s="280">
        <v>10300.950000000001</v>
      </c>
      <c r="K369" s="278">
        <v>10199.950000000001</v>
      </c>
      <c r="L369" s="278">
        <v>10100.049999999999</v>
      </c>
      <c r="M369" s="278">
        <v>1.6729999999999998E-2</v>
      </c>
    </row>
    <row r="370" spans="1:13">
      <c r="A370" s="269">
        <v>360</v>
      </c>
      <c r="B370" s="278" t="s">
        <v>494</v>
      </c>
      <c r="C370" s="279">
        <v>4069.9</v>
      </c>
      <c r="D370" s="280">
        <v>4076.65</v>
      </c>
      <c r="E370" s="280">
        <v>4023.3</v>
      </c>
      <c r="F370" s="280">
        <v>3976.7000000000003</v>
      </c>
      <c r="G370" s="280">
        <v>3923.3500000000004</v>
      </c>
      <c r="H370" s="280">
        <v>4123.25</v>
      </c>
      <c r="I370" s="280">
        <v>4176.5999999999995</v>
      </c>
      <c r="J370" s="280">
        <v>4223.2</v>
      </c>
      <c r="K370" s="278">
        <v>4130</v>
      </c>
      <c r="L370" s="278">
        <v>4030.05</v>
      </c>
      <c r="M370" s="278">
        <v>0.18076999999999999</v>
      </c>
    </row>
    <row r="371" spans="1:13">
      <c r="A371" s="269">
        <v>361</v>
      </c>
      <c r="B371" s="278" t="s">
        <v>489</v>
      </c>
      <c r="C371" s="279">
        <v>88.45</v>
      </c>
      <c r="D371" s="280">
        <v>90.283333333333346</v>
      </c>
      <c r="E371" s="280">
        <v>85.666666666666686</v>
      </c>
      <c r="F371" s="280">
        <v>82.88333333333334</v>
      </c>
      <c r="G371" s="280">
        <v>78.26666666666668</v>
      </c>
      <c r="H371" s="280">
        <v>93.066666666666691</v>
      </c>
      <c r="I371" s="280">
        <v>97.683333333333337</v>
      </c>
      <c r="J371" s="280">
        <v>100.4666666666667</v>
      </c>
      <c r="K371" s="278">
        <v>94.9</v>
      </c>
      <c r="L371" s="278">
        <v>87.5</v>
      </c>
      <c r="M371" s="278">
        <v>11.04167</v>
      </c>
    </row>
    <row r="372" spans="1:13">
      <c r="A372" s="269">
        <v>362</v>
      </c>
      <c r="B372" s="278" t="s">
        <v>490</v>
      </c>
      <c r="C372" s="279">
        <v>584.95000000000005</v>
      </c>
      <c r="D372" s="280">
        <v>587.9666666666667</v>
      </c>
      <c r="E372" s="280">
        <v>566.98333333333335</v>
      </c>
      <c r="F372" s="280">
        <v>549.01666666666665</v>
      </c>
      <c r="G372" s="280">
        <v>528.0333333333333</v>
      </c>
      <c r="H372" s="280">
        <v>605.93333333333339</v>
      </c>
      <c r="I372" s="280">
        <v>626.91666666666674</v>
      </c>
      <c r="J372" s="280">
        <v>644.88333333333344</v>
      </c>
      <c r="K372" s="278">
        <v>608.95000000000005</v>
      </c>
      <c r="L372" s="278">
        <v>570</v>
      </c>
      <c r="M372" s="278">
        <v>1.24986</v>
      </c>
    </row>
    <row r="373" spans="1:13">
      <c r="A373" s="269">
        <v>363</v>
      </c>
      <c r="B373" s="278" t="s">
        <v>163</v>
      </c>
      <c r="C373" s="279">
        <v>1372.1</v>
      </c>
      <c r="D373" s="280">
        <v>1379.25</v>
      </c>
      <c r="E373" s="280">
        <v>1359.1</v>
      </c>
      <c r="F373" s="280">
        <v>1346.1</v>
      </c>
      <c r="G373" s="280">
        <v>1325.9499999999998</v>
      </c>
      <c r="H373" s="280">
        <v>1392.25</v>
      </c>
      <c r="I373" s="280">
        <v>1412.4</v>
      </c>
      <c r="J373" s="280">
        <v>1425.4</v>
      </c>
      <c r="K373" s="278">
        <v>1399.4</v>
      </c>
      <c r="L373" s="278">
        <v>1366.25</v>
      </c>
      <c r="M373" s="278">
        <v>5.1777600000000001</v>
      </c>
    </row>
    <row r="374" spans="1:13">
      <c r="A374" s="269">
        <v>364</v>
      </c>
      <c r="B374" s="278" t="s">
        <v>273</v>
      </c>
      <c r="C374" s="279">
        <v>1503.95</v>
      </c>
      <c r="D374" s="280">
        <v>1513.8833333333332</v>
      </c>
      <c r="E374" s="280">
        <v>1490.0666666666664</v>
      </c>
      <c r="F374" s="280">
        <v>1476.1833333333332</v>
      </c>
      <c r="G374" s="280">
        <v>1452.3666666666663</v>
      </c>
      <c r="H374" s="280">
        <v>1527.7666666666664</v>
      </c>
      <c r="I374" s="280">
        <v>1551.583333333333</v>
      </c>
      <c r="J374" s="280">
        <v>1565.4666666666665</v>
      </c>
      <c r="K374" s="278">
        <v>1537.7</v>
      </c>
      <c r="L374" s="278">
        <v>1500</v>
      </c>
      <c r="M374" s="278">
        <v>1.56721</v>
      </c>
    </row>
    <row r="375" spans="1:13">
      <c r="A375" s="269">
        <v>365</v>
      </c>
      <c r="B375" s="278" t="s">
        <v>164</v>
      </c>
      <c r="C375" s="279">
        <v>34.75</v>
      </c>
      <c r="D375" s="280">
        <v>35.15</v>
      </c>
      <c r="E375" s="280">
        <v>34.15</v>
      </c>
      <c r="F375" s="280">
        <v>33.549999999999997</v>
      </c>
      <c r="G375" s="280">
        <v>32.549999999999997</v>
      </c>
      <c r="H375" s="280">
        <v>35.75</v>
      </c>
      <c r="I375" s="280">
        <v>36.75</v>
      </c>
      <c r="J375" s="280">
        <v>37.35</v>
      </c>
      <c r="K375" s="278">
        <v>36.15</v>
      </c>
      <c r="L375" s="278">
        <v>34.549999999999997</v>
      </c>
      <c r="M375" s="278">
        <v>229.06505999999999</v>
      </c>
    </row>
    <row r="376" spans="1:13">
      <c r="A376" s="269">
        <v>366</v>
      </c>
      <c r="B376" s="278" t="s">
        <v>274</v>
      </c>
      <c r="C376" s="279">
        <v>207.55</v>
      </c>
      <c r="D376" s="280">
        <v>209.31666666666669</v>
      </c>
      <c r="E376" s="280">
        <v>202.63333333333338</v>
      </c>
      <c r="F376" s="280">
        <v>197.7166666666667</v>
      </c>
      <c r="G376" s="280">
        <v>191.03333333333339</v>
      </c>
      <c r="H376" s="280">
        <v>214.23333333333338</v>
      </c>
      <c r="I376" s="280">
        <v>220.91666666666671</v>
      </c>
      <c r="J376" s="280">
        <v>225.83333333333337</v>
      </c>
      <c r="K376" s="278">
        <v>216</v>
      </c>
      <c r="L376" s="278">
        <v>204.4</v>
      </c>
      <c r="M376" s="278">
        <v>3.04304</v>
      </c>
    </row>
    <row r="377" spans="1:13">
      <c r="A377" s="269">
        <v>367</v>
      </c>
      <c r="B377" s="278" t="s">
        <v>485</v>
      </c>
      <c r="C377" s="279">
        <v>143.15</v>
      </c>
      <c r="D377" s="280">
        <v>143.1</v>
      </c>
      <c r="E377" s="280">
        <v>141.75</v>
      </c>
      <c r="F377" s="280">
        <v>140.35</v>
      </c>
      <c r="G377" s="280">
        <v>139</v>
      </c>
      <c r="H377" s="280">
        <v>144.5</v>
      </c>
      <c r="I377" s="280">
        <v>145.84999999999997</v>
      </c>
      <c r="J377" s="280">
        <v>147.25</v>
      </c>
      <c r="K377" s="278">
        <v>144.44999999999999</v>
      </c>
      <c r="L377" s="278">
        <v>141.69999999999999</v>
      </c>
      <c r="M377" s="278">
        <v>1.2762199999999999</v>
      </c>
    </row>
    <row r="378" spans="1:13">
      <c r="A378" s="269">
        <v>368</v>
      </c>
      <c r="B378" s="278" t="s">
        <v>491</v>
      </c>
      <c r="C378" s="279">
        <v>789.3</v>
      </c>
      <c r="D378" s="280">
        <v>790.36666666666667</v>
      </c>
      <c r="E378" s="280">
        <v>775.93333333333339</v>
      </c>
      <c r="F378" s="280">
        <v>762.56666666666672</v>
      </c>
      <c r="G378" s="280">
        <v>748.13333333333344</v>
      </c>
      <c r="H378" s="280">
        <v>803.73333333333335</v>
      </c>
      <c r="I378" s="280">
        <v>818.16666666666652</v>
      </c>
      <c r="J378" s="280">
        <v>831.5333333333333</v>
      </c>
      <c r="K378" s="278">
        <v>804.8</v>
      </c>
      <c r="L378" s="278">
        <v>777</v>
      </c>
      <c r="M378" s="278">
        <v>8.6473300000000002</v>
      </c>
    </row>
    <row r="379" spans="1:13">
      <c r="A379" s="269">
        <v>369</v>
      </c>
      <c r="B379" s="278" t="s">
        <v>165</v>
      </c>
      <c r="C379" s="279">
        <v>174.85</v>
      </c>
      <c r="D379" s="280">
        <v>176.26666666666665</v>
      </c>
      <c r="E379" s="280">
        <v>172.58333333333331</v>
      </c>
      <c r="F379" s="280">
        <v>170.31666666666666</v>
      </c>
      <c r="G379" s="280">
        <v>166.63333333333333</v>
      </c>
      <c r="H379" s="280">
        <v>178.5333333333333</v>
      </c>
      <c r="I379" s="280">
        <v>182.21666666666664</v>
      </c>
      <c r="J379" s="280">
        <v>184.48333333333329</v>
      </c>
      <c r="K379" s="278">
        <v>179.95</v>
      </c>
      <c r="L379" s="278">
        <v>174</v>
      </c>
      <c r="M379" s="278">
        <v>66.878929999999997</v>
      </c>
    </row>
    <row r="380" spans="1:13">
      <c r="A380" s="269">
        <v>370</v>
      </c>
      <c r="B380" s="278" t="s">
        <v>492</v>
      </c>
      <c r="C380" s="279">
        <v>63.2</v>
      </c>
      <c r="D380" s="280">
        <v>63.56666666666667</v>
      </c>
      <c r="E380" s="280">
        <v>62.233333333333334</v>
      </c>
      <c r="F380" s="280">
        <v>61.266666666666666</v>
      </c>
      <c r="G380" s="280">
        <v>59.93333333333333</v>
      </c>
      <c r="H380" s="280">
        <v>64.533333333333331</v>
      </c>
      <c r="I380" s="280">
        <v>65.866666666666674</v>
      </c>
      <c r="J380" s="280">
        <v>66.833333333333343</v>
      </c>
      <c r="K380" s="278">
        <v>64.900000000000006</v>
      </c>
      <c r="L380" s="278">
        <v>62.6</v>
      </c>
      <c r="M380" s="278">
        <v>12.939120000000001</v>
      </c>
    </row>
    <row r="381" spans="1:13">
      <c r="A381" s="269">
        <v>371</v>
      </c>
      <c r="B381" s="278" t="s">
        <v>276</v>
      </c>
      <c r="C381" s="279">
        <v>209.6</v>
      </c>
      <c r="D381" s="280">
        <v>213.19999999999996</v>
      </c>
      <c r="E381" s="280">
        <v>204.44999999999993</v>
      </c>
      <c r="F381" s="280">
        <v>199.29999999999998</v>
      </c>
      <c r="G381" s="280">
        <v>190.54999999999995</v>
      </c>
      <c r="H381" s="280">
        <v>218.34999999999991</v>
      </c>
      <c r="I381" s="280">
        <v>227.09999999999997</v>
      </c>
      <c r="J381" s="280">
        <v>232.24999999999989</v>
      </c>
      <c r="K381" s="278">
        <v>221.95</v>
      </c>
      <c r="L381" s="278">
        <v>208.05</v>
      </c>
      <c r="M381" s="278">
        <v>5.1026600000000002</v>
      </c>
    </row>
    <row r="382" spans="1:13">
      <c r="A382" s="269">
        <v>372</v>
      </c>
      <c r="B382" s="278" t="s">
        <v>493</v>
      </c>
      <c r="C382" s="279">
        <v>46.55</v>
      </c>
      <c r="D382" s="280">
        <v>47.233333333333327</v>
      </c>
      <c r="E382" s="280">
        <v>45.066666666666656</v>
      </c>
      <c r="F382" s="280">
        <v>43.583333333333329</v>
      </c>
      <c r="G382" s="280">
        <v>41.416666666666657</v>
      </c>
      <c r="H382" s="280">
        <v>48.716666666666654</v>
      </c>
      <c r="I382" s="280">
        <v>50.883333333333326</v>
      </c>
      <c r="J382" s="280">
        <v>52.366666666666653</v>
      </c>
      <c r="K382" s="278">
        <v>49.4</v>
      </c>
      <c r="L382" s="278">
        <v>45.75</v>
      </c>
      <c r="M382" s="278">
        <v>2.8439000000000001</v>
      </c>
    </row>
    <row r="383" spans="1:13">
      <c r="A383" s="269">
        <v>373</v>
      </c>
      <c r="B383" s="278" t="s">
        <v>486</v>
      </c>
      <c r="C383" s="279">
        <v>48.5</v>
      </c>
      <c r="D383" s="280">
        <v>48.699999999999996</v>
      </c>
      <c r="E383" s="280">
        <v>47.949999999999989</v>
      </c>
      <c r="F383" s="280">
        <v>47.399999999999991</v>
      </c>
      <c r="G383" s="280">
        <v>46.649999999999984</v>
      </c>
      <c r="H383" s="280">
        <v>49.249999999999993</v>
      </c>
      <c r="I383" s="280">
        <v>50.000000000000007</v>
      </c>
      <c r="J383" s="280">
        <v>50.55</v>
      </c>
      <c r="K383" s="278">
        <v>49.45</v>
      </c>
      <c r="L383" s="278">
        <v>48.15</v>
      </c>
      <c r="M383" s="278">
        <v>21.40494</v>
      </c>
    </row>
    <row r="384" spans="1:13">
      <c r="A384" s="269">
        <v>374</v>
      </c>
      <c r="B384" s="278" t="s">
        <v>166</v>
      </c>
      <c r="C384" s="279">
        <v>1001.7</v>
      </c>
      <c r="D384" s="280">
        <v>1002.9</v>
      </c>
      <c r="E384" s="280">
        <v>990.8</v>
      </c>
      <c r="F384" s="280">
        <v>979.9</v>
      </c>
      <c r="G384" s="280">
        <v>967.8</v>
      </c>
      <c r="H384" s="280">
        <v>1013.8</v>
      </c>
      <c r="I384" s="280">
        <v>1025.9000000000001</v>
      </c>
      <c r="J384" s="280">
        <v>1036.8</v>
      </c>
      <c r="K384" s="278">
        <v>1015</v>
      </c>
      <c r="L384" s="278">
        <v>992</v>
      </c>
      <c r="M384" s="278">
        <v>23.356120000000001</v>
      </c>
    </row>
    <row r="385" spans="1:13">
      <c r="A385" s="269">
        <v>375</v>
      </c>
      <c r="B385" s="278" t="s">
        <v>278</v>
      </c>
      <c r="C385" s="279">
        <v>365.75</v>
      </c>
      <c r="D385" s="280">
        <v>373.83333333333331</v>
      </c>
      <c r="E385" s="280">
        <v>357.66666666666663</v>
      </c>
      <c r="F385" s="280">
        <v>349.58333333333331</v>
      </c>
      <c r="G385" s="280">
        <v>333.41666666666663</v>
      </c>
      <c r="H385" s="280">
        <v>381.91666666666663</v>
      </c>
      <c r="I385" s="280">
        <v>398.08333333333326</v>
      </c>
      <c r="J385" s="280">
        <v>406.16666666666663</v>
      </c>
      <c r="K385" s="278">
        <v>390</v>
      </c>
      <c r="L385" s="278">
        <v>365.75</v>
      </c>
      <c r="M385" s="278">
        <v>4.2376300000000002</v>
      </c>
    </row>
    <row r="386" spans="1:13">
      <c r="A386" s="269">
        <v>376</v>
      </c>
      <c r="B386" s="278" t="s">
        <v>496</v>
      </c>
      <c r="C386" s="279">
        <v>373.5</v>
      </c>
      <c r="D386" s="280">
        <v>370.38333333333338</v>
      </c>
      <c r="E386" s="280">
        <v>364.26666666666677</v>
      </c>
      <c r="F386" s="280">
        <v>355.03333333333336</v>
      </c>
      <c r="G386" s="280">
        <v>348.91666666666674</v>
      </c>
      <c r="H386" s="280">
        <v>379.61666666666679</v>
      </c>
      <c r="I386" s="280">
        <v>385.73333333333346</v>
      </c>
      <c r="J386" s="280">
        <v>394.96666666666681</v>
      </c>
      <c r="K386" s="278">
        <v>376.5</v>
      </c>
      <c r="L386" s="278">
        <v>361.15</v>
      </c>
      <c r="M386" s="278">
        <v>3.9929000000000001</v>
      </c>
    </row>
    <row r="387" spans="1:13">
      <c r="A387" s="269">
        <v>377</v>
      </c>
      <c r="B387" s="278" t="s">
        <v>498</v>
      </c>
      <c r="C387" s="279">
        <v>76</v>
      </c>
      <c r="D387" s="280">
        <v>76.899999999999991</v>
      </c>
      <c r="E387" s="280">
        <v>74.699999999999989</v>
      </c>
      <c r="F387" s="280">
        <v>73.399999999999991</v>
      </c>
      <c r="G387" s="280">
        <v>71.199999999999989</v>
      </c>
      <c r="H387" s="280">
        <v>78.199999999999989</v>
      </c>
      <c r="I387" s="280">
        <v>80.400000000000006</v>
      </c>
      <c r="J387" s="280">
        <v>81.699999999999989</v>
      </c>
      <c r="K387" s="278">
        <v>79.099999999999994</v>
      </c>
      <c r="L387" s="278">
        <v>75.599999999999994</v>
      </c>
      <c r="M387" s="278">
        <v>7.08249</v>
      </c>
    </row>
    <row r="388" spans="1:13">
      <c r="A388" s="269">
        <v>378</v>
      </c>
      <c r="B388" s="278" t="s">
        <v>279</v>
      </c>
      <c r="C388" s="279">
        <v>466</v>
      </c>
      <c r="D388" s="280">
        <v>471.65000000000003</v>
      </c>
      <c r="E388" s="280">
        <v>456.35000000000008</v>
      </c>
      <c r="F388" s="280">
        <v>446.70000000000005</v>
      </c>
      <c r="G388" s="280">
        <v>431.40000000000009</v>
      </c>
      <c r="H388" s="280">
        <v>481.30000000000007</v>
      </c>
      <c r="I388" s="280">
        <v>496.6</v>
      </c>
      <c r="J388" s="280">
        <v>506.25000000000006</v>
      </c>
      <c r="K388" s="278">
        <v>486.95</v>
      </c>
      <c r="L388" s="278">
        <v>462</v>
      </c>
      <c r="M388" s="278">
        <v>1.7660199999999999</v>
      </c>
    </row>
    <row r="389" spans="1:13">
      <c r="A389" s="269">
        <v>379</v>
      </c>
      <c r="B389" s="278" t="s">
        <v>499</v>
      </c>
      <c r="C389" s="279">
        <v>272.3</v>
      </c>
      <c r="D389" s="280">
        <v>269.76666666666671</v>
      </c>
      <c r="E389" s="280">
        <v>263.68333333333339</v>
      </c>
      <c r="F389" s="280">
        <v>255.06666666666666</v>
      </c>
      <c r="G389" s="280">
        <v>248.98333333333335</v>
      </c>
      <c r="H389" s="280">
        <v>278.38333333333344</v>
      </c>
      <c r="I389" s="280">
        <v>284.46666666666681</v>
      </c>
      <c r="J389" s="280">
        <v>293.08333333333348</v>
      </c>
      <c r="K389" s="278">
        <v>275.85000000000002</v>
      </c>
      <c r="L389" s="278">
        <v>261.14999999999998</v>
      </c>
      <c r="M389" s="278">
        <v>16.50309</v>
      </c>
    </row>
    <row r="390" spans="1:13">
      <c r="A390" s="269">
        <v>380</v>
      </c>
      <c r="B390" s="278" t="s">
        <v>167</v>
      </c>
      <c r="C390" s="279">
        <v>635.1</v>
      </c>
      <c r="D390" s="280">
        <v>635.4</v>
      </c>
      <c r="E390" s="280">
        <v>628.69999999999993</v>
      </c>
      <c r="F390" s="280">
        <v>622.29999999999995</v>
      </c>
      <c r="G390" s="280">
        <v>615.59999999999991</v>
      </c>
      <c r="H390" s="280">
        <v>641.79999999999995</v>
      </c>
      <c r="I390" s="280">
        <v>648.5</v>
      </c>
      <c r="J390" s="280">
        <v>654.9</v>
      </c>
      <c r="K390" s="278">
        <v>642.1</v>
      </c>
      <c r="L390" s="278">
        <v>629</v>
      </c>
      <c r="M390" s="278">
        <v>3.11849</v>
      </c>
    </row>
    <row r="391" spans="1:13">
      <c r="A391" s="269">
        <v>381</v>
      </c>
      <c r="B391" s="278" t="s">
        <v>501</v>
      </c>
      <c r="C391" s="279">
        <v>1044.25</v>
      </c>
      <c r="D391" s="280">
        <v>1051.7333333333333</v>
      </c>
      <c r="E391" s="280">
        <v>1033.6166666666668</v>
      </c>
      <c r="F391" s="280">
        <v>1022.9833333333333</v>
      </c>
      <c r="G391" s="280">
        <v>1004.8666666666668</v>
      </c>
      <c r="H391" s="280">
        <v>1062.3666666666668</v>
      </c>
      <c r="I391" s="280">
        <v>1080.4833333333331</v>
      </c>
      <c r="J391" s="280">
        <v>1091.1166666666668</v>
      </c>
      <c r="K391" s="278">
        <v>1069.8499999999999</v>
      </c>
      <c r="L391" s="278">
        <v>1041.0999999999999</v>
      </c>
      <c r="M391" s="278">
        <v>0.12386</v>
      </c>
    </row>
    <row r="392" spans="1:13">
      <c r="A392" s="269">
        <v>382</v>
      </c>
      <c r="B392" s="278" t="s">
        <v>502</v>
      </c>
      <c r="C392" s="279">
        <v>277.55</v>
      </c>
      <c r="D392" s="280">
        <v>279.18333333333334</v>
      </c>
      <c r="E392" s="280">
        <v>273.56666666666666</v>
      </c>
      <c r="F392" s="280">
        <v>269.58333333333331</v>
      </c>
      <c r="G392" s="280">
        <v>263.96666666666664</v>
      </c>
      <c r="H392" s="280">
        <v>283.16666666666669</v>
      </c>
      <c r="I392" s="280">
        <v>288.78333333333336</v>
      </c>
      <c r="J392" s="280">
        <v>292.76666666666671</v>
      </c>
      <c r="K392" s="278">
        <v>284.8</v>
      </c>
      <c r="L392" s="278">
        <v>275.2</v>
      </c>
      <c r="M392" s="278">
        <v>9.1317000000000004</v>
      </c>
    </row>
    <row r="393" spans="1:13">
      <c r="A393" s="269">
        <v>383</v>
      </c>
      <c r="B393" s="278" t="s">
        <v>168</v>
      </c>
      <c r="C393" s="279">
        <v>173.5</v>
      </c>
      <c r="D393" s="280">
        <v>177.18333333333331</v>
      </c>
      <c r="E393" s="280">
        <v>168.86666666666662</v>
      </c>
      <c r="F393" s="280">
        <v>164.23333333333332</v>
      </c>
      <c r="G393" s="280">
        <v>155.91666666666663</v>
      </c>
      <c r="H393" s="280">
        <v>181.81666666666661</v>
      </c>
      <c r="I393" s="280">
        <v>190.13333333333327</v>
      </c>
      <c r="J393" s="280">
        <v>194.76666666666659</v>
      </c>
      <c r="K393" s="278">
        <v>185.5</v>
      </c>
      <c r="L393" s="278">
        <v>172.55</v>
      </c>
      <c r="M393" s="278">
        <v>265.61761000000001</v>
      </c>
    </row>
    <row r="394" spans="1:13">
      <c r="A394" s="269">
        <v>384</v>
      </c>
      <c r="B394" s="278" t="s">
        <v>500</v>
      </c>
      <c r="C394" s="279">
        <v>46.4</v>
      </c>
      <c r="D394" s="280">
        <v>46.683333333333337</v>
      </c>
      <c r="E394" s="280">
        <v>45.766666666666673</v>
      </c>
      <c r="F394" s="280">
        <v>45.133333333333333</v>
      </c>
      <c r="G394" s="280">
        <v>44.216666666666669</v>
      </c>
      <c r="H394" s="280">
        <v>47.316666666666677</v>
      </c>
      <c r="I394" s="280">
        <v>48.233333333333334</v>
      </c>
      <c r="J394" s="280">
        <v>48.866666666666681</v>
      </c>
      <c r="K394" s="278">
        <v>47.6</v>
      </c>
      <c r="L394" s="278">
        <v>46.05</v>
      </c>
      <c r="M394" s="278">
        <v>14.335229999999999</v>
      </c>
    </row>
    <row r="395" spans="1:13">
      <c r="A395" s="269">
        <v>385</v>
      </c>
      <c r="B395" s="278" t="s">
        <v>169</v>
      </c>
      <c r="C395" s="279">
        <v>108.1</v>
      </c>
      <c r="D395" s="280">
        <v>109.23333333333333</v>
      </c>
      <c r="E395" s="280">
        <v>106.41666666666667</v>
      </c>
      <c r="F395" s="280">
        <v>104.73333333333333</v>
      </c>
      <c r="G395" s="280">
        <v>101.91666666666667</v>
      </c>
      <c r="H395" s="280">
        <v>110.91666666666667</v>
      </c>
      <c r="I395" s="280">
        <v>113.73333333333333</v>
      </c>
      <c r="J395" s="280">
        <v>115.41666666666667</v>
      </c>
      <c r="K395" s="278">
        <v>112.05</v>
      </c>
      <c r="L395" s="278">
        <v>107.55</v>
      </c>
      <c r="M395" s="278">
        <v>56.473979999999997</v>
      </c>
    </row>
    <row r="396" spans="1:13">
      <c r="A396" s="269">
        <v>386</v>
      </c>
      <c r="B396" s="278" t="s">
        <v>503</v>
      </c>
      <c r="C396" s="279">
        <v>87.85</v>
      </c>
      <c r="D396" s="280">
        <v>87.7</v>
      </c>
      <c r="E396" s="280">
        <v>86.5</v>
      </c>
      <c r="F396" s="280">
        <v>85.149999999999991</v>
      </c>
      <c r="G396" s="280">
        <v>83.949999999999989</v>
      </c>
      <c r="H396" s="280">
        <v>89.050000000000011</v>
      </c>
      <c r="I396" s="280">
        <v>90.250000000000028</v>
      </c>
      <c r="J396" s="280">
        <v>91.600000000000023</v>
      </c>
      <c r="K396" s="278">
        <v>88.9</v>
      </c>
      <c r="L396" s="278">
        <v>86.35</v>
      </c>
      <c r="M396" s="278">
        <v>4.2671599999999996</v>
      </c>
    </row>
    <row r="397" spans="1:13">
      <c r="A397" s="269">
        <v>387</v>
      </c>
      <c r="B397" s="278" t="s">
        <v>504</v>
      </c>
      <c r="C397" s="279">
        <v>633.35</v>
      </c>
      <c r="D397" s="280">
        <v>633.08333333333337</v>
      </c>
      <c r="E397" s="280">
        <v>628.26666666666677</v>
      </c>
      <c r="F397" s="280">
        <v>623.18333333333339</v>
      </c>
      <c r="G397" s="280">
        <v>618.36666666666679</v>
      </c>
      <c r="H397" s="280">
        <v>638.16666666666674</v>
      </c>
      <c r="I397" s="280">
        <v>642.98333333333335</v>
      </c>
      <c r="J397" s="280">
        <v>648.06666666666672</v>
      </c>
      <c r="K397" s="278">
        <v>637.9</v>
      </c>
      <c r="L397" s="278">
        <v>628</v>
      </c>
      <c r="M397" s="278">
        <v>1.78678</v>
      </c>
    </row>
    <row r="398" spans="1:13">
      <c r="A398" s="269">
        <v>388</v>
      </c>
      <c r="B398" s="278" t="s">
        <v>505</v>
      </c>
      <c r="C398" s="279">
        <v>12.45</v>
      </c>
      <c r="D398" s="280">
        <v>12.449999999999998</v>
      </c>
      <c r="E398" s="280">
        <v>12.449999999999996</v>
      </c>
      <c r="F398" s="280">
        <v>12.449999999999998</v>
      </c>
      <c r="G398" s="280">
        <v>12.449999999999996</v>
      </c>
      <c r="H398" s="280">
        <v>12.449999999999996</v>
      </c>
      <c r="I398" s="280">
        <v>12.45</v>
      </c>
      <c r="J398" s="280">
        <v>12.449999999999996</v>
      </c>
      <c r="K398" s="278">
        <v>12.45</v>
      </c>
      <c r="L398" s="278">
        <v>12.45</v>
      </c>
      <c r="M398" s="278">
        <v>3.30369</v>
      </c>
    </row>
    <row r="399" spans="1:13">
      <c r="A399" s="269">
        <v>389</v>
      </c>
      <c r="B399" s="278" t="s">
        <v>170</v>
      </c>
      <c r="C399" s="279">
        <v>1704.1</v>
      </c>
      <c r="D399" s="280">
        <v>1713.55</v>
      </c>
      <c r="E399" s="280">
        <v>1686.1</v>
      </c>
      <c r="F399" s="280">
        <v>1668.1</v>
      </c>
      <c r="G399" s="280">
        <v>1640.6499999999999</v>
      </c>
      <c r="H399" s="280">
        <v>1731.55</v>
      </c>
      <c r="I399" s="280">
        <v>1759.0000000000002</v>
      </c>
      <c r="J399" s="280">
        <v>1777</v>
      </c>
      <c r="K399" s="278">
        <v>1741</v>
      </c>
      <c r="L399" s="278">
        <v>1695.55</v>
      </c>
      <c r="M399" s="278">
        <v>139.73038</v>
      </c>
    </row>
    <row r="400" spans="1:13">
      <c r="A400" s="269">
        <v>390</v>
      </c>
      <c r="B400" s="278" t="s">
        <v>506</v>
      </c>
      <c r="C400" s="279">
        <v>38.700000000000003</v>
      </c>
      <c r="D400" s="280">
        <v>38.700000000000003</v>
      </c>
      <c r="E400" s="280">
        <v>38.700000000000003</v>
      </c>
      <c r="F400" s="280">
        <v>38.700000000000003</v>
      </c>
      <c r="G400" s="280">
        <v>38.700000000000003</v>
      </c>
      <c r="H400" s="280">
        <v>38.700000000000003</v>
      </c>
      <c r="I400" s="280">
        <v>38.700000000000003</v>
      </c>
      <c r="J400" s="280">
        <v>38.700000000000003</v>
      </c>
      <c r="K400" s="278">
        <v>38.700000000000003</v>
      </c>
      <c r="L400" s="278">
        <v>38.700000000000003</v>
      </c>
      <c r="M400" s="278">
        <v>5.94773</v>
      </c>
    </row>
    <row r="401" spans="1:13">
      <c r="A401" s="269">
        <v>391</v>
      </c>
      <c r="B401" s="278" t="s">
        <v>519</v>
      </c>
      <c r="C401" s="279">
        <v>11.15</v>
      </c>
      <c r="D401" s="280">
        <v>11.15</v>
      </c>
      <c r="E401" s="280">
        <v>11.15</v>
      </c>
      <c r="F401" s="280">
        <v>11.15</v>
      </c>
      <c r="G401" s="280">
        <v>11.15</v>
      </c>
      <c r="H401" s="280">
        <v>11.15</v>
      </c>
      <c r="I401" s="280">
        <v>11.15</v>
      </c>
      <c r="J401" s="280">
        <v>11.15</v>
      </c>
      <c r="K401" s="278">
        <v>11.15</v>
      </c>
      <c r="L401" s="278">
        <v>11.15</v>
      </c>
      <c r="M401" s="278">
        <v>7.1600999999999999</v>
      </c>
    </row>
    <row r="402" spans="1:13">
      <c r="A402" s="269">
        <v>392</v>
      </c>
      <c r="B402" s="278" t="s">
        <v>508</v>
      </c>
      <c r="C402" s="279">
        <v>122.55</v>
      </c>
      <c r="D402" s="280">
        <v>125.36666666666667</v>
      </c>
      <c r="E402" s="280">
        <v>119.73333333333335</v>
      </c>
      <c r="F402" s="280">
        <v>116.91666666666667</v>
      </c>
      <c r="G402" s="280">
        <v>111.28333333333335</v>
      </c>
      <c r="H402" s="280">
        <v>128.18333333333334</v>
      </c>
      <c r="I402" s="280">
        <v>133.81666666666666</v>
      </c>
      <c r="J402" s="280">
        <v>136.63333333333335</v>
      </c>
      <c r="K402" s="278">
        <v>131</v>
      </c>
      <c r="L402" s="278">
        <v>122.55</v>
      </c>
      <c r="M402" s="278">
        <v>3.8827500000000001</v>
      </c>
    </row>
    <row r="403" spans="1:13">
      <c r="A403" s="269">
        <v>393</v>
      </c>
      <c r="B403" s="278" t="s">
        <v>2316</v>
      </c>
      <c r="C403" s="279">
        <v>75.900000000000006</v>
      </c>
      <c r="D403" s="280">
        <v>77.2</v>
      </c>
      <c r="E403" s="280">
        <v>74.400000000000006</v>
      </c>
      <c r="F403" s="280">
        <v>72.900000000000006</v>
      </c>
      <c r="G403" s="280">
        <v>70.100000000000009</v>
      </c>
      <c r="H403" s="280">
        <v>78.7</v>
      </c>
      <c r="I403" s="280">
        <v>81.499999999999986</v>
      </c>
      <c r="J403" s="280">
        <v>83</v>
      </c>
      <c r="K403" s="278">
        <v>80</v>
      </c>
      <c r="L403" s="278">
        <v>75.7</v>
      </c>
      <c r="M403" s="278">
        <v>1.0389999999999999</v>
      </c>
    </row>
    <row r="404" spans="1:13">
      <c r="A404" s="269">
        <v>394</v>
      </c>
      <c r="B404" s="278" t="s">
        <v>495</v>
      </c>
      <c r="C404" s="279">
        <v>246.25</v>
      </c>
      <c r="D404" s="280">
        <v>246.54999999999998</v>
      </c>
      <c r="E404" s="280">
        <v>241.69999999999996</v>
      </c>
      <c r="F404" s="280">
        <v>237.14999999999998</v>
      </c>
      <c r="G404" s="280">
        <v>232.29999999999995</v>
      </c>
      <c r="H404" s="280">
        <v>251.09999999999997</v>
      </c>
      <c r="I404" s="280">
        <v>255.95</v>
      </c>
      <c r="J404" s="280">
        <v>260.5</v>
      </c>
      <c r="K404" s="278">
        <v>251.4</v>
      </c>
      <c r="L404" s="278">
        <v>242</v>
      </c>
      <c r="M404" s="278">
        <v>23.467780000000001</v>
      </c>
    </row>
    <row r="405" spans="1:13">
      <c r="A405" s="269">
        <v>395</v>
      </c>
      <c r="B405" s="278" t="s">
        <v>507</v>
      </c>
      <c r="C405" s="279">
        <v>4.25</v>
      </c>
      <c r="D405" s="280">
        <v>4.25</v>
      </c>
      <c r="E405" s="280">
        <v>4.25</v>
      </c>
      <c r="F405" s="280">
        <v>4.25</v>
      </c>
      <c r="G405" s="280">
        <v>4.25</v>
      </c>
      <c r="H405" s="280">
        <v>4.25</v>
      </c>
      <c r="I405" s="280">
        <v>4.25</v>
      </c>
      <c r="J405" s="280">
        <v>4.25</v>
      </c>
      <c r="K405" s="278">
        <v>4.25</v>
      </c>
      <c r="L405" s="278">
        <v>4.25</v>
      </c>
      <c r="M405" s="278">
        <v>41.835129999999999</v>
      </c>
    </row>
    <row r="406" spans="1:13">
      <c r="A406" s="269">
        <v>396</v>
      </c>
      <c r="B406" s="278" t="s">
        <v>497</v>
      </c>
      <c r="C406" s="279">
        <v>18.850000000000001</v>
      </c>
      <c r="D406" s="280">
        <v>19.066666666666666</v>
      </c>
      <c r="E406" s="280">
        <v>18.583333333333332</v>
      </c>
      <c r="F406" s="280">
        <v>18.316666666666666</v>
      </c>
      <c r="G406" s="280">
        <v>17.833333333333332</v>
      </c>
      <c r="H406" s="280">
        <v>19.333333333333332</v>
      </c>
      <c r="I406" s="280">
        <v>19.816666666666666</v>
      </c>
      <c r="J406" s="280">
        <v>20.083333333333332</v>
      </c>
      <c r="K406" s="278">
        <v>19.55</v>
      </c>
      <c r="L406" s="278">
        <v>18.8</v>
      </c>
      <c r="M406" s="278">
        <v>32.245510000000003</v>
      </c>
    </row>
    <row r="407" spans="1:13">
      <c r="A407" s="269">
        <v>397</v>
      </c>
      <c r="B407" s="278" t="s">
        <v>512</v>
      </c>
      <c r="C407" s="279">
        <v>45.25</v>
      </c>
      <c r="D407" s="280">
        <v>45.733333333333327</v>
      </c>
      <c r="E407" s="280">
        <v>44.516666666666652</v>
      </c>
      <c r="F407" s="280">
        <v>43.783333333333324</v>
      </c>
      <c r="G407" s="280">
        <v>42.566666666666649</v>
      </c>
      <c r="H407" s="280">
        <v>46.466666666666654</v>
      </c>
      <c r="I407" s="280">
        <v>47.683333333333337</v>
      </c>
      <c r="J407" s="280">
        <v>48.416666666666657</v>
      </c>
      <c r="K407" s="278">
        <v>46.95</v>
      </c>
      <c r="L407" s="278">
        <v>45</v>
      </c>
      <c r="M407" s="278">
        <v>1.3762300000000001</v>
      </c>
    </row>
    <row r="408" spans="1:13">
      <c r="A408" s="269">
        <v>398</v>
      </c>
      <c r="B408" s="278" t="s">
        <v>171</v>
      </c>
      <c r="C408" s="279">
        <v>30.4</v>
      </c>
      <c r="D408" s="280">
        <v>30.583333333333332</v>
      </c>
      <c r="E408" s="280">
        <v>29.716666666666665</v>
      </c>
      <c r="F408" s="280">
        <v>29.033333333333331</v>
      </c>
      <c r="G408" s="280">
        <v>28.166666666666664</v>
      </c>
      <c r="H408" s="280">
        <v>31.266666666666666</v>
      </c>
      <c r="I408" s="280">
        <v>32.133333333333333</v>
      </c>
      <c r="J408" s="280">
        <v>32.816666666666663</v>
      </c>
      <c r="K408" s="278">
        <v>31.45</v>
      </c>
      <c r="L408" s="278">
        <v>29.9</v>
      </c>
      <c r="M408" s="278">
        <v>486.13724000000002</v>
      </c>
    </row>
    <row r="409" spans="1:13">
      <c r="A409" s="269">
        <v>399</v>
      </c>
      <c r="B409" s="278" t="s">
        <v>513</v>
      </c>
      <c r="C409" s="279">
        <v>7877.25</v>
      </c>
      <c r="D409" s="280">
        <v>7902.833333333333</v>
      </c>
      <c r="E409" s="280">
        <v>7806.6666666666661</v>
      </c>
      <c r="F409" s="280">
        <v>7736.083333333333</v>
      </c>
      <c r="G409" s="280">
        <v>7639.9166666666661</v>
      </c>
      <c r="H409" s="280">
        <v>7973.4166666666661</v>
      </c>
      <c r="I409" s="280">
        <v>8069.5833333333321</v>
      </c>
      <c r="J409" s="280">
        <v>8140.1666666666661</v>
      </c>
      <c r="K409" s="278">
        <v>7999</v>
      </c>
      <c r="L409" s="278">
        <v>7832.25</v>
      </c>
      <c r="M409" s="278">
        <v>0.21859000000000001</v>
      </c>
    </row>
    <row r="410" spans="1:13">
      <c r="A410" s="269">
        <v>400</v>
      </c>
      <c r="B410" s="278" t="s">
        <v>280</v>
      </c>
      <c r="C410" s="279">
        <v>806.45</v>
      </c>
      <c r="D410" s="280">
        <v>802.15</v>
      </c>
      <c r="E410" s="280">
        <v>793.3</v>
      </c>
      <c r="F410" s="280">
        <v>780.15</v>
      </c>
      <c r="G410" s="280">
        <v>771.3</v>
      </c>
      <c r="H410" s="280">
        <v>815.3</v>
      </c>
      <c r="I410" s="280">
        <v>824.15000000000009</v>
      </c>
      <c r="J410" s="280">
        <v>837.3</v>
      </c>
      <c r="K410" s="278">
        <v>811</v>
      </c>
      <c r="L410" s="278">
        <v>789</v>
      </c>
      <c r="M410" s="278">
        <v>20.525510000000001</v>
      </c>
    </row>
    <row r="411" spans="1:13">
      <c r="A411" s="269">
        <v>401</v>
      </c>
      <c r="B411" s="278" t="s">
        <v>172</v>
      </c>
      <c r="C411" s="279">
        <v>178.45</v>
      </c>
      <c r="D411" s="280">
        <v>179.53333333333333</v>
      </c>
      <c r="E411" s="280">
        <v>176.16666666666666</v>
      </c>
      <c r="F411" s="280">
        <v>173.88333333333333</v>
      </c>
      <c r="G411" s="280">
        <v>170.51666666666665</v>
      </c>
      <c r="H411" s="280">
        <v>181.81666666666666</v>
      </c>
      <c r="I411" s="280">
        <v>185.18333333333334</v>
      </c>
      <c r="J411" s="280">
        <v>187.46666666666667</v>
      </c>
      <c r="K411" s="278">
        <v>182.9</v>
      </c>
      <c r="L411" s="278">
        <v>177.25</v>
      </c>
      <c r="M411" s="278">
        <v>436.16291000000001</v>
      </c>
    </row>
    <row r="412" spans="1:13">
      <c r="A412" s="269">
        <v>402</v>
      </c>
      <c r="B412" s="278" t="s">
        <v>514</v>
      </c>
      <c r="C412" s="279">
        <v>3567.2</v>
      </c>
      <c r="D412" s="280">
        <v>3555.3666666666668</v>
      </c>
      <c r="E412" s="280">
        <v>3510.7333333333336</v>
      </c>
      <c r="F412" s="280">
        <v>3454.2666666666669</v>
      </c>
      <c r="G412" s="280">
        <v>3409.6333333333337</v>
      </c>
      <c r="H412" s="280">
        <v>3611.8333333333335</v>
      </c>
      <c r="I412" s="280">
        <v>3656.4666666666667</v>
      </c>
      <c r="J412" s="280">
        <v>3712.9333333333334</v>
      </c>
      <c r="K412" s="278">
        <v>3600</v>
      </c>
      <c r="L412" s="278">
        <v>3498.9</v>
      </c>
      <c r="M412" s="278">
        <v>7.5829999999999995E-2</v>
      </c>
    </row>
    <row r="413" spans="1:13">
      <c r="A413" s="269">
        <v>403</v>
      </c>
      <c r="B413" s="278" t="s">
        <v>516</v>
      </c>
      <c r="C413" s="279">
        <v>1450.1</v>
      </c>
      <c r="D413" s="280">
        <v>1454.3666666666668</v>
      </c>
      <c r="E413" s="280">
        <v>1429.7333333333336</v>
      </c>
      <c r="F413" s="280">
        <v>1409.3666666666668</v>
      </c>
      <c r="G413" s="280">
        <v>1384.7333333333336</v>
      </c>
      <c r="H413" s="280">
        <v>1474.7333333333336</v>
      </c>
      <c r="I413" s="280">
        <v>1499.3666666666668</v>
      </c>
      <c r="J413" s="280">
        <v>1519.7333333333336</v>
      </c>
      <c r="K413" s="278">
        <v>1479</v>
      </c>
      <c r="L413" s="278">
        <v>1434</v>
      </c>
      <c r="M413" s="278">
        <v>0.12333</v>
      </c>
    </row>
    <row r="414" spans="1:13">
      <c r="A414" s="269">
        <v>404</v>
      </c>
      <c r="B414" s="278" t="s">
        <v>517</v>
      </c>
      <c r="C414" s="279">
        <v>475.4</v>
      </c>
      <c r="D414" s="280">
        <v>481.84999999999997</v>
      </c>
      <c r="E414" s="280">
        <v>465.69999999999993</v>
      </c>
      <c r="F414" s="280">
        <v>455.99999999999994</v>
      </c>
      <c r="G414" s="280">
        <v>439.84999999999991</v>
      </c>
      <c r="H414" s="280">
        <v>491.54999999999995</v>
      </c>
      <c r="I414" s="280">
        <v>507.69999999999993</v>
      </c>
      <c r="J414" s="280">
        <v>517.4</v>
      </c>
      <c r="K414" s="278">
        <v>498</v>
      </c>
      <c r="L414" s="278">
        <v>472.15</v>
      </c>
      <c r="M414" s="278">
        <v>1.0379499999999999</v>
      </c>
    </row>
    <row r="415" spans="1:13">
      <c r="A415" s="269">
        <v>405</v>
      </c>
      <c r="B415" s="278" t="s">
        <v>509</v>
      </c>
      <c r="C415" s="279">
        <v>63.3</v>
      </c>
      <c r="D415" s="280">
        <v>64.2</v>
      </c>
      <c r="E415" s="280">
        <v>61.900000000000006</v>
      </c>
      <c r="F415" s="280">
        <v>60.5</v>
      </c>
      <c r="G415" s="280">
        <v>58.2</v>
      </c>
      <c r="H415" s="280">
        <v>65.600000000000009</v>
      </c>
      <c r="I415" s="280">
        <v>67.899999999999991</v>
      </c>
      <c r="J415" s="280">
        <v>69.300000000000011</v>
      </c>
      <c r="K415" s="278">
        <v>66.5</v>
      </c>
      <c r="L415" s="278">
        <v>62.8</v>
      </c>
      <c r="M415" s="278">
        <v>9.13828</v>
      </c>
    </row>
    <row r="416" spans="1:13">
      <c r="A416" s="269">
        <v>406</v>
      </c>
      <c r="B416" s="278" t="s">
        <v>518</v>
      </c>
      <c r="C416" s="279">
        <v>168.7</v>
      </c>
      <c r="D416" s="280">
        <v>172.70000000000002</v>
      </c>
      <c r="E416" s="280">
        <v>163.50000000000003</v>
      </c>
      <c r="F416" s="280">
        <v>158.30000000000001</v>
      </c>
      <c r="G416" s="280">
        <v>149.10000000000002</v>
      </c>
      <c r="H416" s="280">
        <v>177.90000000000003</v>
      </c>
      <c r="I416" s="280">
        <v>187.10000000000002</v>
      </c>
      <c r="J416" s="280">
        <v>192.30000000000004</v>
      </c>
      <c r="K416" s="278">
        <v>181.9</v>
      </c>
      <c r="L416" s="278">
        <v>167.5</v>
      </c>
      <c r="M416" s="278">
        <v>2.0660699999999999</v>
      </c>
    </row>
    <row r="417" spans="1:13">
      <c r="A417" s="269">
        <v>407</v>
      </c>
      <c r="B417" s="278" t="s">
        <v>173</v>
      </c>
      <c r="C417" s="279">
        <v>23051.05</v>
      </c>
      <c r="D417" s="280">
        <v>22907.666666666668</v>
      </c>
      <c r="E417" s="280">
        <v>22485.333333333336</v>
      </c>
      <c r="F417" s="280">
        <v>21919.616666666669</v>
      </c>
      <c r="G417" s="280">
        <v>21497.283333333336</v>
      </c>
      <c r="H417" s="280">
        <v>23473.383333333335</v>
      </c>
      <c r="I417" s="280">
        <v>23895.716666666671</v>
      </c>
      <c r="J417" s="280">
        <v>24461.433333333334</v>
      </c>
      <c r="K417" s="278">
        <v>23330</v>
      </c>
      <c r="L417" s="278">
        <v>22341.95</v>
      </c>
      <c r="M417" s="278">
        <v>1.0242899999999999</v>
      </c>
    </row>
    <row r="418" spans="1:13">
      <c r="A418" s="269">
        <v>408</v>
      </c>
      <c r="B418" s="278" t="s">
        <v>520</v>
      </c>
      <c r="C418" s="279">
        <v>671.4</v>
      </c>
      <c r="D418" s="280">
        <v>675.80000000000007</v>
      </c>
      <c r="E418" s="280">
        <v>662.60000000000014</v>
      </c>
      <c r="F418" s="280">
        <v>653.80000000000007</v>
      </c>
      <c r="G418" s="280">
        <v>640.60000000000014</v>
      </c>
      <c r="H418" s="280">
        <v>684.60000000000014</v>
      </c>
      <c r="I418" s="280">
        <v>697.80000000000018</v>
      </c>
      <c r="J418" s="280">
        <v>706.60000000000014</v>
      </c>
      <c r="K418" s="278">
        <v>689</v>
      </c>
      <c r="L418" s="278">
        <v>667</v>
      </c>
      <c r="M418" s="278">
        <v>0.37642999999999999</v>
      </c>
    </row>
    <row r="419" spans="1:13">
      <c r="A419" s="269">
        <v>409</v>
      </c>
      <c r="B419" s="278" t="s">
        <v>174</v>
      </c>
      <c r="C419" s="279">
        <v>1096.6500000000001</v>
      </c>
      <c r="D419" s="280">
        <v>1105.55</v>
      </c>
      <c r="E419" s="280">
        <v>1084.0999999999999</v>
      </c>
      <c r="F419" s="280">
        <v>1071.55</v>
      </c>
      <c r="G419" s="280">
        <v>1050.0999999999999</v>
      </c>
      <c r="H419" s="280">
        <v>1118.0999999999999</v>
      </c>
      <c r="I419" s="280">
        <v>1139.5500000000002</v>
      </c>
      <c r="J419" s="280">
        <v>1152.0999999999999</v>
      </c>
      <c r="K419" s="278">
        <v>1127</v>
      </c>
      <c r="L419" s="278">
        <v>1093</v>
      </c>
      <c r="M419" s="278">
        <v>5.5015499999999999</v>
      </c>
    </row>
    <row r="420" spans="1:13">
      <c r="A420" s="269">
        <v>410</v>
      </c>
      <c r="B420" s="278" t="s">
        <v>515</v>
      </c>
      <c r="C420" s="279">
        <v>380.3</v>
      </c>
      <c r="D420" s="280">
        <v>382.76666666666665</v>
      </c>
      <c r="E420" s="280">
        <v>375.58333333333331</v>
      </c>
      <c r="F420" s="280">
        <v>370.86666666666667</v>
      </c>
      <c r="G420" s="280">
        <v>363.68333333333334</v>
      </c>
      <c r="H420" s="280">
        <v>387.48333333333329</v>
      </c>
      <c r="I420" s="280">
        <v>394.66666666666669</v>
      </c>
      <c r="J420" s="280">
        <v>399.38333333333327</v>
      </c>
      <c r="K420" s="278">
        <v>389.95</v>
      </c>
      <c r="L420" s="278">
        <v>378.05</v>
      </c>
      <c r="M420" s="278">
        <v>9.5570000000000002E-2</v>
      </c>
    </row>
    <row r="421" spans="1:13">
      <c r="A421" s="269">
        <v>411</v>
      </c>
      <c r="B421" s="278" t="s">
        <v>510</v>
      </c>
      <c r="C421" s="279">
        <v>21.8</v>
      </c>
      <c r="D421" s="280">
        <v>21.8</v>
      </c>
      <c r="E421" s="280">
        <v>21.1</v>
      </c>
      <c r="F421" s="280">
        <v>20.400000000000002</v>
      </c>
      <c r="G421" s="280">
        <v>19.700000000000003</v>
      </c>
      <c r="H421" s="280">
        <v>22.5</v>
      </c>
      <c r="I421" s="280">
        <v>23.199999999999996</v>
      </c>
      <c r="J421" s="280">
        <v>23.9</v>
      </c>
      <c r="K421" s="278">
        <v>22.5</v>
      </c>
      <c r="L421" s="278">
        <v>21.1</v>
      </c>
      <c r="M421" s="278">
        <v>35.319569999999999</v>
      </c>
    </row>
    <row r="422" spans="1:13">
      <c r="A422" s="269">
        <v>412</v>
      </c>
      <c r="B422" s="278" t="s">
        <v>511</v>
      </c>
      <c r="C422" s="279">
        <v>1669.15</v>
      </c>
      <c r="D422" s="280">
        <v>1666.9333333333334</v>
      </c>
      <c r="E422" s="280">
        <v>1654.8666666666668</v>
      </c>
      <c r="F422" s="280">
        <v>1640.5833333333335</v>
      </c>
      <c r="G422" s="280">
        <v>1628.5166666666669</v>
      </c>
      <c r="H422" s="280">
        <v>1681.2166666666667</v>
      </c>
      <c r="I422" s="280">
        <v>1693.2833333333333</v>
      </c>
      <c r="J422" s="280">
        <v>1707.5666666666666</v>
      </c>
      <c r="K422" s="278">
        <v>1679</v>
      </c>
      <c r="L422" s="278">
        <v>1652.65</v>
      </c>
      <c r="M422" s="278">
        <v>0.46609</v>
      </c>
    </row>
    <row r="423" spans="1:13">
      <c r="A423" s="269">
        <v>413</v>
      </c>
      <c r="B423" s="278" t="s">
        <v>521</v>
      </c>
      <c r="C423" s="279">
        <v>226.9</v>
      </c>
      <c r="D423" s="280">
        <v>228.68333333333331</v>
      </c>
      <c r="E423" s="280">
        <v>220.46666666666661</v>
      </c>
      <c r="F423" s="280">
        <v>214.0333333333333</v>
      </c>
      <c r="G423" s="280">
        <v>205.81666666666661</v>
      </c>
      <c r="H423" s="280">
        <v>235.11666666666662</v>
      </c>
      <c r="I423" s="280">
        <v>243.33333333333331</v>
      </c>
      <c r="J423" s="280">
        <v>249.76666666666662</v>
      </c>
      <c r="K423" s="278">
        <v>236.9</v>
      </c>
      <c r="L423" s="278">
        <v>222.25</v>
      </c>
      <c r="M423" s="278">
        <v>6.3562000000000003</v>
      </c>
    </row>
    <row r="424" spans="1:13">
      <c r="A424" s="269">
        <v>414</v>
      </c>
      <c r="B424" s="278" t="s">
        <v>522</v>
      </c>
      <c r="C424" s="279">
        <v>1020.2</v>
      </c>
      <c r="D424" s="280">
        <v>1023.0666666666666</v>
      </c>
      <c r="E424" s="280">
        <v>966.13333333333321</v>
      </c>
      <c r="F424" s="280">
        <v>912.06666666666661</v>
      </c>
      <c r="G424" s="280">
        <v>855.13333333333321</v>
      </c>
      <c r="H424" s="280">
        <v>1077.1333333333332</v>
      </c>
      <c r="I424" s="280">
        <v>1134.0666666666666</v>
      </c>
      <c r="J424" s="280">
        <v>1188.1333333333332</v>
      </c>
      <c r="K424" s="278">
        <v>1080</v>
      </c>
      <c r="L424" s="278">
        <v>969</v>
      </c>
      <c r="M424" s="278">
        <v>1.04948</v>
      </c>
    </row>
    <row r="425" spans="1:13">
      <c r="A425" s="269">
        <v>415</v>
      </c>
      <c r="B425" s="278" t="s">
        <v>523</v>
      </c>
      <c r="C425" s="279">
        <v>238.6</v>
      </c>
      <c r="D425" s="280">
        <v>239.76666666666665</v>
      </c>
      <c r="E425" s="280">
        <v>230.83333333333331</v>
      </c>
      <c r="F425" s="280">
        <v>223.06666666666666</v>
      </c>
      <c r="G425" s="280">
        <v>214.13333333333333</v>
      </c>
      <c r="H425" s="280">
        <v>247.5333333333333</v>
      </c>
      <c r="I425" s="280">
        <v>256.46666666666664</v>
      </c>
      <c r="J425" s="280">
        <v>264.23333333333329</v>
      </c>
      <c r="K425" s="278">
        <v>248.7</v>
      </c>
      <c r="L425" s="278">
        <v>232</v>
      </c>
      <c r="M425" s="278">
        <v>20.877680000000002</v>
      </c>
    </row>
    <row r="426" spans="1:13">
      <c r="A426" s="269">
        <v>416</v>
      </c>
      <c r="B426" s="278" t="s">
        <v>524</v>
      </c>
      <c r="C426" s="279">
        <v>8.0500000000000007</v>
      </c>
      <c r="D426" s="280">
        <v>8.1</v>
      </c>
      <c r="E426" s="280">
        <v>8</v>
      </c>
      <c r="F426" s="280">
        <v>7.9500000000000011</v>
      </c>
      <c r="G426" s="280">
        <v>7.8500000000000014</v>
      </c>
      <c r="H426" s="280">
        <v>8.1499999999999986</v>
      </c>
      <c r="I426" s="280">
        <v>8.2499999999999964</v>
      </c>
      <c r="J426" s="280">
        <v>8.2999999999999972</v>
      </c>
      <c r="K426" s="278">
        <v>8.1999999999999993</v>
      </c>
      <c r="L426" s="278">
        <v>8.0500000000000007</v>
      </c>
      <c r="M426" s="278">
        <v>83.394940000000005</v>
      </c>
    </row>
    <row r="427" spans="1:13">
      <c r="A427" s="269">
        <v>417</v>
      </c>
      <c r="B427" s="278" t="s">
        <v>2517</v>
      </c>
      <c r="C427" s="279">
        <v>545.15</v>
      </c>
      <c r="D427" s="280">
        <v>548.86666666666667</v>
      </c>
      <c r="E427" s="280">
        <v>540.73333333333335</v>
      </c>
      <c r="F427" s="280">
        <v>536.31666666666672</v>
      </c>
      <c r="G427" s="280">
        <v>528.18333333333339</v>
      </c>
      <c r="H427" s="280">
        <v>553.2833333333333</v>
      </c>
      <c r="I427" s="280">
        <v>561.41666666666674</v>
      </c>
      <c r="J427" s="280">
        <v>565.83333333333326</v>
      </c>
      <c r="K427" s="278">
        <v>557</v>
      </c>
      <c r="L427" s="278">
        <v>544.45000000000005</v>
      </c>
      <c r="M427" s="278">
        <v>0.15074000000000001</v>
      </c>
    </row>
    <row r="428" spans="1:13">
      <c r="A428" s="269">
        <v>418</v>
      </c>
      <c r="B428" s="278" t="s">
        <v>527</v>
      </c>
      <c r="C428" s="279">
        <v>162.4</v>
      </c>
      <c r="D428" s="280">
        <v>163.81666666666666</v>
      </c>
      <c r="E428" s="280">
        <v>159.78333333333333</v>
      </c>
      <c r="F428" s="280">
        <v>157.16666666666666</v>
      </c>
      <c r="G428" s="280">
        <v>153.13333333333333</v>
      </c>
      <c r="H428" s="280">
        <v>166.43333333333334</v>
      </c>
      <c r="I428" s="280">
        <v>170.46666666666664</v>
      </c>
      <c r="J428" s="280">
        <v>173.08333333333334</v>
      </c>
      <c r="K428" s="278">
        <v>167.85</v>
      </c>
      <c r="L428" s="278">
        <v>161.19999999999999</v>
      </c>
      <c r="M428" s="278">
        <v>5.5091799999999997</v>
      </c>
    </row>
    <row r="429" spans="1:13">
      <c r="A429" s="269">
        <v>419</v>
      </c>
      <c r="B429" s="278" t="s">
        <v>2526</v>
      </c>
      <c r="C429" s="279">
        <v>50.25</v>
      </c>
      <c r="D429" s="280">
        <v>50.949999999999996</v>
      </c>
      <c r="E429" s="280">
        <v>49.399999999999991</v>
      </c>
      <c r="F429" s="280">
        <v>48.55</v>
      </c>
      <c r="G429" s="280">
        <v>46.999999999999993</v>
      </c>
      <c r="H429" s="280">
        <v>51.79999999999999</v>
      </c>
      <c r="I429" s="280">
        <v>53.349999999999987</v>
      </c>
      <c r="J429" s="280">
        <v>54.199999999999989</v>
      </c>
      <c r="K429" s="278">
        <v>52.5</v>
      </c>
      <c r="L429" s="278">
        <v>50.1</v>
      </c>
      <c r="M429" s="278">
        <v>26.961359999999999</v>
      </c>
    </row>
    <row r="430" spans="1:13">
      <c r="A430" s="269">
        <v>420</v>
      </c>
      <c r="B430" s="278" t="s">
        <v>175</v>
      </c>
      <c r="C430" s="279">
        <v>3605.7</v>
      </c>
      <c r="D430" s="280">
        <v>3610.9333333333329</v>
      </c>
      <c r="E430" s="280">
        <v>3569.8666666666659</v>
      </c>
      <c r="F430" s="280">
        <v>3534.0333333333328</v>
      </c>
      <c r="G430" s="280">
        <v>3492.9666666666658</v>
      </c>
      <c r="H430" s="280">
        <v>3646.766666666666</v>
      </c>
      <c r="I430" s="280">
        <v>3687.8333333333326</v>
      </c>
      <c r="J430" s="280">
        <v>3723.6666666666661</v>
      </c>
      <c r="K430" s="278">
        <v>3652</v>
      </c>
      <c r="L430" s="278">
        <v>3575.1</v>
      </c>
      <c r="M430" s="278">
        <v>0.87548000000000004</v>
      </c>
    </row>
    <row r="431" spans="1:13">
      <c r="A431" s="269">
        <v>421</v>
      </c>
      <c r="B431" s="278" t="s">
        <v>176</v>
      </c>
      <c r="C431" s="279">
        <v>689.6</v>
      </c>
      <c r="D431" s="280">
        <v>694.20000000000016</v>
      </c>
      <c r="E431" s="280">
        <v>679.95000000000027</v>
      </c>
      <c r="F431" s="280">
        <v>670.30000000000007</v>
      </c>
      <c r="G431" s="280">
        <v>656.05000000000018</v>
      </c>
      <c r="H431" s="280">
        <v>703.85000000000036</v>
      </c>
      <c r="I431" s="280">
        <v>718.10000000000014</v>
      </c>
      <c r="J431" s="280">
        <v>727.75000000000045</v>
      </c>
      <c r="K431" s="278">
        <v>708.45</v>
      </c>
      <c r="L431" s="278">
        <v>684.55</v>
      </c>
      <c r="M431" s="278">
        <v>28.518560000000001</v>
      </c>
    </row>
    <row r="432" spans="1:13">
      <c r="A432" s="269">
        <v>422</v>
      </c>
      <c r="B432" s="278" t="s">
        <v>177</v>
      </c>
      <c r="C432" s="287">
        <v>409.6</v>
      </c>
      <c r="D432" s="288">
        <v>413.83333333333331</v>
      </c>
      <c r="E432" s="288">
        <v>403.26666666666665</v>
      </c>
      <c r="F432" s="288">
        <v>396.93333333333334</v>
      </c>
      <c r="G432" s="288">
        <v>386.36666666666667</v>
      </c>
      <c r="H432" s="288">
        <v>420.16666666666663</v>
      </c>
      <c r="I432" s="288">
        <v>430.73333333333335</v>
      </c>
      <c r="J432" s="288">
        <v>437.06666666666661</v>
      </c>
      <c r="K432" s="289">
        <v>424.4</v>
      </c>
      <c r="L432" s="289">
        <v>407.5</v>
      </c>
      <c r="M432" s="289">
        <v>5.0541099999999997</v>
      </c>
    </row>
    <row r="433" spans="1:13">
      <c r="A433" s="269">
        <v>423</v>
      </c>
      <c r="B433" s="278" t="s">
        <v>525</v>
      </c>
      <c r="C433" s="278">
        <v>86.15</v>
      </c>
      <c r="D433" s="280">
        <v>86.483333333333348</v>
      </c>
      <c r="E433" s="280">
        <v>85.016666666666694</v>
      </c>
      <c r="F433" s="280">
        <v>83.88333333333334</v>
      </c>
      <c r="G433" s="280">
        <v>82.416666666666686</v>
      </c>
      <c r="H433" s="280">
        <v>87.616666666666703</v>
      </c>
      <c r="I433" s="280">
        <v>89.083333333333343</v>
      </c>
      <c r="J433" s="280">
        <v>90.216666666666711</v>
      </c>
      <c r="K433" s="278">
        <v>87.95</v>
      </c>
      <c r="L433" s="278">
        <v>85.35</v>
      </c>
      <c r="M433" s="278">
        <v>1.0002200000000001</v>
      </c>
    </row>
    <row r="434" spans="1:13">
      <c r="A434" s="269">
        <v>424</v>
      </c>
      <c r="B434" s="278" t="s">
        <v>281</v>
      </c>
      <c r="C434" s="278">
        <v>110.1</v>
      </c>
      <c r="D434" s="280">
        <v>111.86666666666667</v>
      </c>
      <c r="E434" s="280">
        <v>107.03333333333335</v>
      </c>
      <c r="F434" s="280">
        <v>103.96666666666667</v>
      </c>
      <c r="G434" s="280">
        <v>99.13333333333334</v>
      </c>
      <c r="H434" s="280">
        <v>114.93333333333335</v>
      </c>
      <c r="I434" s="280">
        <v>119.76666666666667</v>
      </c>
      <c r="J434" s="280">
        <v>122.83333333333336</v>
      </c>
      <c r="K434" s="278">
        <v>116.7</v>
      </c>
      <c r="L434" s="278">
        <v>108.8</v>
      </c>
      <c r="M434" s="278">
        <v>17.80219</v>
      </c>
    </row>
    <row r="435" spans="1:13">
      <c r="A435" s="269">
        <v>425</v>
      </c>
      <c r="B435" s="278" t="s">
        <v>526</v>
      </c>
      <c r="C435" s="278">
        <v>391.75</v>
      </c>
      <c r="D435" s="280">
        <v>392.8</v>
      </c>
      <c r="E435" s="280">
        <v>389</v>
      </c>
      <c r="F435" s="280">
        <v>386.25</v>
      </c>
      <c r="G435" s="280">
        <v>382.45</v>
      </c>
      <c r="H435" s="280">
        <v>395.55</v>
      </c>
      <c r="I435" s="280">
        <v>399.35000000000008</v>
      </c>
      <c r="J435" s="280">
        <v>402.1</v>
      </c>
      <c r="K435" s="278">
        <v>396.6</v>
      </c>
      <c r="L435" s="278">
        <v>390.05</v>
      </c>
      <c r="M435" s="278">
        <v>0.68866000000000005</v>
      </c>
    </row>
    <row r="436" spans="1:13">
      <c r="A436" s="269">
        <v>426</v>
      </c>
      <c r="B436" s="278" t="s">
        <v>528</v>
      </c>
      <c r="C436" s="278">
        <v>1697.15</v>
      </c>
      <c r="D436" s="280">
        <v>1687.8500000000001</v>
      </c>
      <c r="E436" s="280">
        <v>1661.9500000000003</v>
      </c>
      <c r="F436" s="280">
        <v>1626.7500000000002</v>
      </c>
      <c r="G436" s="280">
        <v>1600.8500000000004</v>
      </c>
      <c r="H436" s="280">
        <v>1723.0500000000002</v>
      </c>
      <c r="I436" s="280">
        <v>1748.9500000000003</v>
      </c>
      <c r="J436" s="280">
        <v>1784.15</v>
      </c>
      <c r="K436" s="278">
        <v>1713.75</v>
      </c>
      <c r="L436" s="278">
        <v>1652.65</v>
      </c>
      <c r="M436" s="278">
        <v>5.5419999999999997E-2</v>
      </c>
    </row>
    <row r="437" spans="1:13">
      <c r="A437" s="269">
        <v>427</v>
      </c>
      <c r="B437" s="278" t="s">
        <v>529</v>
      </c>
      <c r="C437" s="278">
        <v>1452.05</v>
      </c>
      <c r="D437" s="280">
        <v>1444</v>
      </c>
      <c r="E437" s="280">
        <v>1418.05</v>
      </c>
      <c r="F437" s="280">
        <v>1384.05</v>
      </c>
      <c r="G437" s="280">
        <v>1358.1</v>
      </c>
      <c r="H437" s="280">
        <v>1478</v>
      </c>
      <c r="I437" s="280">
        <v>1503.9499999999998</v>
      </c>
      <c r="J437" s="280">
        <v>1537.95</v>
      </c>
      <c r="K437" s="278">
        <v>1469.95</v>
      </c>
      <c r="L437" s="278">
        <v>1410</v>
      </c>
      <c r="M437" s="278">
        <v>0.42787999999999998</v>
      </c>
    </row>
    <row r="438" spans="1:13">
      <c r="A438" s="269">
        <v>428</v>
      </c>
      <c r="B438" s="278" t="s">
        <v>530</v>
      </c>
      <c r="C438" s="278">
        <v>374.3</v>
      </c>
      <c r="D438" s="280">
        <v>379.41666666666669</v>
      </c>
      <c r="E438" s="280">
        <v>365.88333333333338</v>
      </c>
      <c r="F438" s="280">
        <v>357.4666666666667</v>
      </c>
      <c r="G438" s="280">
        <v>343.93333333333339</v>
      </c>
      <c r="H438" s="280">
        <v>387.83333333333337</v>
      </c>
      <c r="I438" s="280">
        <v>401.36666666666667</v>
      </c>
      <c r="J438" s="280">
        <v>409.78333333333336</v>
      </c>
      <c r="K438" s="278">
        <v>392.95</v>
      </c>
      <c r="L438" s="278">
        <v>371</v>
      </c>
      <c r="M438" s="278">
        <v>0.31686999999999999</v>
      </c>
    </row>
    <row r="439" spans="1:13">
      <c r="A439" s="269">
        <v>429</v>
      </c>
      <c r="B439" s="278" t="s">
        <v>178</v>
      </c>
      <c r="C439" s="278">
        <v>472.95</v>
      </c>
      <c r="D439" s="280">
        <v>475.56666666666666</v>
      </c>
      <c r="E439" s="280">
        <v>467.18333333333334</v>
      </c>
      <c r="F439" s="280">
        <v>461.41666666666669</v>
      </c>
      <c r="G439" s="280">
        <v>453.03333333333336</v>
      </c>
      <c r="H439" s="280">
        <v>481.33333333333331</v>
      </c>
      <c r="I439" s="280">
        <v>489.71666666666664</v>
      </c>
      <c r="J439" s="280">
        <v>495.48333333333329</v>
      </c>
      <c r="K439" s="278">
        <v>483.95</v>
      </c>
      <c r="L439" s="278">
        <v>469.8</v>
      </c>
      <c r="M439" s="278">
        <v>83.396270000000001</v>
      </c>
    </row>
    <row r="440" spans="1:13">
      <c r="A440" s="269">
        <v>430</v>
      </c>
      <c r="B440" s="278" t="s">
        <v>531</v>
      </c>
      <c r="C440" s="278">
        <v>189.05</v>
      </c>
      <c r="D440" s="280">
        <v>186.91666666666666</v>
      </c>
      <c r="E440" s="280">
        <v>182.83333333333331</v>
      </c>
      <c r="F440" s="280">
        <v>176.61666666666665</v>
      </c>
      <c r="G440" s="280">
        <v>172.5333333333333</v>
      </c>
      <c r="H440" s="280">
        <v>193.13333333333333</v>
      </c>
      <c r="I440" s="280">
        <v>197.21666666666664</v>
      </c>
      <c r="J440" s="280">
        <v>203.43333333333334</v>
      </c>
      <c r="K440" s="278">
        <v>191</v>
      </c>
      <c r="L440" s="278">
        <v>180.7</v>
      </c>
      <c r="M440" s="278">
        <v>9.8164999999999996</v>
      </c>
    </row>
    <row r="441" spans="1:13">
      <c r="A441" s="269">
        <v>431</v>
      </c>
      <c r="B441" s="278" t="s">
        <v>179</v>
      </c>
      <c r="C441" s="278">
        <v>403.35</v>
      </c>
      <c r="D441" s="280">
        <v>402.2</v>
      </c>
      <c r="E441" s="280">
        <v>393.65</v>
      </c>
      <c r="F441" s="280">
        <v>383.95</v>
      </c>
      <c r="G441" s="280">
        <v>375.4</v>
      </c>
      <c r="H441" s="280">
        <v>411.9</v>
      </c>
      <c r="I441" s="280">
        <v>420.45000000000005</v>
      </c>
      <c r="J441" s="280">
        <v>430.15</v>
      </c>
      <c r="K441" s="278">
        <v>410.75</v>
      </c>
      <c r="L441" s="278">
        <v>392.5</v>
      </c>
      <c r="M441" s="278">
        <v>53.74015</v>
      </c>
    </row>
    <row r="442" spans="1:13">
      <c r="A442" s="269">
        <v>432</v>
      </c>
      <c r="B442" s="278" t="s">
        <v>532</v>
      </c>
      <c r="C442" s="278">
        <v>144.44999999999999</v>
      </c>
      <c r="D442" s="280">
        <v>144</v>
      </c>
      <c r="E442" s="280">
        <v>142.19999999999999</v>
      </c>
      <c r="F442" s="280">
        <v>139.94999999999999</v>
      </c>
      <c r="G442" s="280">
        <v>138.14999999999998</v>
      </c>
      <c r="H442" s="280">
        <v>146.25</v>
      </c>
      <c r="I442" s="280">
        <v>148.05000000000001</v>
      </c>
      <c r="J442" s="280">
        <v>150.30000000000001</v>
      </c>
      <c r="K442" s="278">
        <v>145.80000000000001</v>
      </c>
      <c r="L442" s="278">
        <v>141.75</v>
      </c>
      <c r="M442" s="278">
        <v>2.0767199999999999</v>
      </c>
    </row>
    <row r="443" spans="1:13">
      <c r="A443" s="269">
        <v>433</v>
      </c>
      <c r="B443" s="278" t="s">
        <v>533</v>
      </c>
      <c r="C443" s="278">
        <v>1127.7</v>
      </c>
      <c r="D443" s="280">
        <v>1135.9666666666665</v>
      </c>
      <c r="E443" s="280">
        <v>1111.9333333333329</v>
      </c>
      <c r="F443" s="280">
        <v>1096.1666666666665</v>
      </c>
      <c r="G443" s="280">
        <v>1072.133333333333</v>
      </c>
      <c r="H443" s="280">
        <v>1151.7333333333329</v>
      </c>
      <c r="I443" s="280">
        <v>1175.7666666666662</v>
      </c>
      <c r="J443" s="280">
        <v>1191.5333333333328</v>
      </c>
      <c r="K443" s="278">
        <v>1160</v>
      </c>
      <c r="L443" s="278">
        <v>1120.2</v>
      </c>
      <c r="M443" s="278">
        <v>0.20988999999999999</v>
      </c>
    </row>
    <row r="444" spans="1:13">
      <c r="A444" s="269">
        <v>434</v>
      </c>
      <c r="B444" s="278" t="s">
        <v>534</v>
      </c>
      <c r="C444" s="278">
        <v>5.05</v>
      </c>
      <c r="D444" s="280">
        <v>5.05</v>
      </c>
      <c r="E444" s="280">
        <v>5.05</v>
      </c>
      <c r="F444" s="280">
        <v>5.05</v>
      </c>
      <c r="G444" s="280">
        <v>5.05</v>
      </c>
      <c r="H444" s="280">
        <v>5.05</v>
      </c>
      <c r="I444" s="280">
        <v>5.05</v>
      </c>
      <c r="J444" s="280">
        <v>5.05</v>
      </c>
      <c r="K444" s="278">
        <v>5.05</v>
      </c>
      <c r="L444" s="278">
        <v>5.05</v>
      </c>
      <c r="M444" s="278">
        <v>37.337470000000003</v>
      </c>
    </row>
    <row r="445" spans="1:13">
      <c r="A445" s="269">
        <v>435</v>
      </c>
      <c r="B445" s="278" t="s">
        <v>535</v>
      </c>
      <c r="C445" s="278">
        <v>132.80000000000001</v>
      </c>
      <c r="D445" s="280">
        <v>133.28333333333333</v>
      </c>
      <c r="E445" s="280">
        <v>130.51666666666665</v>
      </c>
      <c r="F445" s="280">
        <v>128.23333333333332</v>
      </c>
      <c r="G445" s="280">
        <v>125.46666666666664</v>
      </c>
      <c r="H445" s="280">
        <v>135.56666666666666</v>
      </c>
      <c r="I445" s="280">
        <v>138.33333333333337</v>
      </c>
      <c r="J445" s="280">
        <v>140.61666666666667</v>
      </c>
      <c r="K445" s="278">
        <v>136.05000000000001</v>
      </c>
      <c r="L445" s="278">
        <v>131</v>
      </c>
      <c r="M445" s="278">
        <v>1.04779</v>
      </c>
    </row>
    <row r="446" spans="1:13">
      <c r="A446" s="269">
        <v>436</v>
      </c>
      <c r="B446" s="278" t="s">
        <v>536</v>
      </c>
      <c r="C446" s="278">
        <v>876.25</v>
      </c>
      <c r="D446" s="280">
        <v>880.23333333333323</v>
      </c>
      <c r="E446" s="280">
        <v>866.56666666666649</v>
      </c>
      <c r="F446" s="280">
        <v>856.88333333333321</v>
      </c>
      <c r="G446" s="280">
        <v>843.21666666666647</v>
      </c>
      <c r="H446" s="280">
        <v>889.91666666666652</v>
      </c>
      <c r="I446" s="280">
        <v>903.58333333333326</v>
      </c>
      <c r="J446" s="280">
        <v>913.26666666666654</v>
      </c>
      <c r="K446" s="278">
        <v>893.9</v>
      </c>
      <c r="L446" s="278">
        <v>870.55</v>
      </c>
      <c r="M446" s="278">
        <v>0.64266999999999996</v>
      </c>
    </row>
    <row r="447" spans="1:13">
      <c r="A447" s="269">
        <v>437</v>
      </c>
      <c r="B447" s="278" t="s">
        <v>282</v>
      </c>
      <c r="C447" s="278">
        <v>400.9</v>
      </c>
      <c r="D447" s="280">
        <v>404.2166666666667</v>
      </c>
      <c r="E447" s="280">
        <v>394.68333333333339</v>
      </c>
      <c r="F447" s="280">
        <v>388.4666666666667</v>
      </c>
      <c r="G447" s="280">
        <v>378.93333333333339</v>
      </c>
      <c r="H447" s="280">
        <v>410.43333333333339</v>
      </c>
      <c r="I447" s="280">
        <v>419.9666666666667</v>
      </c>
      <c r="J447" s="280">
        <v>426.18333333333339</v>
      </c>
      <c r="K447" s="278">
        <v>413.75</v>
      </c>
      <c r="L447" s="278">
        <v>398</v>
      </c>
      <c r="M447" s="278">
        <v>3.6014599999999999</v>
      </c>
    </row>
    <row r="448" spans="1:13">
      <c r="A448" s="269">
        <v>438</v>
      </c>
      <c r="B448" s="278" t="s">
        <v>542</v>
      </c>
      <c r="C448" s="278">
        <v>49.35</v>
      </c>
      <c r="D448" s="280">
        <v>49.883333333333333</v>
      </c>
      <c r="E448" s="280">
        <v>48.416666666666664</v>
      </c>
      <c r="F448" s="280">
        <v>47.483333333333334</v>
      </c>
      <c r="G448" s="280">
        <v>46.016666666666666</v>
      </c>
      <c r="H448" s="280">
        <v>50.816666666666663</v>
      </c>
      <c r="I448" s="280">
        <v>52.283333333333331</v>
      </c>
      <c r="J448" s="280">
        <v>53.216666666666661</v>
      </c>
      <c r="K448" s="278">
        <v>51.35</v>
      </c>
      <c r="L448" s="278">
        <v>48.95</v>
      </c>
      <c r="M448" s="278">
        <v>1.8392200000000001</v>
      </c>
    </row>
    <row r="449" spans="1:13">
      <c r="A449" s="269">
        <v>439</v>
      </c>
      <c r="B449" s="278" t="s">
        <v>2609</v>
      </c>
      <c r="C449" s="278">
        <v>12419.6</v>
      </c>
      <c r="D449" s="280">
        <v>12362.183333333334</v>
      </c>
      <c r="E449" s="280">
        <v>12167.416666666668</v>
      </c>
      <c r="F449" s="280">
        <v>11915.233333333334</v>
      </c>
      <c r="G449" s="280">
        <v>11720.466666666667</v>
      </c>
      <c r="H449" s="280">
        <v>12614.366666666669</v>
      </c>
      <c r="I449" s="280">
        <v>12809.133333333335</v>
      </c>
      <c r="J449" s="280">
        <v>13061.316666666669</v>
      </c>
      <c r="K449" s="278">
        <v>12556.95</v>
      </c>
      <c r="L449" s="278">
        <v>12110</v>
      </c>
      <c r="M449" s="278">
        <v>1.5779999999999999E-2</v>
      </c>
    </row>
    <row r="450" spans="1:13">
      <c r="A450" s="269">
        <v>440</v>
      </c>
      <c r="B450" s="278" t="s">
        <v>182</v>
      </c>
      <c r="C450" s="278">
        <v>897.3</v>
      </c>
      <c r="D450" s="280">
        <v>903.73333333333323</v>
      </c>
      <c r="E450" s="280">
        <v>886.56666666666649</v>
      </c>
      <c r="F450" s="280">
        <v>875.83333333333326</v>
      </c>
      <c r="G450" s="280">
        <v>858.66666666666652</v>
      </c>
      <c r="H450" s="280">
        <v>914.46666666666647</v>
      </c>
      <c r="I450" s="280">
        <v>931.63333333333321</v>
      </c>
      <c r="J450" s="280">
        <v>942.36666666666645</v>
      </c>
      <c r="K450" s="278">
        <v>920.9</v>
      </c>
      <c r="L450" s="278">
        <v>893</v>
      </c>
      <c r="M450" s="278">
        <v>10.01089</v>
      </c>
    </row>
    <row r="451" spans="1:13">
      <c r="A451" s="269">
        <v>441</v>
      </c>
      <c r="B451" s="278" t="s">
        <v>3465</v>
      </c>
      <c r="C451" s="278">
        <v>387.45</v>
      </c>
      <c r="D451" s="280">
        <v>388.38333333333338</v>
      </c>
      <c r="E451" s="280">
        <v>384.96666666666675</v>
      </c>
      <c r="F451" s="280">
        <v>382.48333333333335</v>
      </c>
      <c r="G451" s="280">
        <v>379.06666666666672</v>
      </c>
      <c r="H451" s="280">
        <v>390.86666666666679</v>
      </c>
      <c r="I451" s="280">
        <v>394.28333333333342</v>
      </c>
      <c r="J451" s="280">
        <v>396.76666666666682</v>
      </c>
      <c r="K451" s="278">
        <v>391.8</v>
      </c>
      <c r="L451" s="278">
        <v>385.9</v>
      </c>
      <c r="M451" s="278">
        <v>18.615649999999999</v>
      </c>
    </row>
    <row r="452" spans="1:13">
      <c r="A452" s="269">
        <v>442</v>
      </c>
      <c r="B452" s="278" t="s">
        <v>543</v>
      </c>
      <c r="C452" s="278">
        <v>771.3</v>
      </c>
      <c r="D452" s="280">
        <v>773.26666666666677</v>
      </c>
      <c r="E452" s="280">
        <v>766.53333333333353</v>
      </c>
      <c r="F452" s="280">
        <v>761.76666666666677</v>
      </c>
      <c r="G452" s="280">
        <v>755.03333333333353</v>
      </c>
      <c r="H452" s="280">
        <v>778.03333333333353</v>
      </c>
      <c r="I452" s="280">
        <v>784.76666666666688</v>
      </c>
      <c r="J452" s="280">
        <v>789.53333333333353</v>
      </c>
      <c r="K452" s="278">
        <v>780</v>
      </c>
      <c r="L452" s="278">
        <v>768.5</v>
      </c>
      <c r="M452" s="278">
        <v>0.19509000000000001</v>
      </c>
    </row>
    <row r="453" spans="1:13">
      <c r="A453" s="269">
        <v>443</v>
      </c>
      <c r="B453" s="278" t="s">
        <v>183</v>
      </c>
      <c r="C453" s="278">
        <v>98.25</v>
      </c>
      <c r="D453" s="280">
        <v>99.283333333333346</v>
      </c>
      <c r="E453" s="280">
        <v>96.266666666666694</v>
      </c>
      <c r="F453" s="280">
        <v>94.283333333333346</v>
      </c>
      <c r="G453" s="280">
        <v>91.266666666666694</v>
      </c>
      <c r="H453" s="280">
        <v>101.26666666666669</v>
      </c>
      <c r="I453" s="280">
        <v>104.28333333333335</v>
      </c>
      <c r="J453" s="280">
        <v>106.26666666666669</v>
      </c>
      <c r="K453" s="278">
        <v>102.3</v>
      </c>
      <c r="L453" s="278">
        <v>97.3</v>
      </c>
      <c r="M453" s="278">
        <v>507.67147</v>
      </c>
    </row>
    <row r="454" spans="1:13">
      <c r="A454" s="269">
        <v>444</v>
      </c>
      <c r="B454" s="278" t="s">
        <v>184</v>
      </c>
      <c r="C454" s="278">
        <v>40.049999999999997</v>
      </c>
      <c r="D454" s="280">
        <v>40.499999999999993</v>
      </c>
      <c r="E454" s="280">
        <v>39.349999999999987</v>
      </c>
      <c r="F454" s="280">
        <v>38.649999999999991</v>
      </c>
      <c r="G454" s="280">
        <v>37.499999999999986</v>
      </c>
      <c r="H454" s="280">
        <v>41.199999999999989</v>
      </c>
      <c r="I454" s="280">
        <v>42.349999999999994</v>
      </c>
      <c r="J454" s="280">
        <v>43.04999999999999</v>
      </c>
      <c r="K454" s="278">
        <v>41.65</v>
      </c>
      <c r="L454" s="278">
        <v>39.799999999999997</v>
      </c>
      <c r="M454" s="278">
        <v>29.57835</v>
      </c>
    </row>
    <row r="455" spans="1:13">
      <c r="A455" s="269">
        <v>445</v>
      </c>
      <c r="B455" s="278" t="s">
        <v>185</v>
      </c>
      <c r="C455" s="278">
        <v>44.85</v>
      </c>
      <c r="D455" s="280">
        <v>44.933333333333337</v>
      </c>
      <c r="E455" s="280">
        <v>44.016666666666673</v>
      </c>
      <c r="F455" s="280">
        <v>43.183333333333337</v>
      </c>
      <c r="G455" s="280">
        <v>42.266666666666673</v>
      </c>
      <c r="H455" s="280">
        <v>45.766666666666673</v>
      </c>
      <c r="I455" s="280">
        <v>46.68333333333333</v>
      </c>
      <c r="J455" s="280">
        <v>47.516666666666673</v>
      </c>
      <c r="K455" s="278">
        <v>45.85</v>
      </c>
      <c r="L455" s="278">
        <v>44.1</v>
      </c>
      <c r="M455" s="278">
        <v>267.17577</v>
      </c>
    </row>
    <row r="456" spans="1:13">
      <c r="A456" s="269">
        <v>446</v>
      </c>
      <c r="B456" s="278" t="s">
        <v>186</v>
      </c>
      <c r="C456" s="278">
        <v>326.7</v>
      </c>
      <c r="D456" s="280">
        <v>329.15</v>
      </c>
      <c r="E456" s="280">
        <v>320.64999999999998</v>
      </c>
      <c r="F456" s="280">
        <v>314.60000000000002</v>
      </c>
      <c r="G456" s="280">
        <v>306.10000000000002</v>
      </c>
      <c r="H456" s="280">
        <v>335.19999999999993</v>
      </c>
      <c r="I456" s="280">
        <v>343.69999999999993</v>
      </c>
      <c r="J456" s="280">
        <v>349.74999999999989</v>
      </c>
      <c r="K456" s="278">
        <v>337.65</v>
      </c>
      <c r="L456" s="278">
        <v>323.10000000000002</v>
      </c>
      <c r="M456" s="278">
        <v>365.23647</v>
      </c>
    </row>
    <row r="457" spans="1:13">
      <c r="A457" s="269">
        <v>447</v>
      </c>
      <c r="B457" s="278" t="s">
        <v>2625</v>
      </c>
      <c r="C457" s="278">
        <v>20.5</v>
      </c>
      <c r="D457" s="280">
        <v>20.683333333333334</v>
      </c>
      <c r="E457" s="280">
        <v>20.016666666666666</v>
      </c>
      <c r="F457" s="280">
        <v>19.533333333333331</v>
      </c>
      <c r="G457" s="280">
        <v>18.866666666666664</v>
      </c>
      <c r="H457" s="280">
        <v>21.166666666666668</v>
      </c>
      <c r="I457" s="280">
        <v>21.833333333333332</v>
      </c>
      <c r="J457" s="280">
        <v>22.31666666666667</v>
      </c>
      <c r="K457" s="278">
        <v>21.35</v>
      </c>
      <c r="L457" s="278">
        <v>20.2</v>
      </c>
      <c r="M457" s="278">
        <v>41.281509999999997</v>
      </c>
    </row>
    <row r="458" spans="1:13">
      <c r="A458" s="269">
        <v>448</v>
      </c>
      <c r="B458" s="278" t="s">
        <v>537</v>
      </c>
      <c r="C458" s="278">
        <v>668.2</v>
      </c>
      <c r="D458" s="280">
        <v>671.4</v>
      </c>
      <c r="E458" s="280">
        <v>658.8</v>
      </c>
      <c r="F458" s="280">
        <v>649.4</v>
      </c>
      <c r="G458" s="280">
        <v>636.79999999999995</v>
      </c>
      <c r="H458" s="280">
        <v>680.8</v>
      </c>
      <c r="I458" s="280">
        <v>693.40000000000009</v>
      </c>
      <c r="J458" s="280">
        <v>702.8</v>
      </c>
      <c r="K458" s="278">
        <v>684</v>
      </c>
      <c r="L458" s="278">
        <v>662</v>
      </c>
      <c r="M458" s="278">
        <v>9.6799999999999997E-2</v>
      </c>
    </row>
    <row r="459" spans="1:13">
      <c r="A459" s="269">
        <v>449</v>
      </c>
      <c r="B459" s="278" t="s">
        <v>538</v>
      </c>
      <c r="C459" s="278">
        <v>339.9</v>
      </c>
      <c r="D459" s="280">
        <v>342.63333333333338</v>
      </c>
      <c r="E459" s="280">
        <v>333.26666666666677</v>
      </c>
      <c r="F459" s="280">
        <v>326.63333333333338</v>
      </c>
      <c r="G459" s="280">
        <v>317.26666666666677</v>
      </c>
      <c r="H459" s="280">
        <v>349.26666666666677</v>
      </c>
      <c r="I459" s="280">
        <v>358.63333333333344</v>
      </c>
      <c r="J459" s="280">
        <v>365.26666666666677</v>
      </c>
      <c r="K459" s="278">
        <v>352</v>
      </c>
      <c r="L459" s="278">
        <v>336</v>
      </c>
      <c r="M459" s="278">
        <v>0.11549</v>
      </c>
    </row>
    <row r="460" spans="1:13">
      <c r="A460" s="269">
        <v>450</v>
      </c>
      <c r="B460" s="278" t="s">
        <v>187</v>
      </c>
      <c r="C460" s="278">
        <v>2082.15</v>
      </c>
      <c r="D460" s="280">
        <v>2089.7000000000003</v>
      </c>
      <c r="E460" s="280">
        <v>2067.5000000000005</v>
      </c>
      <c r="F460" s="280">
        <v>2052.8500000000004</v>
      </c>
      <c r="G460" s="280">
        <v>2030.6500000000005</v>
      </c>
      <c r="H460" s="280">
        <v>2104.3500000000004</v>
      </c>
      <c r="I460" s="280">
        <v>2126.5500000000002</v>
      </c>
      <c r="J460" s="280">
        <v>2141.2000000000003</v>
      </c>
      <c r="K460" s="278">
        <v>2111.9</v>
      </c>
      <c r="L460" s="278">
        <v>2075.0500000000002</v>
      </c>
      <c r="M460" s="278">
        <v>30.718769999999999</v>
      </c>
    </row>
    <row r="461" spans="1:13">
      <c r="A461" s="269">
        <v>451</v>
      </c>
      <c r="B461" s="278" t="s">
        <v>544</v>
      </c>
      <c r="C461" s="278">
        <v>1680.5</v>
      </c>
      <c r="D461" s="280">
        <v>1688.7166666666665</v>
      </c>
      <c r="E461" s="280">
        <v>1656.7833333333328</v>
      </c>
      <c r="F461" s="280">
        <v>1633.0666666666664</v>
      </c>
      <c r="G461" s="280">
        <v>1601.1333333333328</v>
      </c>
      <c r="H461" s="280">
        <v>1712.4333333333329</v>
      </c>
      <c r="I461" s="280">
        <v>1744.3666666666668</v>
      </c>
      <c r="J461" s="280">
        <v>1768.083333333333</v>
      </c>
      <c r="K461" s="278">
        <v>1720.65</v>
      </c>
      <c r="L461" s="278">
        <v>1665</v>
      </c>
      <c r="M461" s="278">
        <v>0.33893000000000001</v>
      </c>
    </row>
    <row r="462" spans="1:13">
      <c r="A462" s="269">
        <v>452</v>
      </c>
      <c r="B462" s="278" t="s">
        <v>188</v>
      </c>
      <c r="C462" s="278">
        <v>543.4</v>
      </c>
      <c r="D462" s="280">
        <v>544.61666666666667</v>
      </c>
      <c r="E462" s="280">
        <v>540.33333333333337</v>
      </c>
      <c r="F462" s="280">
        <v>537.26666666666665</v>
      </c>
      <c r="G462" s="280">
        <v>532.98333333333335</v>
      </c>
      <c r="H462" s="280">
        <v>547.68333333333339</v>
      </c>
      <c r="I462" s="280">
        <v>551.9666666666667</v>
      </c>
      <c r="J462" s="280">
        <v>555.03333333333342</v>
      </c>
      <c r="K462" s="278">
        <v>548.9</v>
      </c>
      <c r="L462" s="278">
        <v>541.54999999999995</v>
      </c>
      <c r="M462" s="278">
        <v>23.57985</v>
      </c>
    </row>
    <row r="463" spans="1:13">
      <c r="A463" s="269">
        <v>453</v>
      </c>
      <c r="B463" s="278" t="s">
        <v>545</v>
      </c>
      <c r="C463" s="278">
        <v>190.75</v>
      </c>
      <c r="D463" s="280">
        <v>191.95000000000002</v>
      </c>
      <c r="E463" s="280">
        <v>188.80000000000004</v>
      </c>
      <c r="F463" s="280">
        <v>186.85000000000002</v>
      </c>
      <c r="G463" s="280">
        <v>183.70000000000005</v>
      </c>
      <c r="H463" s="280">
        <v>193.90000000000003</v>
      </c>
      <c r="I463" s="280">
        <v>197.05</v>
      </c>
      <c r="J463" s="280">
        <v>199.00000000000003</v>
      </c>
      <c r="K463" s="278">
        <v>195.1</v>
      </c>
      <c r="L463" s="278">
        <v>190</v>
      </c>
      <c r="M463" s="278">
        <v>0.10147</v>
      </c>
    </row>
    <row r="464" spans="1:13">
      <c r="A464" s="269">
        <v>454</v>
      </c>
      <c r="B464" s="278" t="s">
        <v>546</v>
      </c>
      <c r="C464" s="278">
        <v>754.95</v>
      </c>
      <c r="D464" s="280">
        <v>755.28333333333342</v>
      </c>
      <c r="E464" s="280">
        <v>745.61666666666679</v>
      </c>
      <c r="F464" s="280">
        <v>736.28333333333342</v>
      </c>
      <c r="G464" s="280">
        <v>726.61666666666679</v>
      </c>
      <c r="H464" s="280">
        <v>764.61666666666679</v>
      </c>
      <c r="I464" s="280">
        <v>774.28333333333353</v>
      </c>
      <c r="J464" s="280">
        <v>783.61666666666679</v>
      </c>
      <c r="K464" s="278">
        <v>764.95</v>
      </c>
      <c r="L464" s="278">
        <v>745.95</v>
      </c>
      <c r="M464" s="278">
        <v>1.7003600000000001</v>
      </c>
    </row>
    <row r="465" spans="1:13">
      <c r="A465" s="269">
        <v>455</v>
      </c>
      <c r="B465" s="278" t="s">
        <v>547</v>
      </c>
      <c r="C465" s="278">
        <v>508.5</v>
      </c>
      <c r="D465" s="280">
        <v>506.51666666666665</v>
      </c>
      <c r="E465" s="280">
        <v>502.0333333333333</v>
      </c>
      <c r="F465" s="280">
        <v>495.56666666666666</v>
      </c>
      <c r="G465" s="280">
        <v>491.08333333333331</v>
      </c>
      <c r="H465" s="280">
        <v>512.98333333333335</v>
      </c>
      <c r="I465" s="280">
        <v>517.4666666666667</v>
      </c>
      <c r="J465" s="280">
        <v>523.93333333333328</v>
      </c>
      <c r="K465" s="278">
        <v>511</v>
      </c>
      <c r="L465" s="278">
        <v>500.05</v>
      </c>
      <c r="M465" s="278">
        <v>0.2742</v>
      </c>
    </row>
    <row r="466" spans="1:13">
      <c r="A466" s="269">
        <v>456</v>
      </c>
      <c r="B466" s="278" t="s">
        <v>552</v>
      </c>
      <c r="C466" s="278">
        <v>444.4</v>
      </c>
      <c r="D466" s="280">
        <v>445.4666666666667</v>
      </c>
      <c r="E466" s="280">
        <v>441.08333333333337</v>
      </c>
      <c r="F466" s="280">
        <v>437.76666666666665</v>
      </c>
      <c r="G466" s="280">
        <v>433.38333333333333</v>
      </c>
      <c r="H466" s="280">
        <v>448.78333333333342</v>
      </c>
      <c r="I466" s="280">
        <v>453.16666666666674</v>
      </c>
      <c r="J466" s="280">
        <v>456.48333333333346</v>
      </c>
      <c r="K466" s="278">
        <v>449.85</v>
      </c>
      <c r="L466" s="278">
        <v>442.15</v>
      </c>
      <c r="M466" s="278">
        <v>0.59833000000000003</v>
      </c>
    </row>
    <row r="467" spans="1:13">
      <c r="A467" s="269">
        <v>457</v>
      </c>
      <c r="B467" s="278" t="s">
        <v>548</v>
      </c>
      <c r="C467" s="278">
        <v>37.450000000000003</v>
      </c>
      <c r="D467" s="280">
        <v>37.966666666666669</v>
      </c>
      <c r="E467" s="280">
        <v>36.583333333333336</v>
      </c>
      <c r="F467" s="280">
        <v>35.716666666666669</v>
      </c>
      <c r="G467" s="280">
        <v>34.333333333333336</v>
      </c>
      <c r="H467" s="280">
        <v>38.833333333333336</v>
      </c>
      <c r="I467" s="280">
        <v>40.216666666666661</v>
      </c>
      <c r="J467" s="280">
        <v>41.083333333333336</v>
      </c>
      <c r="K467" s="278">
        <v>39.35</v>
      </c>
      <c r="L467" s="278">
        <v>37.1</v>
      </c>
      <c r="M467" s="278">
        <v>8.2970699999999997</v>
      </c>
    </row>
    <row r="468" spans="1:13">
      <c r="A468" s="269">
        <v>458</v>
      </c>
      <c r="B468" s="278" t="s">
        <v>549</v>
      </c>
      <c r="C468" s="278">
        <v>950.15</v>
      </c>
      <c r="D468" s="280">
        <v>947.7166666666667</v>
      </c>
      <c r="E468" s="280">
        <v>935.43333333333339</v>
      </c>
      <c r="F468" s="280">
        <v>920.7166666666667</v>
      </c>
      <c r="G468" s="280">
        <v>908.43333333333339</v>
      </c>
      <c r="H468" s="280">
        <v>962.43333333333339</v>
      </c>
      <c r="I468" s="280">
        <v>974.7166666666667</v>
      </c>
      <c r="J468" s="280">
        <v>989.43333333333339</v>
      </c>
      <c r="K468" s="278">
        <v>960</v>
      </c>
      <c r="L468" s="278">
        <v>933</v>
      </c>
      <c r="M468" s="278">
        <v>9.6960000000000005E-2</v>
      </c>
    </row>
    <row r="469" spans="1:13">
      <c r="A469" s="269">
        <v>459</v>
      </c>
      <c r="B469" s="278" t="s">
        <v>189</v>
      </c>
      <c r="C469" s="278">
        <v>949.85</v>
      </c>
      <c r="D469" s="280">
        <v>956.06666666666672</v>
      </c>
      <c r="E469" s="280">
        <v>940.18333333333339</v>
      </c>
      <c r="F469" s="280">
        <v>930.51666666666665</v>
      </c>
      <c r="G469" s="280">
        <v>914.63333333333333</v>
      </c>
      <c r="H469" s="280">
        <v>965.73333333333346</v>
      </c>
      <c r="I469" s="280">
        <v>981.6166666666669</v>
      </c>
      <c r="J469" s="280">
        <v>991.28333333333353</v>
      </c>
      <c r="K469" s="278">
        <v>971.95</v>
      </c>
      <c r="L469" s="278">
        <v>946.4</v>
      </c>
      <c r="M469" s="278">
        <v>19.475349999999999</v>
      </c>
    </row>
    <row r="470" spans="1:13">
      <c r="A470" s="269">
        <v>460</v>
      </c>
      <c r="B470" s="278" t="s">
        <v>190</v>
      </c>
      <c r="C470" s="278">
        <v>2372.1</v>
      </c>
      <c r="D470" s="280">
        <v>2399.25</v>
      </c>
      <c r="E470" s="280">
        <v>2338.85</v>
      </c>
      <c r="F470" s="280">
        <v>2305.6</v>
      </c>
      <c r="G470" s="280">
        <v>2245.1999999999998</v>
      </c>
      <c r="H470" s="280">
        <v>2432.5</v>
      </c>
      <c r="I470" s="280">
        <v>2492.8999999999996</v>
      </c>
      <c r="J470" s="280">
        <v>2526.15</v>
      </c>
      <c r="K470" s="278">
        <v>2459.65</v>
      </c>
      <c r="L470" s="278">
        <v>2366</v>
      </c>
      <c r="M470" s="278">
        <v>5.9453899999999997</v>
      </c>
    </row>
    <row r="471" spans="1:13">
      <c r="A471" s="269">
        <v>461</v>
      </c>
      <c r="B471" s="278" t="s">
        <v>191</v>
      </c>
      <c r="C471" s="278">
        <v>318.75</v>
      </c>
      <c r="D471" s="280">
        <v>320.28333333333336</v>
      </c>
      <c r="E471" s="280">
        <v>315.86666666666673</v>
      </c>
      <c r="F471" s="280">
        <v>312.98333333333335</v>
      </c>
      <c r="G471" s="280">
        <v>308.56666666666672</v>
      </c>
      <c r="H471" s="280">
        <v>323.16666666666674</v>
      </c>
      <c r="I471" s="280">
        <v>327.58333333333337</v>
      </c>
      <c r="J471" s="280">
        <v>330.46666666666675</v>
      </c>
      <c r="K471" s="278">
        <v>324.7</v>
      </c>
      <c r="L471" s="278">
        <v>317.39999999999998</v>
      </c>
      <c r="M471" s="278">
        <v>5.80098</v>
      </c>
    </row>
    <row r="472" spans="1:13">
      <c r="A472" s="269">
        <v>462</v>
      </c>
      <c r="B472" s="278" t="s">
        <v>550</v>
      </c>
      <c r="C472" s="278">
        <v>615.29999999999995</v>
      </c>
      <c r="D472" s="280">
        <v>627.9666666666667</v>
      </c>
      <c r="E472" s="280">
        <v>593.93333333333339</v>
      </c>
      <c r="F472" s="280">
        <v>572.56666666666672</v>
      </c>
      <c r="G472" s="280">
        <v>538.53333333333342</v>
      </c>
      <c r="H472" s="280">
        <v>649.33333333333337</v>
      </c>
      <c r="I472" s="280">
        <v>683.36666666666667</v>
      </c>
      <c r="J472" s="280">
        <v>704.73333333333335</v>
      </c>
      <c r="K472" s="278">
        <v>662</v>
      </c>
      <c r="L472" s="278">
        <v>606.6</v>
      </c>
      <c r="M472" s="278">
        <v>4.7020499999999998</v>
      </c>
    </row>
    <row r="473" spans="1:13">
      <c r="A473" s="269">
        <v>463</v>
      </c>
      <c r="B473" s="278" t="s">
        <v>551</v>
      </c>
      <c r="C473" s="278">
        <v>6.95</v>
      </c>
      <c r="D473" s="280">
        <v>7</v>
      </c>
      <c r="E473" s="280">
        <v>6.9</v>
      </c>
      <c r="F473" s="280">
        <v>6.8500000000000005</v>
      </c>
      <c r="G473" s="280">
        <v>6.7500000000000009</v>
      </c>
      <c r="H473" s="280">
        <v>7.05</v>
      </c>
      <c r="I473" s="280">
        <v>7.1499999999999995</v>
      </c>
      <c r="J473" s="280">
        <v>7.1999999999999993</v>
      </c>
      <c r="K473" s="278">
        <v>7.1</v>
      </c>
      <c r="L473" s="278">
        <v>6.95</v>
      </c>
      <c r="M473" s="278">
        <v>121.22211</v>
      </c>
    </row>
    <row r="474" spans="1:13">
      <c r="A474" s="269">
        <v>464</v>
      </c>
      <c r="B474" s="278" t="s">
        <v>704</v>
      </c>
      <c r="C474" s="278">
        <v>68.599999999999994</v>
      </c>
      <c r="D474" s="280">
        <v>70.13333333333334</v>
      </c>
      <c r="E474" s="280">
        <v>66.616666666666674</v>
      </c>
      <c r="F474" s="280">
        <v>64.63333333333334</v>
      </c>
      <c r="G474" s="280">
        <v>61.116666666666674</v>
      </c>
      <c r="H474" s="280">
        <v>72.116666666666674</v>
      </c>
      <c r="I474" s="280">
        <v>75.633333333333354</v>
      </c>
      <c r="J474" s="280">
        <v>77.616666666666674</v>
      </c>
      <c r="K474" s="278">
        <v>73.650000000000006</v>
      </c>
      <c r="L474" s="278">
        <v>68.150000000000006</v>
      </c>
      <c r="M474" s="278">
        <v>0.25115999999999999</v>
      </c>
    </row>
    <row r="475" spans="1:13">
      <c r="A475" s="269">
        <v>465</v>
      </c>
      <c r="B475" s="278" t="s">
        <v>539</v>
      </c>
      <c r="C475" s="278">
        <v>5414.4</v>
      </c>
      <c r="D475" s="280">
        <v>5457.8</v>
      </c>
      <c r="E475" s="280">
        <v>5336.6</v>
      </c>
      <c r="F475" s="280">
        <v>5258.8</v>
      </c>
      <c r="G475" s="280">
        <v>5137.6000000000004</v>
      </c>
      <c r="H475" s="280">
        <v>5535.6</v>
      </c>
      <c r="I475" s="280">
        <v>5656.7999999999993</v>
      </c>
      <c r="J475" s="280">
        <v>5734.6</v>
      </c>
      <c r="K475" s="278">
        <v>5579</v>
      </c>
      <c r="L475" s="278">
        <v>5380</v>
      </c>
      <c r="M475" s="278">
        <v>5.5820000000000002E-2</v>
      </c>
    </row>
    <row r="476" spans="1:13">
      <c r="A476" s="269">
        <v>466</v>
      </c>
      <c r="B476" s="246" t="s">
        <v>541</v>
      </c>
      <c r="C476" s="278">
        <v>33.75</v>
      </c>
      <c r="D476" s="280">
        <v>34.533333333333331</v>
      </c>
      <c r="E476" s="280">
        <v>32.716666666666661</v>
      </c>
      <c r="F476" s="280">
        <v>31.68333333333333</v>
      </c>
      <c r="G476" s="280">
        <v>29.86666666666666</v>
      </c>
      <c r="H476" s="280">
        <v>35.566666666666663</v>
      </c>
      <c r="I476" s="280">
        <v>37.383333333333326</v>
      </c>
      <c r="J476" s="280">
        <v>38.416666666666664</v>
      </c>
      <c r="K476" s="278">
        <v>36.35</v>
      </c>
      <c r="L476" s="278">
        <v>33.5</v>
      </c>
      <c r="M476" s="278">
        <v>58.079419999999999</v>
      </c>
    </row>
    <row r="477" spans="1:13">
      <c r="A477" s="269">
        <v>467</v>
      </c>
      <c r="B477" s="246" t="s">
        <v>192</v>
      </c>
      <c r="C477" s="278">
        <v>378.35</v>
      </c>
      <c r="D477" s="280">
        <v>380.05</v>
      </c>
      <c r="E477" s="280">
        <v>373.75</v>
      </c>
      <c r="F477" s="280">
        <v>369.15</v>
      </c>
      <c r="G477" s="280">
        <v>362.84999999999997</v>
      </c>
      <c r="H477" s="280">
        <v>384.65000000000003</v>
      </c>
      <c r="I477" s="280">
        <v>390.9500000000001</v>
      </c>
      <c r="J477" s="280">
        <v>395.55000000000007</v>
      </c>
      <c r="K477" s="278">
        <v>386.35</v>
      </c>
      <c r="L477" s="278">
        <v>375.45</v>
      </c>
      <c r="M477" s="278">
        <v>13.604369999999999</v>
      </c>
    </row>
    <row r="478" spans="1:13">
      <c r="A478" s="269">
        <v>468</v>
      </c>
      <c r="B478" s="246" t="s">
        <v>540</v>
      </c>
      <c r="C478" s="278">
        <v>184.15</v>
      </c>
      <c r="D478" s="280">
        <v>185.58333333333334</v>
      </c>
      <c r="E478" s="280">
        <v>182.26666666666668</v>
      </c>
      <c r="F478" s="280">
        <v>180.38333333333333</v>
      </c>
      <c r="G478" s="280">
        <v>177.06666666666666</v>
      </c>
      <c r="H478" s="280">
        <v>187.4666666666667</v>
      </c>
      <c r="I478" s="280">
        <v>190.78333333333336</v>
      </c>
      <c r="J478" s="280">
        <v>192.66666666666671</v>
      </c>
      <c r="K478" s="278">
        <v>188.9</v>
      </c>
      <c r="L478" s="278">
        <v>183.7</v>
      </c>
      <c r="M478" s="278">
        <v>0.49935000000000002</v>
      </c>
    </row>
    <row r="479" spans="1:13">
      <c r="A479" s="269">
        <v>469</v>
      </c>
      <c r="B479" s="246" t="s">
        <v>193</v>
      </c>
      <c r="C479" s="278">
        <v>1037.75</v>
      </c>
      <c r="D479" s="280">
        <v>1030.75</v>
      </c>
      <c r="E479" s="280">
        <v>1015</v>
      </c>
      <c r="F479" s="280">
        <v>992.25</v>
      </c>
      <c r="G479" s="280">
        <v>976.5</v>
      </c>
      <c r="H479" s="280">
        <v>1053.5</v>
      </c>
      <c r="I479" s="280">
        <v>1069.25</v>
      </c>
      <c r="J479" s="280">
        <v>1092</v>
      </c>
      <c r="K479" s="278">
        <v>1046.5</v>
      </c>
      <c r="L479" s="278">
        <v>1008</v>
      </c>
      <c r="M479" s="278">
        <v>8.3732600000000001</v>
      </c>
    </row>
    <row r="480" spans="1:13">
      <c r="A480" s="269">
        <v>470</v>
      </c>
      <c r="B480" s="246" t="s">
        <v>553</v>
      </c>
      <c r="C480" s="278">
        <v>14.85</v>
      </c>
      <c r="D480" s="280">
        <v>14.949999999999998</v>
      </c>
      <c r="E480" s="280">
        <v>14.199999999999996</v>
      </c>
      <c r="F480" s="280">
        <v>13.549999999999999</v>
      </c>
      <c r="G480" s="280">
        <v>12.799999999999997</v>
      </c>
      <c r="H480" s="280">
        <v>15.599999999999994</v>
      </c>
      <c r="I480" s="280">
        <v>16.349999999999998</v>
      </c>
      <c r="J480" s="280">
        <v>16.999999999999993</v>
      </c>
      <c r="K480" s="278">
        <v>15.7</v>
      </c>
      <c r="L480" s="278">
        <v>14.3</v>
      </c>
      <c r="M480" s="278">
        <v>126.56545</v>
      </c>
    </row>
    <row r="481" spans="1:13">
      <c r="A481" s="269">
        <v>471</v>
      </c>
      <c r="B481" s="246" t="s">
        <v>554</v>
      </c>
      <c r="C481" s="278">
        <v>209.55</v>
      </c>
      <c r="D481" s="280">
        <v>210.08333333333334</v>
      </c>
      <c r="E481" s="280">
        <v>205.51666666666668</v>
      </c>
      <c r="F481" s="280">
        <v>201.48333333333335</v>
      </c>
      <c r="G481" s="280">
        <v>196.91666666666669</v>
      </c>
      <c r="H481" s="280">
        <v>214.11666666666667</v>
      </c>
      <c r="I481" s="280">
        <v>218.68333333333334</v>
      </c>
      <c r="J481" s="280">
        <v>222.71666666666667</v>
      </c>
      <c r="K481" s="278">
        <v>214.65</v>
      </c>
      <c r="L481" s="278">
        <v>206.05</v>
      </c>
      <c r="M481" s="278">
        <v>1.2061200000000001</v>
      </c>
    </row>
    <row r="482" spans="1:13">
      <c r="A482" s="269">
        <v>472</v>
      </c>
      <c r="B482" s="246" t="s">
        <v>194</v>
      </c>
      <c r="C482" s="278">
        <v>220.3</v>
      </c>
      <c r="D482" s="280">
        <v>222.63333333333333</v>
      </c>
      <c r="E482" s="280">
        <v>215.26666666666665</v>
      </c>
      <c r="F482" s="278">
        <v>210.23333333333332</v>
      </c>
      <c r="G482" s="280">
        <v>202.86666666666665</v>
      </c>
      <c r="H482" s="280">
        <v>227.66666666666666</v>
      </c>
      <c r="I482" s="278">
        <v>235.03333333333333</v>
      </c>
      <c r="J482" s="280">
        <v>240.06666666666666</v>
      </c>
      <c r="K482" s="280">
        <v>230</v>
      </c>
      <c r="L482" s="278">
        <v>217.6</v>
      </c>
      <c r="M482" s="280">
        <v>45.717140000000001</v>
      </c>
    </row>
    <row r="483" spans="1:13">
      <c r="A483" s="269">
        <v>473</v>
      </c>
      <c r="B483" s="246" t="s">
        <v>195</v>
      </c>
      <c r="C483" s="278">
        <v>3893.55</v>
      </c>
      <c r="D483" s="280">
        <v>3873.2999999999997</v>
      </c>
      <c r="E483" s="280">
        <v>3842.2499999999995</v>
      </c>
      <c r="F483" s="278">
        <v>3790.95</v>
      </c>
      <c r="G483" s="280">
        <v>3759.8999999999996</v>
      </c>
      <c r="H483" s="280">
        <v>3924.5999999999995</v>
      </c>
      <c r="I483" s="278">
        <v>3955.6499999999996</v>
      </c>
      <c r="J483" s="280">
        <v>4006.9499999999994</v>
      </c>
      <c r="K483" s="280">
        <v>3904.35</v>
      </c>
      <c r="L483" s="278">
        <v>3822</v>
      </c>
      <c r="M483" s="280">
        <v>4.9411300000000002</v>
      </c>
    </row>
    <row r="484" spans="1:13">
      <c r="A484" s="269">
        <v>474</v>
      </c>
      <c r="B484" s="246" t="s">
        <v>196</v>
      </c>
      <c r="C484" s="246">
        <v>31.8</v>
      </c>
      <c r="D484" s="290">
        <v>32.266666666666666</v>
      </c>
      <c r="E484" s="290">
        <v>31.233333333333334</v>
      </c>
      <c r="F484" s="290">
        <v>30.666666666666668</v>
      </c>
      <c r="G484" s="290">
        <v>29.633333333333336</v>
      </c>
      <c r="H484" s="290">
        <v>32.833333333333329</v>
      </c>
      <c r="I484" s="290">
        <v>33.86666666666666</v>
      </c>
      <c r="J484" s="290">
        <v>34.43333333333333</v>
      </c>
      <c r="K484" s="290">
        <v>33.299999999999997</v>
      </c>
      <c r="L484" s="290">
        <v>31.7</v>
      </c>
      <c r="M484" s="290">
        <v>34.934930000000001</v>
      </c>
    </row>
    <row r="485" spans="1:13">
      <c r="A485" s="269">
        <v>475</v>
      </c>
      <c r="B485" s="246" t="s">
        <v>197</v>
      </c>
      <c r="C485" s="246">
        <v>425.2</v>
      </c>
      <c r="D485" s="290">
        <v>431.2166666666667</v>
      </c>
      <c r="E485" s="290">
        <v>415.98333333333341</v>
      </c>
      <c r="F485" s="290">
        <v>406.76666666666671</v>
      </c>
      <c r="G485" s="290">
        <v>391.53333333333342</v>
      </c>
      <c r="H485" s="290">
        <v>440.43333333333339</v>
      </c>
      <c r="I485" s="290">
        <v>455.66666666666674</v>
      </c>
      <c r="J485" s="290">
        <v>464.88333333333338</v>
      </c>
      <c r="K485" s="290">
        <v>446.45</v>
      </c>
      <c r="L485" s="290">
        <v>422</v>
      </c>
      <c r="M485" s="290">
        <v>51.840940000000003</v>
      </c>
    </row>
    <row r="486" spans="1:13">
      <c r="A486" s="269">
        <v>476</v>
      </c>
      <c r="B486" s="246" t="s">
        <v>560</v>
      </c>
      <c r="C486" s="290">
        <v>1276.2</v>
      </c>
      <c r="D486" s="290">
        <v>1276.3166666666668</v>
      </c>
      <c r="E486" s="290">
        <v>1263.0333333333338</v>
      </c>
      <c r="F486" s="290">
        <v>1249.866666666667</v>
      </c>
      <c r="G486" s="290">
        <v>1236.5833333333339</v>
      </c>
      <c r="H486" s="290">
        <v>1289.4833333333336</v>
      </c>
      <c r="I486" s="290">
        <v>1302.7666666666669</v>
      </c>
      <c r="J486" s="290">
        <v>1315.9333333333334</v>
      </c>
      <c r="K486" s="290">
        <v>1289.5999999999999</v>
      </c>
      <c r="L486" s="290">
        <v>1263.1500000000001</v>
      </c>
      <c r="M486" s="290">
        <v>0.11525000000000001</v>
      </c>
    </row>
    <row r="487" spans="1:13">
      <c r="A487" s="269">
        <v>477</v>
      </c>
      <c r="B487" s="246" t="s">
        <v>561</v>
      </c>
      <c r="C487" s="290">
        <v>35.049999999999997</v>
      </c>
      <c r="D487" s="290">
        <v>35.4</v>
      </c>
      <c r="E487" s="290">
        <v>34.65</v>
      </c>
      <c r="F487" s="290">
        <v>34.25</v>
      </c>
      <c r="G487" s="290">
        <v>33.5</v>
      </c>
      <c r="H487" s="290">
        <v>35.799999999999997</v>
      </c>
      <c r="I487" s="290">
        <v>36.549999999999997</v>
      </c>
      <c r="J487" s="290">
        <v>36.949999999999996</v>
      </c>
      <c r="K487" s="290">
        <v>36.15</v>
      </c>
      <c r="L487" s="290">
        <v>35</v>
      </c>
      <c r="M487" s="290">
        <v>15.32597</v>
      </c>
    </row>
    <row r="488" spans="1:13">
      <c r="A488" s="269">
        <v>478</v>
      </c>
      <c r="B488" s="246" t="s">
        <v>285</v>
      </c>
      <c r="C488" s="290">
        <v>181.85</v>
      </c>
      <c r="D488" s="290">
        <v>183.79999999999998</v>
      </c>
      <c r="E488" s="290">
        <v>179.04999999999995</v>
      </c>
      <c r="F488" s="290">
        <v>176.24999999999997</v>
      </c>
      <c r="G488" s="290">
        <v>171.49999999999994</v>
      </c>
      <c r="H488" s="290">
        <v>186.59999999999997</v>
      </c>
      <c r="I488" s="290">
        <v>191.35000000000002</v>
      </c>
      <c r="J488" s="290">
        <v>194.14999999999998</v>
      </c>
      <c r="K488" s="290">
        <v>188.55</v>
      </c>
      <c r="L488" s="290">
        <v>181</v>
      </c>
      <c r="M488" s="290">
        <v>2.04108</v>
      </c>
    </row>
    <row r="489" spans="1:13">
      <c r="A489" s="269">
        <v>479</v>
      </c>
      <c r="B489" s="246" t="s">
        <v>563</v>
      </c>
      <c r="C489" s="290">
        <v>680.95</v>
      </c>
      <c r="D489" s="290">
        <v>682.38333333333333</v>
      </c>
      <c r="E489" s="290">
        <v>675.11666666666667</v>
      </c>
      <c r="F489" s="290">
        <v>669.2833333333333</v>
      </c>
      <c r="G489" s="290">
        <v>662.01666666666665</v>
      </c>
      <c r="H489" s="290">
        <v>688.2166666666667</v>
      </c>
      <c r="I489" s="290">
        <v>695.48333333333335</v>
      </c>
      <c r="J489" s="290">
        <v>701.31666666666672</v>
      </c>
      <c r="K489" s="290">
        <v>689.65</v>
      </c>
      <c r="L489" s="290">
        <v>676.55</v>
      </c>
      <c r="M489" s="290">
        <v>3.7496499999999999</v>
      </c>
    </row>
    <row r="490" spans="1:13">
      <c r="A490" s="269">
        <v>480</v>
      </c>
      <c r="B490" s="246" t="s">
        <v>198</v>
      </c>
      <c r="C490" s="290">
        <v>106.4</v>
      </c>
      <c r="D490" s="290">
        <v>107.40000000000002</v>
      </c>
      <c r="E490" s="290">
        <v>104.40000000000003</v>
      </c>
      <c r="F490" s="290">
        <v>102.40000000000002</v>
      </c>
      <c r="G490" s="290">
        <v>99.400000000000034</v>
      </c>
      <c r="H490" s="290">
        <v>109.40000000000003</v>
      </c>
      <c r="I490" s="290">
        <v>112.4</v>
      </c>
      <c r="J490" s="290">
        <v>114.40000000000003</v>
      </c>
      <c r="K490" s="290">
        <v>110.4</v>
      </c>
      <c r="L490" s="290">
        <v>105.4</v>
      </c>
      <c r="M490" s="290">
        <v>136.9975</v>
      </c>
    </row>
    <row r="491" spans="1:13">
      <c r="A491" s="269">
        <v>481</v>
      </c>
      <c r="B491" s="246" t="s">
        <v>564</v>
      </c>
      <c r="C491" s="290">
        <v>1108.05</v>
      </c>
      <c r="D491" s="290">
        <v>1118.0166666666667</v>
      </c>
      <c r="E491" s="290">
        <v>1095.0333333333333</v>
      </c>
      <c r="F491" s="290">
        <v>1082.0166666666667</v>
      </c>
      <c r="G491" s="290">
        <v>1059.0333333333333</v>
      </c>
      <c r="H491" s="290">
        <v>1131.0333333333333</v>
      </c>
      <c r="I491" s="290">
        <v>1154.0166666666664</v>
      </c>
      <c r="J491" s="290">
        <v>1167.0333333333333</v>
      </c>
      <c r="K491" s="290">
        <v>1141</v>
      </c>
      <c r="L491" s="290">
        <v>1105</v>
      </c>
      <c r="M491" s="290">
        <v>0.95952000000000004</v>
      </c>
    </row>
    <row r="492" spans="1:13">
      <c r="A492" s="269">
        <v>482</v>
      </c>
      <c r="B492" s="246" t="s">
        <v>284</v>
      </c>
      <c r="C492" s="290">
        <v>169.95</v>
      </c>
      <c r="D492" s="290">
        <v>170.86666666666667</v>
      </c>
      <c r="E492" s="290">
        <v>168.23333333333335</v>
      </c>
      <c r="F492" s="290">
        <v>166.51666666666668</v>
      </c>
      <c r="G492" s="290">
        <v>163.88333333333335</v>
      </c>
      <c r="H492" s="290">
        <v>172.58333333333334</v>
      </c>
      <c r="I492" s="290">
        <v>175.21666666666667</v>
      </c>
      <c r="J492" s="290">
        <v>176.93333333333334</v>
      </c>
      <c r="K492" s="290">
        <v>173.5</v>
      </c>
      <c r="L492" s="290">
        <v>169.15</v>
      </c>
      <c r="M492" s="290">
        <v>5.0649899999999999</v>
      </c>
    </row>
    <row r="493" spans="1:13">
      <c r="A493" s="269">
        <v>483</v>
      </c>
      <c r="B493" s="246" t="s">
        <v>565</v>
      </c>
      <c r="C493" s="290">
        <v>964.2</v>
      </c>
      <c r="D493" s="290">
        <v>970.58333333333337</v>
      </c>
      <c r="E493" s="290">
        <v>953.61666666666679</v>
      </c>
      <c r="F493" s="290">
        <v>943.03333333333342</v>
      </c>
      <c r="G493" s="290">
        <v>926.06666666666683</v>
      </c>
      <c r="H493" s="290">
        <v>981.16666666666674</v>
      </c>
      <c r="I493" s="290">
        <v>998.13333333333321</v>
      </c>
      <c r="J493" s="290">
        <v>1008.7166666666667</v>
      </c>
      <c r="K493" s="290">
        <v>987.55</v>
      </c>
      <c r="L493" s="290">
        <v>960</v>
      </c>
      <c r="M493" s="290">
        <v>1.61513</v>
      </c>
    </row>
    <row r="494" spans="1:13">
      <c r="A494" s="269">
        <v>484</v>
      </c>
      <c r="B494" s="246" t="s">
        <v>556</v>
      </c>
      <c r="C494" s="290">
        <v>257.64999999999998</v>
      </c>
      <c r="D494" s="290">
        <v>260.43333333333334</v>
      </c>
      <c r="E494" s="290">
        <v>253.16666666666669</v>
      </c>
      <c r="F494" s="290">
        <v>248.68333333333334</v>
      </c>
      <c r="G494" s="290">
        <v>241.41666666666669</v>
      </c>
      <c r="H494" s="290">
        <v>264.91666666666669</v>
      </c>
      <c r="I494" s="290">
        <v>272.18333333333334</v>
      </c>
      <c r="J494" s="290">
        <v>276.66666666666669</v>
      </c>
      <c r="K494" s="290">
        <v>267.7</v>
      </c>
      <c r="L494" s="290">
        <v>255.95</v>
      </c>
      <c r="M494" s="290">
        <v>3.9311500000000001</v>
      </c>
    </row>
    <row r="495" spans="1:13">
      <c r="A495" s="269">
        <v>485</v>
      </c>
      <c r="B495" s="246" t="s">
        <v>555</v>
      </c>
      <c r="C495" s="290">
        <v>1740.8</v>
      </c>
      <c r="D495" s="290">
        <v>1733.5666666666666</v>
      </c>
      <c r="E495" s="290">
        <v>1702.0833333333333</v>
      </c>
      <c r="F495" s="290">
        <v>1663.3666666666666</v>
      </c>
      <c r="G495" s="290">
        <v>1631.8833333333332</v>
      </c>
      <c r="H495" s="290">
        <v>1772.2833333333333</v>
      </c>
      <c r="I495" s="290">
        <v>1803.7666666666669</v>
      </c>
      <c r="J495" s="290">
        <v>1842.4833333333333</v>
      </c>
      <c r="K495" s="290">
        <v>1765.05</v>
      </c>
      <c r="L495" s="290">
        <v>1694.85</v>
      </c>
      <c r="M495" s="290">
        <v>0.21903</v>
      </c>
    </row>
    <row r="496" spans="1:13">
      <c r="A496" s="269">
        <v>486</v>
      </c>
      <c r="B496" s="246" t="s">
        <v>199</v>
      </c>
      <c r="C496" s="290">
        <v>546.45000000000005</v>
      </c>
      <c r="D496" s="290">
        <v>544.7833333333333</v>
      </c>
      <c r="E496" s="290">
        <v>540.66666666666663</v>
      </c>
      <c r="F496" s="290">
        <v>534.88333333333333</v>
      </c>
      <c r="G496" s="290">
        <v>530.76666666666665</v>
      </c>
      <c r="H496" s="290">
        <v>550.56666666666661</v>
      </c>
      <c r="I496" s="290">
        <v>554.68333333333339</v>
      </c>
      <c r="J496" s="290">
        <v>560.46666666666658</v>
      </c>
      <c r="K496" s="290">
        <v>548.9</v>
      </c>
      <c r="L496" s="290">
        <v>539</v>
      </c>
      <c r="M496" s="290">
        <v>19.06467</v>
      </c>
    </row>
    <row r="497" spans="1:13">
      <c r="A497" s="269">
        <v>487</v>
      </c>
      <c r="B497" s="246" t="s">
        <v>557</v>
      </c>
      <c r="C497" s="290">
        <v>161.25</v>
      </c>
      <c r="D497" s="290">
        <v>163.25</v>
      </c>
      <c r="E497" s="290">
        <v>158.5</v>
      </c>
      <c r="F497" s="290">
        <v>155.75</v>
      </c>
      <c r="G497" s="290">
        <v>151</v>
      </c>
      <c r="H497" s="290">
        <v>166</v>
      </c>
      <c r="I497" s="290">
        <v>170.75</v>
      </c>
      <c r="J497" s="290">
        <v>173.5</v>
      </c>
      <c r="K497" s="290">
        <v>168</v>
      </c>
      <c r="L497" s="290">
        <v>160.5</v>
      </c>
      <c r="M497" s="290">
        <v>1.60799</v>
      </c>
    </row>
    <row r="498" spans="1:13">
      <c r="A498" s="269">
        <v>488</v>
      </c>
      <c r="B498" s="246" t="s">
        <v>558</v>
      </c>
      <c r="C498" s="290">
        <v>3133.35</v>
      </c>
      <c r="D498" s="290">
        <v>3143.7833333333333</v>
      </c>
      <c r="E498" s="290">
        <v>3098.5666666666666</v>
      </c>
      <c r="F498" s="290">
        <v>3063.7833333333333</v>
      </c>
      <c r="G498" s="290">
        <v>3018.5666666666666</v>
      </c>
      <c r="H498" s="290">
        <v>3178.5666666666666</v>
      </c>
      <c r="I498" s="290">
        <v>3223.7833333333328</v>
      </c>
      <c r="J498" s="290">
        <v>3258.5666666666666</v>
      </c>
      <c r="K498" s="290">
        <v>3189</v>
      </c>
      <c r="L498" s="290">
        <v>3109</v>
      </c>
      <c r="M498" s="290">
        <v>4.8989999999999999E-2</v>
      </c>
    </row>
    <row r="499" spans="1:13">
      <c r="A499" s="269">
        <v>489</v>
      </c>
      <c r="B499" s="246" t="s">
        <v>562</v>
      </c>
      <c r="C499" s="290">
        <v>651.25</v>
      </c>
      <c r="D499" s="290">
        <v>653.75</v>
      </c>
      <c r="E499" s="290">
        <v>637.65</v>
      </c>
      <c r="F499" s="290">
        <v>624.04999999999995</v>
      </c>
      <c r="G499" s="290">
        <v>607.94999999999993</v>
      </c>
      <c r="H499" s="290">
        <v>667.35</v>
      </c>
      <c r="I499" s="290">
        <v>683.44999999999993</v>
      </c>
      <c r="J499" s="290">
        <v>697.05000000000007</v>
      </c>
      <c r="K499" s="290">
        <v>669.85</v>
      </c>
      <c r="L499" s="290">
        <v>640.15</v>
      </c>
      <c r="M499" s="290">
        <v>0.58723999999999998</v>
      </c>
    </row>
    <row r="500" spans="1:13">
      <c r="A500" s="269">
        <v>490</v>
      </c>
      <c r="B500" s="246" t="s">
        <v>559</v>
      </c>
      <c r="C500" s="290">
        <v>107.75</v>
      </c>
      <c r="D500" s="290">
        <v>108.86666666666667</v>
      </c>
      <c r="E500" s="290">
        <v>105.93333333333335</v>
      </c>
      <c r="F500" s="290">
        <v>104.11666666666667</v>
      </c>
      <c r="G500" s="290">
        <v>101.18333333333335</v>
      </c>
      <c r="H500" s="290">
        <v>110.68333333333335</v>
      </c>
      <c r="I500" s="290">
        <v>113.61666666666669</v>
      </c>
      <c r="J500" s="290">
        <v>115.43333333333335</v>
      </c>
      <c r="K500" s="290">
        <v>111.8</v>
      </c>
      <c r="L500" s="290">
        <v>107.05</v>
      </c>
      <c r="M500" s="290">
        <v>0.62121999999999999</v>
      </c>
    </row>
    <row r="501" spans="1:13">
      <c r="A501" s="269">
        <v>491</v>
      </c>
      <c r="B501" s="246" t="s">
        <v>566</v>
      </c>
      <c r="C501" s="290">
        <v>6880.15</v>
      </c>
      <c r="D501" s="290">
        <v>6881.7166666666672</v>
      </c>
      <c r="E501" s="290">
        <v>6873.4333333333343</v>
      </c>
      <c r="F501" s="290">
        <v>6866.7166666666672</v>
      </c>
      <c r="G501" s="290">
        <v>6858.4333333333343</v>
      </c>
      <c r="H501" s="290">
        <v>6888.4333333333343</v>
      </c>
      <c r="I501" s="290">
        <v>6896.7166666666672</v>
      </c>
      <c r="J501" s="290">
        <v>6903.4333333333343</v>
      </c>
      <c r="K501" s="290">
        <v>6890</v>
      </c>
      <c r="L501" s="290">
        <v>6875</v>
      </c>
      <c r="M501" s="290">
        <v>2.3230000000000001E-2</v>
      </c>
    </row>
    <row r="502" spans="1:13">
      <c r="A502" s="269">
        <v>492</v>
      </c>
      <c r="B502" s="246" t="s">
        <v>567</v>
      </c>
      <c r="C502" s="290">
        <v>79.75</v>
      </c>
      <c r="D502" s="290">
        <v>80.083333333333329</v>
      </c>
      <c r="E502" s="290">
        <v>77.666666666666657</v>
      </c>
      <c r="F502" s="290">
        <v>75.583333333333329</v>
      </c>
      <c r="G502" s="290">
        <v>73.166666666666657</v>
      </c>
      <c r="H502" s="290">
        <v>82.166666666666657</v>
      </c>
      <c r="I502" s="290">
        <v>84.583333333333314</v>
      </c>
      <c r="J502" s="290">
        <v>86.666666666666657</v>
      </c>
      <c r="K502" s="290">
        <v>82.5</v>
      </c>
      <c r="L502" s="290">
        <v>78</v>
      </c>
      <c r="M502" s="290">
        <v>8.3101000000000003</v>
      </c>
    </row>
    <row r="503" spans="1:13">
      <c r="A503" s="269">
        <v>493</v>
      </c>
      <c r="B503" s="246" t="s">
        <v>568</v>
      </c>
      <c r="C503" s="290">
        <v>37.1</v>
      </c>
      <c r="D503" s="290">
        <v>37.466666666666669</v>
      </c>
      <c r="E503" s="290">
        <v>35.783333333333339</v>
      </c>
      <c r="F503" s="290">
        <v>34.466666666666669</v>
      </c>
      <c r="G503" s="290">
        <v>32.783333333333339</v>
      </c>
      <c r="H503" s="290">
        <v>38.783333333333339</v>
      </c>
      <c r="I503" s="290">
        <v>40.466666666666676</v>
      </c>
      <c r="J503" s="290">
        <v>41.783333333333339</v>
      </c>
      <c r="K503" s="290">
        <v>39.15</v>
      </c>
      <c r="L503" s="290">
        <v>36.15</v>
      </c>
      <c r="M503" s="290">
        <v>28.46125</v>
      </c>
    </row>
    <row r="504" spans="1:13">
      <c r="A504" s="269">
        <v>494</v>
      </c>
      <c r="B504" s="246" t="s">
        <v>2852</v>
      </c>
      <c r="C504" s="290">
        <v>307.85000000000002</v>
      </c>
      <c r="D504" s="290">
        <v>311.11666666666667</v>
      </c>
      <c r="E504" s="290">
        <v>302.73333333333335</v>
      </c>
      <c r="F504" s="290">
        <v>297.61666666666667</v>
      </c>
      <c r="G504" s="290">
        <v>289.23333333333335</v>
      </c>
      <c r="H504" s="290">
        <v>316.23333333333335</v>
      </c>
      <c r="I504" s="290">
        <v>324.61666666666667</v>
      </c>
      <c r="J504" s="290">
        <v>329.73333333333335</v>
      </c>
      <c r="K504" s="290">
        <v>319.5</v>
      </c>
      <c r="L504" s="290">
        <v>306</v>
      </c>
      <c r="M504" s="290">
        <v>1.62046</v>
      </c>
    </row>
    <row r="505" spans="1:13">
      <c r="A505" s="269">
        <v>495</v>
      </c>
      <c r="B505" s="246" t="s">
        <v>569</v>
      </c>
      <c r="C505" s="290">
        <v>2074.8000000000002</v>
      </c>
      <c r="D505" s="290">
        <v>2064.6</v>
      </c>
      <c r="E505" s="290">
        <v>2035.1999999999998</v>
      </c>
      <c r="F505" s="290">
        <v>1995.6</v>
      </c>
      <c r="G505" s="290">
        <v>1966.1999999999998</v>
      </c>
      <c r="H505" s="290">
        <v>2104.1999999999998</v>
      </c>
      <c r="I505" s="290">
        <v>2133.6000000000004</v>
      </c>
      <c r="J505" s="290">
        <v>2173.1999999999998</v>
      </c>
      <c r="K505" s="290">
        <v>2094</v>
      </c>
      <c r="L505" s="290">
        <v>2025</v>
      </c>
      <c r="M505" s="290">
        <v>0.22295999999999999</v>
      </c>
    </row>
    <row r="506" spans="1:13">
      <c r="A506" s="269">
        <v>496</v>
      </c>
      <c r="B506" s="246" t="s">
        <v>200</v>
      </c>
      <c r="C506" s="290">
        <v>219.65</v>
      </c>
      <c r="D506" s="290">
        <v>219.86666666666667</v>
      </c>
      <c r="E506" s="290">
        <v>217.78333333333336</v>
      </c>
      <c r="F506" s="290">
        <v>215.91666666666669</v>
      </c>
      <c r="G506" s="290">
        <v>213.83333333333337</v>
      </c>
      <c r="H506" s="290">
        <v>221.73333333333335</v>
      </c>
      <c r="I506" s="290">
        <v>223.81666666666666</v>
      </c>
      <c r="J506" s="290">
        <v>225.68333333333334</v>
      </c>
      <c r="K506" s="290">
        <v>221.95</v>
      </c>
      <c r="L506" s="290">
        <v>218</v>
      </c>
      <c r="M506" s="290">
        <v>55.01193</v>
      </c>
    </row>
    <row r="507" spans="1:13">
      <c r="A507" s="269">
        <v>497</v>
      </c>
      <c r="B507" s="246" t="s">
        <v>570</v>
      </c>
      <c r="C507" s="290">
        <v>280.89999999999998</v>
      </c>
      <c r="D507" s="290">
        <v>284.55</v>
      </c>
      <c r="E507" s="290">
        <v>274.85000000000002</v>
      </c>
      <c r="F507" s="290">
        <v>268.8</v>
      </c>
      <c r="G507" s="290">
        <v>259.10000000000002</v>
      </c>
      <c r="H507" s="290">
        <v>290.60000000000002</v>
      </c>
      <c r="I507" s="290">
        <v>300.29999999999995</v>
      </c>
      <c r="J507" s="290">
        <v>306.35000000000002</v>
      </c>
      <c r="K507" s="290">
        <v>294.25</v>
      </c>
      <c r="L507" s="290">
        <v>278.5</v>
      </c>
      <c r="M507" s="290">
        <v>7.4787400000000002</v>
      </c>
    </row>
    <row r="508" spans="1:13">
      <c r="A508" s="269">
        <v>498</v>
      </c>
      <c r="B508" s="246" t="s">
        <v>201</v>
      </c>
      <c r="C508" s="290">
        <v>25.6</v>
      </c>
      <c r="D508" s="290">
        <v>25.900000000000002</v>
      </c>
      <c r="E508" s="290">
        <v>25.200000000000003</v>
      </c>
      <c r="F508" s="290">
        <v>24.8</v>
      </c>
      <c r="G508" s="290">
        <v>24.1</v>
      </c>
      <c r="H508" s="290">
        <v>26.300000000000004</v>
      </c>
      <c r="I508" s="290">
        <v>27</v>
      </c>
      <c r="J508" s="290">
        <v>27.400000000000006</v>
      </c>
      <c r="K508" s="290">
        <v>26.6</v>
      </c>
      <c r="L508" s="290">
        <v>25.5</v>
      </c>
      <c r="M508" s="290">
        <v>161.66021000000001</v>
      </c>
    </row>
    <row r="509" spans="1:13">
      <c r="A509" s="269">
        <v>499</v>
      </c>
      <c r="B509" s="246" t="s">
        <v>202</v>
      </c>
      <c r="C509" s="290">
        <v>171.1</v>
      </c>
      <c r="D509" s="290">
        <v>172.16666666666666</v>
      </c>
      <c r="E509" s="290">
        <v>168.5333333333333</v>
      </c>
      <c r="F509" s="290">
        <v>165.96666666666664</v>
      </c>
      <c r="G509" s="290">
        <v>162.33333333333329</v>
      </c>
      <c r="H509" s="290">
        <v>174.73333333333332</v>
      </c>
      <c r="I509" s="290">
        <v>178.3666666666667</v>
      </c>
      <c r="J509" s="290">
        <v>180.93333333333334</v>
      </c>
      <c r="K509" s="290">
        <v>175.8</v>
      </c>
      <c r="L509" s="290">
        <v>169.6</v>
      </c>
      <c r="M509" s="290">
        <v>102.80629</v>
      </c>
    </row>
    <row r="510" spans="1:13">
      <c r="A510" s="269">
        <v>500</v>
      </c>
      <c r="B510" s="246" t="s">
        <v>571</v>
      </c>
      <c r="C510" s="290">
        <v>123.85</v>
      </c>
      <c r="D510" s="290">
        <v>125.5</v>
      </c>
      <c r="E510" s="290">
        <v>121</v>
      </c>
      <c r="F510" s="290">
        <v>118.15</v>
      </c>
      <c r="G510" s="290">
        <v>113.65</v>
      </c>
      <c r="H510" s="290">
        <v>128.35</v>
      </c>
      <c r="I510" s="290">
        <v>132.85</v>
      </c>
      <c r="J510" s="290">
        <v>135.69999999999999</v>
      </c>
      <c r="K510" s="290">
        <v>130</v>
      </c>
      <c r="L510" s="290">
        <v>122.65</v>
      </c>
      <c r="M510" s="290">
        <v>1.2810999999999999</v>
      </c>
    </row>
    <row r="511" spans="1:13">
      <c r="A511" s="269">
        <v>501</v>
      </c>
      <c r="B511" s="246" t="s">
        <v>572</v>
      </c>
      <c r="C511" s="290">
        <v>1275.75</v>
      </c>
      <c r="D511" s="290">
        <v>1274.2666666666667</v>
      </c>
      <c r="E511" s="290">
        <v>1267.4833333333333</v>
      </c>
      <c r="F511" s="290">
        <v>1259.2166666666667</v>
      </c>
      <c r="G511" s="290">
        <v>1252.4333333333334</v>
      </c>
      <c r="H511" s="290">
        <v>1282.5333333333333</v>
      </c>
      <c r="I511" s="290">
        <v>1289.3166666666666</v>
      </c>
      <c r="J511" s="290">
        <v>1297.5833333333333</v>
      </c>
      <c r="K511" s="290">
        <v>1281.05</v>
      </c>
      <c r="L511" s="290">
        <v>1266</v>
      </c>
      <c r="M511" s="290">
        <v>0.13250999999999999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288</v>
      </c>
    </row>
    <row r="526" spans="1:13">
      <c r="A526" s="297" t="s">
        <v>203</v>
      </c>
    </row>
    <row r="527" spans="1:13">
      <c r="A527" s="297" t="s">
        <v>204</v>
      </c>
    </row>
    <row r="528" spans="1:13">
      <c r="A528" s="297" t="s">
        <v>205</v>
      </c>
    </row>
    <row r="529" spans="1:1">
      <c r="A529" s="297" t="s">
        <v>206</v>
      </c>
    </row>
    <row r="530" spans="1:1">
      <c r="A530" s="297" t="s">
        <v>207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208</v>
      </c>
    </row>
    <row r="537" spans="1:1">
      <c r="A537" s="295" t="s">
        <v>209</v>
      </c>
    </row>
    <row r="538" spans="1:1">
      <c r="A538" s="295" t="s">
        <v>210</v>
      </c>
    </row>
    <row r="539" spans="1:1">
      <c r="A539" s="295" t="s">
        <v>211</v>
      </c>
    </row>
    <row r="540" spans="1:1">
      <c r="A540" s="299" t="s">
        <v>212</v>
      </c>
    </row>
    <row r="541" spans="1:1">
      <c r="A541" s="299" t="s">
        <v>213</v>
      </c>
    </row>
    <row r="542" spans="1:1">
      <c r="A542" s="299" t="s">
        <v>214</v>
      </c>
    </row>
    <row r="543" spans="1:1">
      <c r="A543" s="299" t="s">
        <v>215</v>
      </c>
    </row>
    <row r="544" spans="1:1">
      <c r="A544" s="299" t="s">
        <v>216</v>
      </c>
    </row>
    <row r="545" spans="1:1">
      <c r="A545" s="299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45" sqref="D45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290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72"/>
      <c r="B5" s="572"/>
      <c r="C5" s="573"/>
      <c r="D5" s="57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289</v>
      </c>
      <c r="F6" s="252"/>
      <c r="G6" s="252"/>
    </row>
    <row r="7" spans="1:35" s="244" customFormat="1" ht="16.5" customHeight="1">
      <c r="A7" s="262" t="s">
        <v>573</v>
      </c>
      <c r="B7" s="574" t="s">
        <v>574</v>
      </c>
      <c r="C7" s="574"/>
      <c r="D7" s="263">
        <f>Main!B10</f>
        <v>44013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575</v>
      </c>
      <c r="B9" s="267" t="s">
        <v>576</v>
      </c>
      <c r="C9" s="267" t="s">
        <v>577</v>
      </c>
      <c r="D9" s="267" t="s">
        <v>578</v>
      </c>
      <c r="E9" s="267" t="s">
        <v>579</v>
      </c>
      <c r="F9" s="267" t="s">
        <v>580</v>
      </c>
      <c r="G9" s="267" t="s">
        <v>581</v>
      </c>
      <c r="H9" s="267" t="s">
        <v>582</v>
      </c>
    </row>
    <row r="10" spans="1:35">
      <c r="A10" s="245">
        <v>44012</v>
      </c>
      <c r="B10" s="268">
        <v>539177</v>
      </c>
      <c r="C10" s="269" t="s">
        <v>3863</v>
      </c>
      <c r="D10" s="269" t="s">
        <v>3864</v>
      </c>
      <c r="E10" s="269" t="s">
        <v>583</v>
      </c>
      <c r="F10" s="388">
        <v>621879</v>
      </c>
      <c r="G10" s="268">
        <v>78.75</v>
      </c>
      <c r="H10" s="346" t="s">
        <v>314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44012</v>
      </c>
      <c r="B11" s="268">
        <v>539177</v>
      </c>
      <c r="C11" s="269" t="s">
        <v>3863</v>
      </c>
      <c r="D11" s="269" t="s">
        <v>3865</v>
      </c>
      <c r="E11" s="269" t="s">
        <v>584</v>
      </c>
      <c r="F11" s="388">
        <v>500000</v>
      </c>
      <c r="G11" s="268">
        <v>78.75</v>
      </c>
      <c r="H11" s="346" t="s">
        <v>314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44012</v>
      </c>
      <c r="B12" s="268">
        <v>540697</v>
      </c>
      <c r="C12" s="269" t="s">
        <v>3799</v>
      </c>
      <c r="D12" s="269" t="s">
        <v>3866</v>
      </c>
      <c r="E12" s="269" t="s">
        <v>583</v>
      </c>
      <c r="F12" s="388">
        <v>75000</v>
      </c>
      <c r="G12" s="268">
        <v>6.28</v>
      </c>
      <c r="H12" s="346" t="s">
        <v>314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44012</v>
      </c>
      <c r="B13" s="268">
        <v>540697</v>
      </c>
      <c r="C13" s="269" t="s">
        <v>3799</v>
      </c>
      <c r="D13" s="269" t="s">
        <v>3817</v>
      </c>
      <c r="E13" s="269" t="s">
        <v>584</v>
      </c>
      <c r="F13" s="388">
        <v>80000</v>
      </c>
      <c r="G13" s="268">
        <v>6.29</v>
      </c>
      <c r="H13" s="346" t="s">
        <v>314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44012</v>
      </c>
      <c r="B14" s="268">
        <v>540697</v>
      </c>
      <c r="C14" s="269" t="s">
        <v>3799</v>
      </c>
      <c r="D14" s="269" t="s">
        <v>3867</v>
      </c>
      <c r="E14" s="269" t="s">
        <v>583</v>
      </c>
      <c r="F14" s="388">
        <v>167050</v>
      </c>
      <c r="G14" s="268">
        <v>6.3</v>
      </c>
      <c r="H14" s="346" t="s">
        <v>314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44012</v>
      </c>
      <c r="B15" s="268">
        <v>522292</v>
      </c>
      <c r="C15" s="269" t="s">
        <v>3868</v>
      </c>
      <c r="D15" s="269" t="s">
        <v>3869</v>
      </c>
      <c r="E15" s="269" t="s">
        <v>583</v>
      </c>
      <c r="F15" s="388">
        <v>100000</v>
      </c>
      <c r="G15" s="268">
        <v>33.03</v>
      </c>
      <c r="H15" s="346" t="s">
        <v>314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44012</v>
      </c>
      <c r="B16" s="268">
        <v>539979</v>
      </c>
      <c r="C16" s="269" t="s">
        <v>3870</v>
      </c>
      <c r="D16" s="269" t="s">
        <v>3871</v>
      </c>
      <c r="E16" s="269" t="s">
        <v>584</v>
      </c>
      <c r="F16" s="388">
        <v>728861</v>
      </c>
      <c r="G16" s="268">
        <v>4.7699999999999996</v>
      </c>
      <c r="H16" s="346" t="s">
        <v>314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44012</v>
      </c>
      <c r="B17" s="268">
        <v>504351</v>
      </c>
      <c r="C17" s="269" t="s">
        <v>3872</v>
      </c>
      <c r="D17" s="269" t="s">
        <v>3873</v>
      </c>
      <c r="E17" s="269" t="s">
        <v>584</v>
      </c>
      <c r="F17" s="388">
        <v>10842770</v>
      </c>
      <c r="G17" s="268">
        <v>0.19</v>
      </c>
      <c r="H17" s="346" t="s">
        <v>314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44012</v>
      </c>
      <c r="B18" s="268">
        <v>540266</v>
      </c>
      <c r="C18" s="269" t="s">
        <v>3847</v>
      </c>
      <c r="D18" s="269" t="s">
        <v>3848</v>
      </c>
      <c r="E18" s="269" t="s">
        <v>583</v>
      </c>
      <c r="F18" s="388">
        <v>50965</v>
      </c>
      <c r="G18" s="268">
        <v>5.4</v>
      </c>
      <c r="H18" s="346" t="s">
        <v>314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44012</v>
      </c>
      <c r="B19" s="268">
        <v>540266</v>
      </c>
      <c r="C19" s="269" t="s">
        <v>3847</v>
      </c>
      <c r="D19" s="269" t="s">
        <v>3874</v>
      </c>
      <c r="E19" s="269" t="s">
        <v>584</v>
      </c>
      <c r="F19" s="388">
        <v>51000</v>
      </c>
      <c r="G19" s="268">
        <v>5.4</v>
      </c>
      <c r="H19" s="346" t="s">
        <v>314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44012</v>
      </c>
      <c r="B20" s="268">
        <v>541276</v>
      </c>
      <c r="C20" s="269" t="s">
        <v>3875</v>
      </c>
      <c r="D20" s="269" t="s">
        <v>3876</v>
      </c>
      <c r="E20" s="269" t="s">
        <v>584</v>
      </c>
      <c r="F20" s="388">
        <v>60000</v>
      </c>
      <c r="G20" s="268">
        <v>14.52</v>
      </c>
      <c r="H20" s="346" t="s">
        <v>314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44012</v>
      </c>
      <c r="B21" s="268">
        <v>532334</v>
      </c>
      <c r="C21" s="269" t="s">
        <v>3877</v>
      </c>
      <c r="D21" s="269" t="s">
        <v>3878</v>
      </c>
      <c r="E21" s="269" t="s">
        <v>583</v>
      </c>
      <c r="F21" s="388">
        <v>152457</v>
      </c>
      <c r="G21" s="268">
        <v>7.11</v>
      </c>
      <c r="H21" s="346" t="s">
        <v>314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44012</v>
      </c>
      <c r="B22" s="268">
        <v>532334</v>
      </c>
      <c r="C22" s="269" t="s">
        <v>3877</v>
      </c>
      <c r="D22" s="269" t="s">
        <v>3879</v>
      </c>
      <c r="E22" s="269" t="s">
        <v>583</v>
      </c>
      <c r="F22" s="388">
        <v>300000</v>
      </c>
      <c r="G22" s="268">
        <v>7.11</v>
      </c>
      <c r="H22" s="346" t="s">
        <v>314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44012</v>
      </c>
      <c r="B23" s="268">
        <v>532334</v>
      </c>
      <c r="C23" s="269" t="s">
        <v>3877</v>
      </c>
      <c r="D23" s="269" t="s">
        <v>3880</v>
      </c>
      <c r="E23" s="269" t="s">
        <v>584</v>
      </c>
      <c r="F23" s="388">
        <v>337167</v>
      </c>
      <c r="G23" s="268">
        <v>7.11</v>
      </c>
      <c r="H23" s="346" t="s">
        <v>314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44012</v>
      </c>
      <c r="B24" s="268">
        <v>508956</v>
      </c>
      <c r="C24" s="269" t="s">
        <v>3881</v>
      </c>
      <c r="D24" s="269" t="s">
        <v>3882</v>
      </c>
      <c r="E24" s="269" t="s">
        <v>583</v>
      </c>
      <c r="F24" s="388">
        <v>272336</v>
      </c>
      <c r="G24" s="268">
        <v>0.56999999999999995</v>
      </c>
      <c r="H24" s="346" t="s">
        <v>314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44012</v>
      </c>
      <c r="B25" s="268">
        <v>508956</v>
      </c>
      <c r="C25" s="269" t="s">
        <v>3881</v>
      </c>
      <c r="D25" s="269" t="s">
        <v>3883</v>
      </c>
      <c r="E25" s="269" t="s">
        <v>584</v>
      </c>
      <c r="F25" s="388">
        <v>109507</v>
      </c>
      <c r="G25" s="268">
        <v>0.56999999999999995</v>
      </c>
      <c r="H25" s="346" t="s">
        <v>314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44012</v>
      </c>
      <c r="B26" s="268">
        <v>508956</v>
      </c>
      <c r="C26" s="269" t="s">
        <v>3881</v>
      </c>
      <c r="D26" s="269" t="s">
        <v>3880</v>
      </c>
      <c r="E26" s="269" t="s">
        <v>584</v>
      </c>
      <c r="F26" s="388">
        <v>162280</v>
      </c>
      <c r="G26" s="268">
        <v>0.56999999999999995</v>
      </c>
      <c r="H26" s="346" t="s">
        <v>314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44012</v>
      </c>
      <c r="B27" s="268">
        <v>542935</v>
      </c>
      <c r="C27" s="269" t="s">
        <v>3826</v>
      </c>
      <c r="D27" s="269" t="s">
        <v>3884</v>
      </c>
      <c r="E27" s="269" t="s">
        <v>583</v>
      </c>
      <c r="F27" s="388">
        <v>36000</v>
      </c>
      <c r="G27" s="268">
        <v>21.64</v>
      </c>
      <c r="H27" s="346" t="s">
        <v>314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44012</v>
      </c>
      <c r="B28" s="268">
        <v>542935</v>
      </c>
      <c r="C28" s="269" t="s">
        <v>3826</v>
      </c>
      <c r="D28" s="269" t="s">
        <v>3885</v>
      </c>
      <c r="E28" s="269" t="s">
        <v>583</v>
      </c>
      <c r="F28" s="388">
        <v>60000</v>
      </c>
      <c r="G28" s="268">
        <v>21.45</v>
      </c>
      <c r="H28" s="346" t="s">
        <v>314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44012</v>
      </c>
      <c r="B29" s="268">
        <v>542771</v>
      </c>
      <c r="C29" s="269" t="s">
        <v>3849</v>
      </c>
      <c r="D29" s="269" t="s">
        <v>3850</v>
      </c>
      <c r="E29" s="269" t="s">
        <v>584</v>
      </c>
      <c r="F29" s="388">
        <v>66000</v>
      </c>
      <c r="G29" s="268">
        <v>3.61</v>
      </c>
      <c r="H29" s="346" t="s">
        <v>314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44012</v>
      </c>
      <c r="B30" s="268">
        <v>542771</v>
      </c>
      <c r="C30" s="269" t="s">
        <v>3849</v>
      </c>
      <c r="D30" s="269" t="s">
        <v>3886</v>
      </c>
      <c r="E30" s="269" t="s">
        <v>584</v>
      </c>
      <c r="F30" s="388">
        <v>204000</v>
      </c>
      <c r="G30" s="268">
        <v>3.61</v>
      </c>
      <c r="H30" s="346" t="s">
        <v>314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44012</v>
      </c>
      <c r="B31" s="268">
        <v>542771</v>
      </c>
      <c r="C31" s="269" t="s">
        <v>3849</v>
      </c>
      <c r="D31" s="269" t="s">
        <v>3887</v>
      </c>
      <c r="E31" s="269" t="s">
        <v>584</v>
      </c>
      <c r="F31" s="388">
        <v>36000</v>
      </c>
      <c r="G31" s="268">
        <v>3.61</v>
      </c>
      <c r="H31" s="346" t="s">
        <v>314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44012</v>
      </c>
      <c r="B32" s="268">
        <v>542771</v>
      </c>
      <c r="C32" s="269" t="s">
        <v>3849</v>
      </c>
      <c r="D32" s="269" t="s">
        <v>3888</v>
      </c>
      <c r="E32" s="269" t="s">
        <v>583</v>
      </c>
      <c r="F32" s="388">
        <v>30000</v>
      </c>
      <c r="G32" s="268">
        <v>3.61</v>
      </c>
      <c r="H32" s="346" t="s">
        <v>314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44012</v>
      </c>
      <c r="B33" s="268">
        <v>542771</v>
      </c>
      <c r="C33" s="269" t="s">
        <v>3849</v>
      </c>
      <c r="D33" s="269" t="s">
        <v>3889</v>
      </c>
      <c r="E33" s="269" t="s">
        <v>583</v>
      </c>
      <c r="F33" s="388">
        <v>30000</v>
      </c>
      <c r="G33" s="268">
        <v>3.61</v>
      </c>
      <c r="H33" s="346" t="s">
        <v>314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44012</v>
      </c>
      <c r="B34" s="268">
        <v>542771</v>
      </c>
      <c r="C34" s="269" t="s">
        <v>3849</v>
      </c>
      <c r="D34" s="269" t="s">
        <v>3890</v>
      </c>
      <c r="E34" s="269" t="s">
        <v>584</v>
      </c>
      <c r="F34" s="388">
        <v>30000</v>
      </c>
      <c r="G34" s="268">
        <v>3.61</v>
      </c>
      <c r="H34" s="346" t="s">
        <v>314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44012</v>
      </c>
      <c r="B35" s="268">
        <v>504378</v>
      </c>
      <c r="C35" s="269" t="s">
        <v>3891</v>
      </c>
      <c r="D35" s="269" t="s">
        <v>3892</v>
      </c>
      <c r="E35" s="269" t="s">
        <v>583</v>
      </c>
      <c r="F35" s="388">
        <v>722574</v>
      </c>
      <c r="G35" s="268">
        <v>0.98</v>
      </c>
      <c r="H35" s="346" t="s">
        <v>314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44012</v>
      </c>
      <c r="B36" s="268">
        <v>504378</v>
      </c>
      <c r="C36" s="269" t="s">
        <v>3891</v>
      </c>
      <c r="D36" s="269" t="s">
        <v>3893</v>
      </c>
      <c r="E36" s="269" t="s">
        <v>584</v>
      </c>
      <c r="F36" s="388">
        <v>722574</v>
      </c>
      <c r="G36" s="268">
        <v>0.98</v>
      </c>
      <c r="H36" s="346" t="s">
        <v>314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44012</v>
      </c>
      <c r="B37" s="268">
        <v>540175</v>
      </c>
      <c r="C37" s="269" t="s">
        <v>3894</v>
      </c>
      <c r="D37" s="269" t="s">
        <v>3895</v>
      </c>
      <c r="E37" s="269" t="s">
        <v>583</v>
      </c>
      <c r="F37" s="388">
        <v>49500</v>
      </c>
      <c r="G37" s="268">
        <v>20.2</v>
      </c>
      <c r="H37" s="346" t="s">
        <v>314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44012</v>
      </c>
      <c r="B38" s="268">
        <v>540175</v>
      </c>
      <c r="C38" s="269" t="s">
        <v>3894</v>
      </c>
      <c r="D38" s="269" t="s">
        <v>3896</v>
      </c>
      <c r="E38" s="269" t="s">
        <v>583</v>
      </c>
      <c r="F38" s="388">
        <v>1</v>
      </c>
      <c r="G38" s="268">
        <v>20.8</v>
      </c>
      <c r="H38" s="346" t="s">
        <v>314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44012</v>
      </c>
      <c r="B39" s="268">
        <v>540175</v>
      </c>
      <c r="C39" s="269" t="s">
        <v>3894</v>
      </c>
      <c r="D39" s="269" t="s">
        <v>3896</v>
      </c>
      <c r="E39" s="269" t="s">
        <v>584</v>
      </c>
      <c r="F39" s="388">
        <v>20000</v>
      </c>
      <c r="G39" s="268">
        <v>20.2</v>
      </c>
      <c r="H39" s="346" t="s">
        <v>314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44012</v>
      </c>
      <c r="B40" s="268">
        <v>540175</v>
      </c>
      <c r="C40" s="269" t="s">
        <v>3894</v>
      </c>
      <c r="D40" s="269" t="s">
        <v>3897</v>
      </c>
      <c r="E40" s="269" t="s">
        <v>584</v>
      </c>
      <c r="F40" s="388">
        <v>29500</v>
      </c>
      <c r="G40" s="268">
        <v>20.2</v>
      </c>
      <c r="H40" s="346" t="s">
        <v>314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44012</v>
      </c>
      <c r="B41" s="268">
        <v>539526</v>
      </c>
      <c r="C41" s="269" t="s">
        <v>3898</v>
      </c>
      <c r="D41" s="269" t="s">
        <v>3899</v>
      </c>
      <c r="E41" s="269" t="s">
        <v>584</v>
      </c>
      <c r="F41" s="388">
        <v>997230</v>
      </c>
      <c r="G41" s="268">
        <v>1.28</v>
      </c>
      <c r="H41" s="346" t="s">
        <v>314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44012</v>
      </c>
      <c r="B42" s="268">
        <v>539041</v>
      </c>
      <c r="C42" s="269" t="s">
        <v>3900</v>
      </c>
      <c r="D42" s="269" t="s">
        <v>3901</v>
      </c>
      <c r="E42" s="269" t="s">
        <v>583</v>
      </c>
      <c r="F42" s="388">
        <v>87500</v>
      </c>
      <c r="G42" s="268">
        <v>11.68</v>
      </c>
      <c r="H42" s="346" t="s">
        <v>314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44012</v>
      </c>
      <c r="B43" s="268">
        <v>539041</v>
      </c>
      <c r="C43" s="269" t="s">
        <v>3900</v>
      </c>
      <c r="D43" s="269" t="s">
        <v>3902</v>
      </c>
      <c r="E43" s="269" t="s">
        <v>584</v>
      </c>
      <c r="F43" s="388">
        <v>87500</v>
      </c>
      <c r="G43" s="268">
        <v>11.68</v>
      </c>
      <c r="H43" s="346" t="s">
        <v>314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44012</v>
      </c>
      <c r="B44" s="268">
        <v>533157</v>
      </c>
      <c r="C44" s="269" t="s">
        <v>3095</v>
      </c>
      <c r="D44" s="269" t="s">
        <v>3903</v>
      </c>
      <c r="E44" s="269" t="s">
        <v>583</v>
      </c>
      <c r="F44" s="388">
        <v>5</v>
      </c>
      <c r="G44" s="268">
        <v>2.99</v>
      </c>
      <c r="H44" s="346" t="s">
        <v>314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44012</v>
      </c>
      <c r="B45" s="268">
        <v>533157</v>
      </c>
      <c r="C45" s="269" t="s">
        <v>3095</v>
      </c>
      <c r="D45" s="269" t="s">
        <v>3903</v>
      </c>
      <c r="E45" s="269" t="s">
        <v>584</v>
      </c>
      <c r="F45" s="388">
        <v>250005</v>
      </c>
      <c r="G45" s="268">
        <v>3.16</v>
      </c>
      <c r="H45" s="346" t="s">
        <v>314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44012</v>
      </c>
      <c r="B46" s="268">
        <v>539310</v>
      </c>
      <c r="C46" s="269" t="s">
        <v>3904</v>
      </c>
      <c r="D46" s="269" t="s">
        <v>3905</v>
      </c>
      <c r="E46" s="269" t="s">
        <v>584</v>
      </c>
      <c r="F46" s="388">
        <v>245680</v>
      </c>
      <c r="G46" s="268">
        <v>33.19</v>
      </c>
      <c r="H46" s="346" t="s">
        <v>314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44012</v>
      </c>
      <c r="B47" s="268">
        <v>539963</v>
      </c>
      <c r="C47" s="269" t="s">
        <v>3906</v>
      </c>
      <c r="D47" s="269" t="s">
        <v>3907</v>
      </c>
      <c r="E47" s="269" t="s">
        <v>583</v>
      </c>
      <c r="F47" s="388">
        <v>120000</v>
      </c>
      <c r="G47" s="268">
        <v>66.39</v>
      </c>
      <c r="H47" s="346" t="s">
        <v>314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44012</v>
      </c>
      <c r="B48" s="268">
        <v>539963</v>
      </c>
      <c r="C48" s="269" t="s">
        <v>3906</v>
      </c>
      <c r="D48" s="269" t="s">
        <v>3908</v>
      </c>
      <c r="E48" s="269" t="s">
        <v>584</v>
      </c>
      <c r="F48" s="388">
        <v>120000</v>
      </c>
      <c r="G48" s="268">
        <v>66.39</v>
      </c>
      <c r="H48" s="346" t="s">
        <v>314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44012</v>
      </c>
      <c r="B49" s="268" t="s">
        <v>813</v>
      </c>
      <c r="C49" s="269" t="s">
        <v>3909</v>
      </c>
      <c r="D49" s="269" t="s">
        <v>3839</v>
      </c>
      <c r="E49" s="269" t="s">
        <v>583</v>
      </c>
      <c r="F49" s="388">
        <v>82253</v>
      </c>
      <c r="G49" s="268">
        <v>920</v>
      </c>
      <c r="H49" s="346" t="s">
        <v>2953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44012</v>
      </c>
      <c r="B50" s="268" t="s">
        <v>3192</v>
      </c>
      <c r="C50" s="269" t="s">
        <v>3910</v>
      </c>
      <c r="D50" s="269" t="s">
        <v>3911</v>
      </c>
      <c r="E50" s="269" t="s">
        <v>583</v>
      </c>
      <c r="F50" s="388">
        <v>75059</v>
      </c>
      <c r="G50" s="268">
        <v>5.09</v>
      </c>
      <c r="H50" s="346" t="s">
        <v>2953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44012</v>
      </c>
      <c r="B51" s="268" t="s">
        <v>1208</v>
      </c>
      <c r="C51" s="269" t="s">
        <v>3851</v>
      </c>
      <c r="D51" s="269" t="s">
        <v>3800</v>
      </c>
      <c r="E51" s="269" t="s">
        <v>583</v>
      </c>
      <c r="F51" s="388">
        <v>2691056</v>
      </c>
      <c r="G51" s="268">
        <v>117.82</v>
      </c>
      <c r="H51" s="346" t="s">
        <v>2953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44012</v>
      </c>
      <c r="B52" s="268" t="s">
        <v>1208</v>
      </c>
      <c r="C52" s="269" t="s">
        <v>3851</v>
      </c>
      <c r="D52" s="269" t="s">
        <v>3854</v>
      </c>
      <c r="E52" s="269" t="s">
        <v>583</v>
      </c>
      <c r="F52" s="388">
        <v>468269</v>
      </c>
      <c r="G52" s="268">
        <v>118.05</v>
      </c>
      <c r="H52" s="346" t="s">
        <v>2953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44012</v>
      </c>
      <c r="B53" s="268" t="s">
        <v>1208</v>
      </c>
      <c r="C53" s="269" t="s">
        <v>3851</v>
      </c>
      <c r="D53" s="269" t="s">
        <v>3912</v>
      </c>
      <c r="E53" s="269" t="s">
        <v>583</v>
      </c>
      <c r="F53" s="388">
        <v>734791</v>
      </c>
      <c r="G53" s="268">
        <v>117.79</v>
      </c>
      <c r="H53" s="346" t="s">
        <v>2953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44012</v>
      </c>
      <c r="B54" s="268" t="s">
        <v>1208</v>
      </c>
      <c r="C54" s="269" t="s">
        <v>3851</v>
      </c>
      <c r="D54" s="269" t="s">
        <v>3852</v>
      </c>
      <c r="E54" s="269" t="s">
        <v>583</v>
      </c>
      <c r="F54" s="388">
        <v>2274542</v>
      </c>
      <c r="G54" s="268">
        <v>117.6</v>
      </c>
      <c r="H54" s="346" t="s">
        <v>2953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44012</v>
      </c>
      <c r="B55" s="268" t="s">
        <v>117</v>
      </c>
      <c r="C55" s="269" t="s">
        <v>3786</v>
      </c>
      <c r="D55" s="269" t="s">
        <v>3779</v>
      </c>
      <c r="E55" s="269" t="s">
        <v>583</v>
      </c>
      <c r="F55" s="388">
        <v>2936922</v>
      </c>
      <c r="G55" s="268">
        <v>211.78</v>
      </c>
      <c r="H55" s="346" t="s">
        <v>2953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44012</v>
      </c>
      <c r="B56" s="268" t="s">
        <v>120</v>
      </c>
      <c r="C56" s="269" t="s">
        <v>3913</v>
      </c>
      <c r="D56" s="269" t="s">
        <v>3914</v>
      </c>
      <c r="E56" s="269" t="s">
        <v>583</v>
      </c>
      <c r="F56" s="388">
        <v>151200217</v>
      </c>
      <c r="G56" s="268">
        <v>10.77</v>
      </c>
      <c r="H56" s="346" t="s">
        <v>2953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44012</v>
      </c>
      <c r="B57" s="268" t="s">
        <v>132</v>
      </c>
      <c r="C57" s="269" t="s">
        <v>3853</v>
      </c>
      <c r="D57" s="269" t="s">
        <v>3800</v>
      </c>
      <c r="E57" s="269" t="s">
        <v>583</v>
      </c>
      <c r="F57" s="388">
        <v>360945</v>
      </c>
      <c r="G57" s="268">
        <v>404.11</v>
      </c>
      <c r="H57" s="346" t="s">
        <v>2953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44012</v>
      </c>
      <c r="B58" s="268" t="s">
        <v>132</v>
      </c>
      <c r="C58" s="269" t="s">
        <v>3853</v>
      </c>
      <c r="D58" s="269" t="s">
        <v>3915</v>
      </c>
      <c r="E58" s="269" t="s">
        <v>583</v>
      </c>
      <c r="F58" s="388">
        <v>492464</v>
      </c>
      <c r="G58" s="268">
        <v>404.83</v>
      </c>
      <c r="H58" s="346" t="s">
        <v>2953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44012</v>
      </c>
      <c r="B59" s="268" t="s">
        <v>3916</v>
      </c>
      <c r="C59" s="269" t="s">
        <v>3917</v>
      </c>
      <c r="D59" s="269" t="s">
        <v>3918</v>
      </c>
      <c r="E59" s="269" t="s">
        <v>583</v>
      </c>
      <c r="F59" s="388">
        <v>423000</v>
      </c>
      <c r="G59" s="268">
        <v>8.1999999999999993</v>
      </c>
      <c r="H59" s="346" t="s">
        <v>2953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44012</v>
      </c>
      <c r="B60" s="268" t="s">
        <v>455</v>
      </c>
      <c r="C60" s="269" t="s">
        <v>3919</v>
      </c>
      <c r="D60" s="269" t="s">
        <v>3920</v>
      </c>
      <c r="E60" s="269" t="s">
        <v>583</v>
      </c>
      <c r="F60" s="388">
        <v>40000000</v>
      </c>
      <c r="G60" s="268">
        <v>22.8</v>
      </c>
      <c r="H60" s="346" t="s">
        <v>2953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44012</v>
      </c>
      <c r="B61" s="268" t="s">
        <v>1931</v>
      </c>
      <c r="C61" s="269" t="s">
        <v>3921</v>
      </c>
      <c r="D61" s="269" t="s">
        <v>3922</v>
      </c>
      <c r="E61" s="269" t="s">
        <v>583</v>
      </c>
      <c r="F61" s="388">
        <v>150000</v>
      </c>
      <c r="G61" s="268">
        <v>188</v>
      </c>
      <c r="H61" s="346" t="s">
        <v>2953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44012</v>
      </c>
      <c r="B62" s="268" t="s">
        <v>3923</v>
      </c>
      <c r="C62" s="269" t="s">
        <v>3924</v>
      </c>
      <c r="D62" s="269" t="s">
        <v>3925</v>
      </c>
      <c r="E62" s="269" t="s">
        <v>583</v>
      </c>
      <c r="F62" s="388">
        <v>16000</v>
      </c>
      <c r="G62" s="268">
        <v>81</v>
      </c>
      <c r="H62" s="346" t="s">
        <v>2953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44012</v>
      </c>
      <c r="B63" s="268" t="s">
        <v>2522</v>
      </c>
      <c r="C63" s="269" t="s">
        <v>3926</v>
      </c>
      <c r="D63" s="269" t="s">
        <v>3852</v>
      </c>
      <c r="E63" s="269" t="s">
        <v>583</v>
      </c>
      <c r="F63" s="388">
        <v>1267485</v>
      </c>
      <c r="G63" s="268">
        <v>87.75</v>
      </c>
      <c r="H63" s="346" t="s">
        <v>2953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44012</v>
      </c>
      <c r="B64" s="268" t="s">
        <v>2522</v>
      </c>
      <c r="C64" s="269" t="s">
        <v>3926</v>
      </c>
      <c r="D64" s="269" t="s">
        <v>3800</v>
      </c>
      <c r="E64" s="269" t="s">
        <v>583</v>
      </c>
      <c r="F64" s="388">
        <v>1268310</v>
      </c>
      <c r="G64" s="268">
        <v>87.84</v>
      </c>
      <c r="H64" s="346" t="s">
        <v>2953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44012</v>
      </c>
      <c r="B65" s="268" t="s">
        <v>2924</v>
      </c>
      <c r="C65" s="269" t="s">
        <v>3927</v>
      </c>
      <c r="D65" s="269" t="s">
        <v>3928</v>
      </c>
      <c r="E65" s="269" t="s">
        <v>583</v>
      </c>
      <c r="F65" s="388">
        <v>107460</v>
      </c>
      <c r="G65" s="268">
        <v>78.819999999999993</v>
      </c>
      <c r="H65" s="346" t="s">
        <v>2953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44012</v>
      </c>
      <c r="B66" s="268" t="s">
        <v>2924</v>
      </c>
      <c r="C66" s="269" t="s">
        <v>3927</v>
      </c>
      <c r="D66" s="269" t="s">
        <v>3929</v>
      </c>
      <c r="E66" s="269" t="s">
        <v>583</v>
      </c>
      <c r="F66" s="388">
        <v>300000</v>
      </c>
      <c r="G66" s="268">
        <v>70</v>
      </c>
      <c r="H66" s="346" t="s">
        <v>2953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44012</v>
      </c>
      <c r="B67" s="268" t="s">
        <v>2924</v>
      </c>
      <c r="C67" s="269" t="s">
        <v>3927</v>
      </c>
      <c r="D67" s="269" t="s">
        <v>3930</v>
      </c>
      <c r="E67" s="269" t="s">
        <v>583</v>
      </c>
      <c r="F67" s="388">
        <v>500000</v>
      </c>
      <c r="G67" s="268">
        <v>70.5</v>
      </c>
      <c r="H67" s="346" t="s">
        <v>2953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44012</v>
      </c>
      <c r="B68" s="268" t="s">
        <v>2924</v>
      </c>
      <c r="C68" s="269" t="s">
        <v>3927</v>
      </c>
      <c r="D68" s="269" t="s">
        <v>3931</v>
      </c>
      <c r="E68" s="269" t="s">
        <v>583</v>
      </c>
      <c r="F68" s="388">
        <v>483276</v>
      </c>
      <c r="G68" s="268">
        <v>75</v>
      </c>
      <c r="H68" s="346" t="s">
        <v>2953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44012</v>
      </c>
      <c r="B69" s="268" t="s">
        <v>2924</v>
      </c>
      <c r="C69" s="269" t="s">
        <v>3927</v>
      </c>
      <c r="D69" s="269" t="s">
        <v>3932</v>
      </c>
      <c r="E69" s="269" t="s">
        <v>583</v>
      </c>
      <c r="F69" s="388">
        <v>100000</v>
      </c>
      <c r="G69" s="268">
        <v>75</v>
      </c>
      <c r="H69" s="346" t="s">
        <v>2953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44012</v>
      </c>
      <c r="B70" s="268" t="s">
        <v>2924</v>
      </c>
      <c r="C70" s="269" t="s">
        <v>3927</v>
      </c>
      <c r="D70" s="269" t="s">
        <v>3933</v>
      </c>
      <c r="E70" s="269" t="s">
        <v>583</v>
      </c>
      <c r="F70" s="388">
        <v>100000</v>
      </c>
      <c r="G70" s="268">
        <v>75</v>
      </c>
      <c r="H70" s="346" t="s">
        <v>2953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44012</v>
      </c>
      <c r="B71" s="268" t="s">
        <v>2924</v>
      </c>
      <c r="C71" s="269" t="s">
        <v>3927</v>
      </c>
      <c r="D71" s="269" t="s">
        <v>3934</v>
      </c>
      <c r="E71" s="269" t="s">
        <v>583</v>
      </c>
      <c r="F71" s="388">
        <v>100000</v>
      </c>
      <c r="G71" s="268">
        <v>74.989999999999995</v>
      </c>
      <c r="H71" s="346" t="s">
        <v>2953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44012</v>
      </c>
      <c r="B72" s="268" t="s">
        <v>2924</v>
      </c>
      <c r="C72" s="269" t="s">
        <v>3927</v>
      </c>
      <c r="D72" s="269" t="s">
        <v>3935</v>
      </c>
      <c r="E72" s="269" t="s">
        <v>583</v>
      </c>
      <c r="F72" s="388">
        <v>100000</v>
      </c>
      <c r="G72" s="268">
        <v>75</v>
      </c>
      <c r="H72" s="346" t="s">
        <v>2953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44012</v>
      </c>
      <c r="B73" s="268" t="s">
        <v>2924</v>
      </c>
      <c r="C73" s="269" t="s">
        <v>3927</v>
      </c>
      <c r="D73" s="269" t="s">
        <v>3936</v>
      </c>
      <c r="E73" s="269" t="s">
        <v>583</v>
      </c>
      <c r="F73" s="388">
        <v>538440</v>
      </c>
      <c r="G73" s="268">
        <v>70.239999999999995</v>
      </c>
      <c r="H73" s="346" t="s">
        <v>2953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44012</v>
      </c>
      <c r="B74" s="268" t="s">
        <v>813</v>
      </c>
      <c r="C74" s="269" t="s">
        <v>3909</v>
      </c>
      <c r="D74" s="269" t="s">
        <v>3839</v>
      </c>
      <c r="E74" s="269" t="s">
        <v>584</v>
      </c>
      <c r="F74" s="388">
        <v>15479</v>
      </c>
      <c r="G74" s="268">
        <v>921.59</v>
      </c>
      <c r="H74" s="346" t="s">
        <v>2953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44012</v>
      </c>
      <c r="B75" s="268" t="s">
        <v>862</v>
      </c>
      <c r="C75" s="269" t="s">
        <v>3937</v>
      </c>
      <c r="D75" s="269" t="s">
        <v>3938</v>
      </c>
      <c r="E75" s="269" t="s">
        <v>584</v>
      </c>
      <c r="F75" s="388">
        <v>29732</v>
      </c>
      <c r="G75" s="268">
        <v>412.01</v>
      </c>
      <c r="H75" s="346" t="s">
        <v>2953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44012</v>
      </c>
      <c r="B76" s="268" t="s">
        <v>1208</v>
      </c>
      <c r="C76" s="269" t="s">
        <v>3851</v>
      </c>
      <c r="D76" s="269" t="s">
        <v>3912</v>
      </c>
      <c r="E76" s="269" t="s">
        <v>584</v>
      </c>
      <c r="F76" s="388">
        <v>734791</v>
      </c>
      <c r="G76" s="268">
        <v>117.92</v>
      </c>
      <c r="H76" s="346" t="s">
        <v>2953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44012</v>
      </c>
      <c r="B77" s="268" t="s">
        <v>1208</v>
      </c>
      <c r="C77" s="269" t="s">
        <v>3851</v>
      </c>
      <c r="D77" s="269" t="s">
        <v>3800</v>
      </c>
      <c r="E77" s="269" t="s">
        <v>584</v>
      </c>
      <c r="F77" s="388">
        <v>2691056</v>
      </c>
      <c r="G77" s="268">
        <v>117.61</v>
      </c>
      <c r="H77" s="346" t="s">
        <v>2953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44012</v>
      </c>
      <c r="B78" s="268" t="s">
        <v>1208</v>
      </c>
      <c r="C78" s="269" t="s">
        <v>3851</v>
      </c>
      <c r="D78" s="269" t="s">
        <v>3852</v>
      </c>
      <c r="E78" s="269" t="s">
        <v>584</v>
      </c>
      <c r="F78" s="388">
        <v>2274542</v>
      </c>
      <c r="G78" s="268">
        <v>117.78</v>
      </c>
      <c r="H78" s="346" t="s">
        <v>2953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44012</v>
      </c>
      <c r="B79" s="268" t="s">
        <v>1208</v>
      </c>
      <c r="C79" s="269" t="s">
        <v>3851</v>
      </c>
      <c r="D79" s="269" t="s">
        <v>3854</v>
      </c>
      <c r="E79" s="269" t="s">
        <v>584</v>
      </c>
      <c r="F79" s="388">
        <v>468269</v>
      </c>
      <c r="G79" s="268">
        <v>117.81</v>
      </c>
      <c r="H79" s="346" t="s">
        <v>2953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44012</v>
      </c>
      <c r="B80" s="268" t="s">
        <v>3870</v>
      </c>
      <c r="C80" s="269" t="s">
        <v>3939</v>
      </c>
      <c r="D80" s="269" t="s">
        <v>3871</v>
      </c>
      <c r="E80" s="269" t="s">
        <v>584</v>
      </c>
      <c r="F80" s="388">
        <v>571148</v>
      </c>
      <c r="G80" s="268">
        <v>3.44</v>
      </c>
      <c r="H80" s="346" t="s">
        <v>2953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44012</v>
      </c>
      <c r="B81" s="268" t="s">
        <v>3940</v>
      </c>
      <c r="C81" s="269" t="s">
        <v>3941</v>
      </c>
      <c r="D81" s="269" t="s">
        <v>3942</v>
      </c>
      <c r="E81" s="269" t="s">
        <v>584</v>
      </c>
      <c r="F81" s="388">
        <v>82000</v>
      </c>
      <c r="G81" s="268">
        <v>33.85</v>
      </c>
      <c r="H81" s="346" t="s">
        <v>2953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44012</v>
      </c>
      <c r="B82" s="268" t="s">
        <v>3266</v>
      </c>
      <c r="C82" s="269" t="s">
        <v>3943</v>
      </c>
      <c r="D82" s="269" t="s">
        <v>3944</v>
      </c>
      <c r="E82" s="269" t="s">
        <v>584</v>
      </c>
      <c r="F82" s="388">
        <v>4438085</v>
      </c>
      <c r="G82" s="268">
        <v>2.62</v>
      </c>
      <c r="H82" s="346" t="s">
        <v>2953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44012</v>
      </c>
      <c r="B83" s="268" t="s">
        <v>117</v>
      </c>
      <c r="C83" s="269" t="s">
        <v>3786</v>
      </c>
      <c r="D83" s="269" t="s">
        <v>3779</v>
      </c>
      <c r="E83" s="269" t="s">
        <v>584</v>
      </c>
      <c r="F83" s="388">
        <v>2814221</v>
      </c>
      <c r="G83" s="268">
        <v>212.05</v>
      </c>
      <c r="H83" s="346" t="s">
        <v>2953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44012</v>
      </c>
      <c r="B84" s="268" t="s">
        <v>120</v>
      </c>
      <c r="C84" s="269" t="s">
        <v>3913</v>
      </c>
      <c r="D84" s="269" t="s">
        <v>3914</v>
      </c>
      <c r="E84" s="269" t="s">
        <v>584</v>
      </c>
      <c r="F84" s="388">
        <v>156660217</v>
      </c>
      <c r="G84" s="268">
        <v>10.78</v>
      </c>
      <c r="H84" s="346" t="s">
        <v>2953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A85" s="245">
        <v>44012</v>
      </c>
      <c r="B85" s="268" t="s">
        <v>3855</v>
      </c>
      <c r="C85" s="269" t="s">
        <v>3856</v>
      </c>
      <c r="D85" s="269" t="s">
        <v>3838</v>
      </c>
      <c r="E85" s="269" t="s">
        <v>584</v>
      </c>
      <c r="F85" s="388">
        <v>73000</v>
      </c>
      <c r="G85" s="268">
        <v>86.6</v>
      </c>
      <c r="H85" s="346" t="s">
        <v>2953</v>
      </c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A86" s="245">
        <v>44012</v>
      </c>
      <c r="B86" s="268" t="s">
        <v>132</v>
      </c>
      <c r="C86" s="269" t="s">
        <v>3853</v>
      </c>
      <c r="D86" s="269" t="s">
        <v>3800</v>
      </c>
      <c r="E86" s="269" t="s">
        <v>584</v>
      </c>
      <c r="F86" s="388">
        <v>360945</v>
      </c>
      <c r="G86" s="268">
        <v>404.5</v>
      </c>
      <c r="H86" s="346" t="s">
        <v>2953</v>
      </c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A87" s="245">
        <v>44012</v>
      </c>
      <c r="B87" s="268" t="s">
        <v>132</v>
      </c>
      <c r="C87" s="269" t="s">
        <v>3853</v>
      </c>
      <c r="D87" s="269" t="s">
        <v>3915</v>
      </c>
      <c r="E87" s="269" t="s">
        <v>584</v>
      </c>
      <c r="F87" s="388">
        <v>457464</v>
      </c>
      <c r="G87" s="268">
        <v>405.41</v>
      </c>
      <c r="H87" s="346" t="s">
        <v>2953</v>
      </c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A88" s="245">
        <v>44012</v>
      </c>
      <c r="B88" s="268" t="s">
        <v>3916</v>
      </c>
      <c r="C88" s="269" t="s">
        <v>3917</v>
      </c>
      <c r="D88" s="269" t="s">
        <v>3945</v>
      </c>
      <c r="E88" s="269" t="s">
        <v>584</v>
      </c>
      <c r="F88" s="388">
        <v>423000</v>
      </c>
      <c r="G88" s="268">
        <v>8.1999999999999993</v>
      </c>
      <c r="H88" s="346" t="s">
        <v>2953</v>
      </c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A89" s="245">
        <v>44012</v>
      </c>
      <c r="B89" s="268" t="s">
        <v>455</v>
      </c>
      <c r="C89" s="269" t="s">
        <v>3919</v>
      </c>
      <c r="D89" s="269" t="s">
        <v>3920</v>
      </c>
      <c r="E89" s="269" t="s">
        <v>584</v>
      </c>
      <c r="F89" s="388">
        <v>40000000</v>
      </c>
      <c r="G89" s="268">
        <v>22.8</v>
      </c>
      <c r="H89" s="346" t="s">
        <v>2953</v>
      </c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A90" s="245">
        <v>44012</v>
      </c>
      <c r="B90" s="268" t="s">
        <v>2522</v>
      </c>
      <c r="C90" s="269" t="s">
        <v>3926</v>
      </c>
      <c r="D90" s="269" t="s">
        <v>3800</v>
      </c>
      <c r="E90" s="269" t="s">
        <v>584</v>
      </c>
      <c r="F90" s="388">
        <v>1268310</v>
      </c>
      <c r="G90" s="268">
        <v>87.63</v>
      </c>
      <c r="H90" s="346" t="s">
        <v>2953</v>
      </c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A91" s="245">
        <v>44012</v>
      </c>
      <c r="B91" s="268" t="s">
        <v>2522</v>
      </c>
      <c r="C91" s="269" t="s">
        <v>3926</v>
      </c>
      <c r="D91" s="269" t="s">
        <v>3852</v>
      </c>
      <c r="E91" s="269" t="s">
        <v>584</v>
      </c>
      <c r="F91" s="388">
        <v>1267485</v>
      </c>
      <c r="G91" s="268">
        <v>87.92</v>
      </c>
      <c r="H91" s="346" t="s">
        <v>2953</v>
      </c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A92" s="245">
        <v>44012</v>
      </c>
      <c r="B92" s="268" t="s">
        <v>2924</v>
      </c>
      <c r="C92" s="269" t="s">
        <v>3927</v>
      </c>
      <c r="D92" s="269" t="s">
        <v>3929</v>
      </c>
      <c r="E92" s="269" t="s">
        <v>584</v>
      </c>
      <c r="F92" s="388">
        <v>50000</v>
      </c>
      <c r="G92" s="268">
        <v>78.849999999999994</v>
      </c>
      <c r="H92" s="346" t="s">
        <v>2953</v>
      </c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A93" s="245">
        <v>44012</v>
      </c>
      <c r="B93" s="268" t="s">
        <v>2924</v>
      </c>
      <c r="C93" s="269" t="s">
        <v>3927</v>
      </c>
      <c r="D93" s="269" t="s">
        <v>3936</v>
      </c>
      <c r="E93" s="269" t="s">
        <v>584</v>
      </c>
      <c r="F93" s="388">
        <v>539940</v>
      </c>
      <c r="G93" s="268">
        <v>70.78</v>
      </c>
      <c r="H93" s="346" t="s">
        <v>2953</v>
      </c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A94" s="245">
        <v>44012</v>
      </c>
      <c r="B94" s="268" t="s">
        <v>2924</v>
      </c>
      <c r="C94" s="269" t="s">
        <v>3927</v>
      </c>
      <c r="D94" s="269" t="s">
        <v>3946</v>
      </c>
      <c r="E94" s="269" t="s">
        <v>584</v>
      </c>
      <c r="F94" s="388">
        <v>1000000</v>
      </c>
      <c r="G94" s="268">
        <v>70.41</v>
      </c>
      <c r="H94" s="346" t="s">
        <v>2953</v>
      </c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A95" s="245">
        <v>44012</v>
      </c>
      <c r="B95" s="268" t="s">
        <v>2924</v>
      </c>
      <c r="C95" s="269" t="s">
        <v>3927</v>
      </c>
      <c r="D95" s="269" t="s">
        <v>3947</v>
      </c>
      <c r="E95" s="269" t="s">
        <v>584</v>
      </c>
      <c r="F95" s="388">
        <v>1000000</v>
      </c>
      <c r="G95" s="268">
        <v>75</v>
      </c>
      <c r="H95" s="346" t="s">
        <v>2953</v>
      </c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346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346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346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346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346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346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346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346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346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346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346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346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346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346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346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8"/>
  <sheetViews>
    <sheetView zoomScale="76" zoomScaleNormal="85" workbookViewId="0">
      <selection activeCell="J32" sqref="J3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44013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4">
        <v>1</v>
      </c>
      <c r="B10" s="475">
        <v>43978</v>
      </c>
      <c r="C10" s="476"/>
      <c r="D10" s="477" t="s">
        <v>495</v>
      </c>
      <c r="E10" s="478" t="s">
        <v>601</v>
      </c>
      <c r="F10" s="395">
        <v>227</v>
      </c>
      <c r="G10" s="478">
        <v>214</v>
      </c>
      <c r="H10" s="478">
        <v>240</v>
      </c>
      <c r="I10" s="479" t="s">
        <v>3633</v>
      </c>
      <c r="J10" s="65" t="s">
        <v>3630</v>
      </c>
      <c r="K10" s="65">
        <f>H10-F10</f>
        <v>13</v>
      </c>
      <c r="L10" s="391">
        <f t="shared" ref="L10:L11" si="0">K10/F10</f>
        <v>5.7268722466960353E-2</v>
      </c>
      <c r="M10" s="480" t="s">
        <v>600</v>
      </c>
      <c r="N10" s="466">
        <v>43984</v>
      </c>
      <c r="O10" s="481"/>
      <c r="Q10" s="446"/>
      <c r="R10" s="447" t="s">
        <v>3187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523">
        <v>2</v>
      </c>
      <c r="B11" s="524">
        <v>43980</v>
      </c>
      <c r="C11" s="525"/>
      <c r="D11" s="526" t="s">
        <v>803</v>
      </c>
      <c r="E11" s="527" t="s">
        <v>601</v>
      </c>
      <c r="F11" s="486">
        <v>980</v>
      </c>
      <c r="G11" s="487">
        <v>897</v>
      </c>
      <c r="H11" s="527">
        <v>920</v>
      </c>
      <c r="I11" s="528" t="s">
        <v>3637</v>
      </c>
      <c r="J11" s="489" t="s">
        <v>3736</v>
      </c>
      <c r="K11" s="489">
        <f>H11-F11</f>
        <v>-60</v>
      </c>
      <c r="L11" s="495">
        <f t="shared" si="0"/>
        <v>-6.1224489795918366E-2</v>
      </c>
      <c r="M11" s="529" t="s">
        <v>664</v>
      </c>
      <c r="N11" s="498">
        <v>43994</v>
      </c>
      <c r="O11" s="530"/>
      <c r="Q11" s="446"/>
      <c r="R11" s="447" t="s">
        <v>603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4">
        <v>3</v>
      </c>
      <c r="B12" s="475">
        <v>43980</v>
      </c>
      <c r="C12" s="476"/>
      <c r="D12" s="477" t="s">
        <v>181</v>
      </c>
      <c r="E12" s="478" t="s">
        <v>601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3656</v>
      </c>
      <c r="K12" s="65">
        <f>H12-F12</f>
        <v>14</v>
      </c>
      <c r="L12" s="391">
        <f t="shared" ref="L12" si="1">K12/F12</f>
        <v>4.6204620462046202E-2</v>
      </c>
      <c r="M12" s="480" t="s">
        <v>600</v>
      </c>
      <c r="N12" s="466">
        <v>43984</v>
      </c>
      <c r="O12" s="481"/>
      <c r="Q12" s="446"/>
      <c r="R12" s="447" t="s">
        <v>3187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3638</v>
      </c>
      <c r="E13" s="440" t="s">
        <v>601</v>
      </c>
      <c r="F13" s="491" t="s">
        <v>3639</v>
      </c>
      <c r="G13" s="457">
        <v>9400</v>
      </c>
      <c r="H13" s="440"/>
      <c r="I13" s="425" t="s">
        <v>3640</v>
      </c>
      <c r="J13" s="402" t="s">
        <v>602</v>
      </c>
      <c r="K13" s="402"/>
      <c r="L13" s="382"/>
      <c r="M13" s="441"/>
      <c r="N13" s="443"/>
      <c r="O13" s="444"/>
      <c r="Q13" s="446"/>
      <c r="R13" s="447" t="s">
        <v>603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4">
        <v>5</v>
      </c>
      <c r="B14" s="475">
        <v>43983</v>
      </c>
      <c r="C14" s="476"/>
      <c r="D14" s="477" t="s">
        <v>533</v>
      </c>
      <c r="E14" s="478" t="s">
        <v>601</v>
      </c>
      <c r="F14" s="395">
        <v>1025</v>
      </c>
      <c r="G14" s="478">
        <v>950</v>
      </c>
      <c r="H14" s="478">
        <v>1077.5</v>
      </c>
      <c r="I14" s="479" t="s">
        <v>3631</v>
      </c>
      <c r="J14" s="65" t="s">
        <v>3666</v>
      </c>
      <c r="K14" s="65">
        <f>H14-F14</f>
        <v>52.5</v>
      </c>
      <c r="L14" s="391">
        <f t="shared" ref="L14" si="2">K14/F14</f>
        <v>5.1219512195121948E-2</v>
      </c>
      <c r="M14" s="480" t="s">
        <v>600</v>
      </c>
      <c r="N14" s="466">
        <v>43985</v>
      </c>
      <c r="O14" s="481"/>
      <c r="Q14" s="446"/>
      <c r="R14" s="447" t="s">
        <v>603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4">
        <v>6</v>
      </c>
      <c r="B15" s="475">
        <v>43983</v>
      </c>
      <c r="C15" s="476"/>
      <c r="D15" s="477" t="s">
        <v>523</v>
      </c>
      <c r="E15" s="478" t="s">
        <v>601</v>
      </c>
      <c r="F15" s="395">
        <v>204</v>
      </c>
      <c r="G15" s="478">
        <v>190</v>
      </c>
      <c r="H15" s="478">
        <v>214.5</v>
      </c>
      <c r="I15" s="479" t="s">
        <v>665</v>
      </c>
      <c r="J15" s="65" t="s">
        <v>3667</v>
      </c>
      <c r="K15" s="65">
        <f>H15-F15</f>
        <v>10.5</v>
      </c>
      <c r="L15" s="391">
        <f t="shared" ref="L15:L17" si="3">K15/F15</f>
        <v>5.1470588235294115E-2</v>
      </c>
      <c r="M15" s="480" t="s">
        <v>600</v>
      </c>
      <c r="N15" s="466">
        <v>43985</v>
      </c>
      <c r="O15" s="481"/>
      <c r="Q15" s="446"/>
      <c r="R15" s="447" t="s">
        <v>3187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474">
        <v>7</v>
      </c>
      <c r="B16" s="475">
        <v>43987</v>
      </c>
      <c r="C16" s="476"/>
      <c r="D16" s="477" t="s">
        <v>181</v>
      </c>
      <c r="E16" s="478" t="s">
        <v>3629</v>
      </c>
      <c r="F16" s="395">
        <v>320</v>
      </c>
      <c r="G16" s="478">
        <v>342</v>
      </c>
      <c r="H16" s="478">
        <v>305</v>
      </c>
      <c r="I16" s="479" t="s">
        <v>3691</v>
      </c>
      <c r="J16" s="65" t="s">
        <v>3756</v>
      </c>
      <c r="K16" s="65">
        <f>F16-H16</f>
        <v>15</v>
      </c>
      <c r="L16" s="391">
        <f t="shared" si="3"/>
        <v>4.6875E-2</v>
      </c>
      <c r="M16" s="480" t="s">
        <v>600</v>
      </c>
      <c r="N16" s="466">
        <v>43993</v>
      </c>
      <c r="O16" s="481"/>
      <c r="Q16" s="446"/>
      <c r="R16" s="447" t="s">
        <v>3187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28" s="445" customFormat="1" ht="14.25">
      <c r="A17" s="523">
        <v>8</v>
      </c>
      <c r="B17" s="524">
        <v>43990</v>
      </c>
      <c r="C17" s="525"/>
      <c r="D17" s="526" t="s">
        <v>391</v>
      </c>
      <c r="E17" s="527" t="s">
        <v>601</v>
      </c>
      <c r="F17" s="486">
        <v>674</v>
      </c>
      <c r="G17" s="487">
        <v>634</v>
      </c>
      <c r="H17" s="527">
        <v>631.5</v>
      </c>
      <c r="I17" s="528" t="s">
        <v>3702</v>
      </c>
      <c r="J17" s="489" t="s">
        <v>3735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664</v>
      </c>
      <c r="N17" s="498">
        <v>43993</v>
      </c>
      <c r="O17" s="530"/>
      <c r="Q17" s="446"/>
      <c r="R17" s="447" t="s">
        <v>603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28" s="445" customFormat="1" ht="14.25">
      <c r="A18" s="511">
        <v>9</v>
      </c>
      <c r="B18" s="512">
        <v>43990</v>
      </c>
      <c r="C18" s="513"/>
      <c r="D18" s="514" t="s">
        <v>3703</v>
      </c>
      <c r="E18" s="515" t="s">
        <v>601</v>
      </c>
      <c r="F18" s="516">
        <v>229</v>
      </c>
      <c r="G18" s="515">
        <v>217</v>
      </c>
      <c r="H18" s="515">
        <v>239</v>
      </c>
      <c r="I18" s="517" t="s">
        <v>3633</v>
      </c>
      <c r="J18" s="518" t="s">
        <v>3723</v>
      </c>
      <c r="K18" s="518">
        <f t="shared" si="4"/>
        <v>10</v>
      </c>
      <c r="L18" s="519">
        <f t="shared" ref="L18:L19" si="5">K18/F18</f>
        <v>4.3668122270742356E-2</v>
      </c>
      <c r="M18" s="520" t="s">
        <v>600</v>
      </c>
      <c r="N18" s="521">
        <v>43992</v>
      </c>
      <c r="O18" s="522"/>
      <c r="Q18" s="446"/>
      <c r="R18" s="447" t="s">
        <v>3187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28" s="445" customFormat="1" ht="14.25">
      <c r="A19" s="523">
        <v>10</v>
      </c>
      <c r="B19" s="524">
        <v>43991</v>
      </c>
      <c r="C19" s="525"/>
      <c r="D19" s="526" t="s">
        <v>495</v>
      </c>
      <c r="E19" s="527" t="s">
        <v>601</v>
      </c>
      <c r="F19" s="486">
        <v>249</v>
      </c>
      <c r="G19" s="487">
        <v>235</v>
      </c>
      <c r="H19" s="527">
        <v>236</v>
      </c>
      <c r="I19" s="528" t="s">
        <v>3708</v>
      </c>
      <c r="J19" s="489" t="s">
        <v>3734</v>
      </c>
      <c r="K19" s="489">
        <f t="shared" si="4"/>
        <v>-13</v>
      </c>
      <c r="L19" s="495">
        <f t="shared" si="5"/>
        <v>-5.2208835341365459E-2</v>
      </c>
      <c r="M19" s="529" t="s">
        <v>664</v>
      </c>
      <c r="N19" s="498">
        <v>43994</v>
      </c>
      <c r="O19" s="530"/>
      <c r="Q19" s="446"/>
      <c r="R19" s="447" t="s">
        <v>3187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28" s="445" customFormat="1" ht="14.25">
      <c r="A20" s="523">
        <v>11</v>
      </c>
      <c r="B20" s="524">
        <v>43991</v>
      </c>
      <c r="C20" s="525"/>
      <c r="D20" s="526" t="s">
        <v>351</v>
      </c>
      <c r="E20" s="527" t="s">
        <v>601</v>
      </c>
      <c r="F20" s="486">
        <v>488</v>
      </c>
      <c r="G20" s="487">
        <v>448</v>
      </c>
      <c r="H20" s="527">
        <v>461</v>
      </c>
      <c r="I20" s="528" t="s">
        <v>3709</v>
      </c>
      <c r="J20" s="489" t="s">
        <v>3659</v>
      </c>
      <c r="K20" s="489">
        <f t="shared" si="4"/>
        <v>-27</v>
      </c>
      <c r="L20" s="495">
        <f t="shared" ref="L20" si="6">K20/F20</f>
        <v>-5.5327868852459015E-2</v>
      </c>
      <c r="M20" s="529" t="s">
        <v>664</v>
      </c>
      <c r="N20" s="498">
        <v>44000</v>
      </c>
      <c r="O20" s="530"/>
      <c r="Q20" s="446"/>
      <c r="R20" s="447" t="s">
        <v>603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28" s="445" customFormat="1" ht="14.25">
      <c r="A21" s="541">
        <v>12</v>
      </c>
      <c r="B21" s="542">
        <v>43994</v>
      </c>
      <c r="C21" s="543"/>
      <c r="D21" s="544" t="s">
        <v>3660</v>
      </c>
      <c r="E21" s="545" t="s">
        <v>601</v>
      </c>
      <c r="F21" s="546">
        <v>492.5</v>
      </c>
      <c r="G21" s="545">
        <v>460</v>
      </c>
      <c r="H21" s="545">
        <v>519</v>
      </c>
      <c r="I21" s="547" t="s">
        <v>3748</v>
      </c>
      <c r="J21" s="548" t="s">
        <v>3784</v>
      </c>
      <c r="K21" s="548">
        <f t="shared" si="4"/>
        <v>26.5</v>
      </c>
      <c r="L21" s="549">
        <f t="shared" ref="L21:L23" si="7">K21/F21</f>
        <v>5.3807106598984772E-2</v>
      </c>
      <c r="M21" s="550" t="s">
        <v>600</v>
      </c>
      <c r="N21" s="551">
        <v>44001</v>
      </c>
      <c r="O21" s="552"/>
      <c r="Q21" s="446"/>
      <c r="R21" s="447" t="s">
        <v>3187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28" s="445" customFormat="1" ht="14.25">
      <c r="A22" s="532">
        <v>13</v>
      </c>
      <c r="B22" s="533">
        <v>43997</v>
      </c>
      <c r="C22" s="534"/>
      <c r="D22" s="535" t="s">
        <v>115</v>
      </c>
      <c r="E22" s="536" t="s">
        <v>601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3687</v>
      </c>
      <c r="K22" s="506">
        <f t="shared" si="4"/>
        <v>1</v>
      </c>
      <c r="L22" s="507">
        <f t="shared" si="7"/>
        <v>4.7961630695443642E-3</v>
      </c>
      <c r="M22" s="539" t="s">
        <v>709</v>
      </c>
      <c r="N22" s="508">
        <v>43998</v>
      </c>
      <c r="O22" s="540"/>
      <c r="Q22" s="446"/>
      <c r="R22" s="447" t="s">
        <v>3187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28" s="445" customFormat="1" ht="14.25">
      <c r="A23" s="474">
        <v>14</v>
      </c>
      <c r="B23" s="475">
        <v>43998</v>
      </c>
      <c r="C23" s="476"/>
      <c r="D23" s="477" t="s">
        <v>138</v>
      </c>
      <c r="E23" s="478" t="s">
        <v>3629</v>
      </c>
      <c r="F23" s="395">
        <v>517</v>
      </c>
      <c r="G23" s="478">
        <v>551</v>
      </c>
      <c r="H23" s="478">
        <v>494</v>
      </c>
      <c r="I23" s="479" t="s">
        <v>3762</v>
      </c>
      <c r="J23" s="65" t="s">
        <v>3841</v>
      </c>
      <c r="K23" s="65">
        <f>F23-H23</f>
        <v>23</v>
      </c>
      <c r="L23" s="391">
        <f t="shared" si="7"/>
        <v>4.4487427466150871E-2</v>
      </c>
      <c r="M23" s="480" t="s">
        <v>600</v>
      </c>
      <c r="N23" s="466">
        <v>44011</v>
      </c>
      <c r="O23" s="481"/>
      <c r="Q23" s="446"/>
      <c r="R23" s="447" t="s">
        <v>603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28" s="445" customFormat="1" ht="14.25">
      <c r="A24" s="474">
        <v>15</v>
      </c>
      <c r="B24" s="475">
        <v>43998</v>
      </c>
      <c r="C24" s="476"/>
      <c r="D24" s="477" t="s">
        <v>388</v>
      </c>
      <c r="E24" s="478" t="s">
        <v>601</v>
      </c>
      <c r="F24" s="395">
        <v>151</v>
      </c>
      <c r="G24" s="478">
        <v>141</v>
      </c>
      <c r="H24" s="478">
        <v>159.5</v>
      </c>
      <c r="I24" s="479" t="s">
        <v>3767</v>
      </c>
      <c r="J24" s="65" t="s">
        <v>3715</v>
      </c>
      <c r="K24" s="65">
        <f>H24-F24</f>
        <v>8.5</v>
      </c>
      <c r="L24" s="391">
        <f t="shared" ref="L24:L25" si="8">K24/F24</f>
        <v>5.6291390728476824E-2</v>
      </c>
      <c r="M24" s="480" t="s">
        <v>600</v>
      </c>
      <c r="N24" s="466">
        <v>44000</v>
      </c>
      <c r="O24" s="481"/>
      <c r="Q24" s="446"/>
      <c r="R24" s="447" t="s">
        <v>3187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28" s="445" customFormat="1" ht="14.25">
      <c r="A25" s="474">
        <v>16</v>
      </c>
      <c r="B25" s="475">
        <v>44000</v>
      </c>
      <c r="C25" s="476"/>
      <c r="D25" s="477" t="s">
        <v>63</v>
      </c>
      <c r="E25" s="478" t="s">
        <v>601</v>
      </c>
      <c r="F25" s="395">
        <v>1310</v>
      </c>
      <c r="G25" s="478">
        <v>1218</v>
      </c>
      <c r="H25" s="478">
        <v>1376</v>
      </c>
      <c r="I25" s="479" t="s">
        <v>3776</v>
      </c>
      <c r="J25" s="65" t="s">
        <v>3818</v>
      </c>
      <c r="K25" s="65">
        <f t="shared" ref="K25" si="9">H25-F25</f>
        <v>66</v>
      </c>
      <c r="L25" s="391">
        <f t="shared" si="8"/>
        <v>5.0381679389312976E-2</v>
      </c>
      <c r="M25" s="480" t="s">
        <v>600</v>
      </c>
      <c r="N25" s="466">
        <v>44006</v>
      </c>
      <c r="O25" s="481"/>
      <c r="Q25" s="446"/>
      <c r="R25" s="447" t="s">
        <v>603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28" s="445" customFormat="1" ht="14.25">
      <c r="A26" s="511">
        <v>17</v>
      </c>
      <c r="B26" s="512">
        <v>44001</v>
      </c>
      <c r="C26" s="513"/>
      <c r="D26" s="514" t="s">
        <v>98</v>
      </c>
      <c r="E26" s="515" t="s">
        <v>601</v>
      </c>
      <c r="F26" s="516">
        <v>150</v>
      </c>
      <c r="G26" s="515">
        <v>140</v>
      </c>
      <c r="H26" s="515">
        <v>156</v>
      </c>
      <c r="I26" s="517" t="s">
        <v>3781</v>
      </c>
      <c r="J26" s="518" t="s">
        <v>3796</v>
      </c>
      <c r="K26" s="518">
        <f t="shared" ref="K26" si="10">H26-F26</f>
        <v>6</v>
      </c>
      <c r="L26" s="519">
        <f t="shared" ref="L26" si="11">K26/F26</f>
        <v>0.04</v>
      </c>
      <c r="M26" s="520" t="s">
        <v>600</v>
      </c>
      <c r="N26" s="521">
        <v>44005</v>
      </c>
      <c r="O26" s="522"/>
      <c r="Q26" s="446"/>
      <c r="R26" s="447" t="s">
        <v>3187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28" s="445" customFormat="1" ht="14.25">
      <c r="A27" s="511">
        <v>18</v>
      </c>
      <c r="B27" s="512">
        <v>44004</v>
      </c>
      <c r="C27" s="513"/>
      <c r="D27" s="514" t="s">
        <v>76</v>
      </c>
      <c r="E27" s="515" t="s">
        <v>601</v>
      </c>
      <c r="F27" s="516">
        <v>358.5</v>
      </c>
      <c r="G27" s="515">
        <v>335</v>
      </c>
      <c r="H27" s="515">
        <v>373</v>
      </c>
      <c r="I27" s="517" t="s">
        <v>3792</v>
      </c>
      <c r="J27" s="518" t="s">
        <v>3816</v>
      </c>
      <c r="K27" s="518">
        <f t="shared" ref="K27:K28" si="12">H27-F27</f>
        <v>14.5</v>
      </c>
      <c r="L27" s="519">
        <f t="shared" ref="L27:L28" si="13">K27/F27</f>
        <v>4.0446304044630406E-2</v>
      </c>
      <c r="M27" s="520" t="s">
        <v>600</v>
      </c>
      <c r="N27" s="521">
        <v>44006</v>
      </c>
      <c r="O27" s="522"/>
      <c r="Q27" s="446"/>
      <c r="R27" s="447" t="s">
        <v>3187</v>
      </c>
      <c r="S27" s="446"/>
      <c r="T27" s="446"/>
      <c r="U27" s="446"/>
      <c r="V27" s="446"/>
      <c r="W27" s="446"/>
      <c r="X27" s="446"/>
      <c r="Y27" s="446"/>
      <c r="Z27" s="446"/>
      <c r="AA27" s="446"/>
      <c r="AB27" s="446"/>
    </row>
    <row r="28" spans="1:28" s="445" customFormat="1" ht="14.25">
      <c r="A28" s="474">
        <v>19</v>
      </c>
      <c r="B28" s="475">
        <v>44006</v>
      </c>
      <c r="C28" s="476"/>
      <c r="D28" s="477" t="s">
        <v>321</v>
      </c>
      <c r="E28" s="478" t="s">
        <v>601</v>
      </c>
      <c r="F28" s="395">
        <v>263</v>
      </c>
      <c r="G28" s="478">
        <v>244</v>
      </c>
      <c r="H28" s="478">
        <v>300</v>
      </c>
      <c r="I28" s="479" t="s">
        <v>3804</v>
      </c>
      <c r="J28" s="65" t="s">
        <v>3819</v>
      </c>
      <c r="K28" s="65">
        <f t="shared" si="12"/>
        <v>37</v>
      </c>
      <c r="L28" s="391">
        <f t="shared" si="13"/>
        <v>0.14068441064638784</v>
      </c>
      <c r="M28" s="480" t="s">
        <v>600</v>
      </c>
      <c r="N28" s="466">
        <v>44007</v>
      </c>
      <c r="O28" s="481"/>
      <c r="Q28" s="446"/>
      <c r="R28" s="447" t="s">
        <v>603</v>
      </c>
      <c r="S28" s="446"/>
      <c r="T28" s="446"/>
      <c r="U28" s="446"/>
      <c r="V28" s="446"/>
      <c r="W28" s="446"/>
      <c r="X28" s="446"/>
      <c r="Y28" s="446"/>
      <c r="Z28" s="446"/>
      <c r="AA28" s="446"/>
      <c r="AB28" s="446"/>
    </row>
    <row r="29" spans="1:28" s="445" customFormat="1" ht="14.25">
      <c r="A29" s="474">
        <v>20</v>
      </c>
      <c r="B29" s="475">
        <v>44006</v>
      </c>
      <c r="C29" s="476"/>
      <c r="D29" s="477" t="s">
        <v>495</v>
      </c>
      <c r="E29" s="478" t="s">
        <v>601</v>
      </c>
      <c r="F29" s="395">
        <v>236</v>
      </c>
      <c r="G29" s="478">
        <v>221</v>
      </c>
      <c r="H29" s="478">
        <v>249</v>
      </c>
      <c r="I29" s="479" t="s">
        <v>3805</v>
      </c>
      <c r="J29" s="65" t="s">
        <v>3630</v>
      </c>
      <c r="K29" s="65">
        <f t="shared" ref="K29" si="14">H29-F29</f>
        <v>13</v>
      </c>
      <c r="L29" s="391">
        <f t="shared" ref="L29" si="15">K29/F29</f>
        <v>5.5084745762711863E-2</v>
      </c>
      <c r="M29" s="480" t="s">
        <v>600</v>
      </c>
      <c r="N29" s="466">
        <v>44012</v>
      </c>
      <c r="O29" s="481"/>
      <c r="Q29" s="446"/>
      <c r="R29" s="447" t="s">
        <v>3187</v>
      </c>
      <c r="S29" s="446"/>
      <c r="T29" s="446"/>
      <c r="U29" s="446"/>
      <c r="V29" s="446"/>
      <c r="W29" s="446"/>
      <c r="X29" s="446"/>
      <c r="Y29" s="446"/>
      <c r="Z29" s="446"/>
      <c r="AA29" s="446"/>
      <c r="AB29" s="446"/>
    </row>
    <row r="30" spans="1:28" s="445" customFormat="1" ht="14.25">
      <c r="A30" s="392">
        <v>21</v>
      </c>
      <c r="B30" s="422">
        <v>44007</v>
      </c>
      <c r="C30" s="438"/>
      <c r="D30" s="439" t="s">
        <v>91</v>
      </c>
      <c r="E30" s="440" t="s">
        <v>601</v>
      </c>
      <c r="F30" s="440" t="s">
        <v>3824</v>
      </c>
      <c r="G30" s="457">
        <v>2200</v>
      </c>
      <c r="H30" s="440"/>
      <c r="I30" s="425" t="s">
        <v>3644</v>
      </c>
      <c r="J30" s="441" t="s">
        <v>602</v>
      </c>
      <c r="K30" s="441"/>
      <c r="L30" s="442"/>
      <c r="M30" s="441"/>
      <c r="N30" s="443"/>
      <c r="O30" s="444"/>
      <c r="Q30" s="446"/>
      <c r="R30" s="447" t="s">
        <v>3187</v>
      </c>
      <c r="S30" s="446"/>
      <c r="T30" s="446"/>
      <c r="U30" s="446"/>
      <c r="V30" s="446"/>
      <c r="W30" s="446"/>
      <c r="X30" s="446"/>
      <c r="Y30" s="446"/>
      <c r="Z30" s="446"/>
      <c r="AA30" s="446"/>
      <c r="AB30" s="446"/>
    </row>
    <row r="31" spans="1:28" s="445" customFormat="1" ht="14.25">
      <c r="A31" s="392">
        <v>22</v>
      </c>
      <c r="B31" s="422">
        <v>44007</v>
      </c>
      <c r="C31" s="438"/>
      <c r="D31" s="439" t="s">
        <v>41</v>
      </c>
      <c r="E31" s="440" t="s">
        <v>601</v>
      </c>
      <c r="F31" s="440" t="s">
        <v>3825</v>
      </c>
      <c r="G31" s="457">
        <v>322</v>
      </c>
      <c r="H31" s="440"/>
      <c r="I31" s="425">
        <v>380</v>
      </c>
      <c r="J31" s="441" t="s">
        <v>602</v>
      </c>
      <c r="K31" s="441"/>
      <c r="L31" s="442"/>
      <c r="M31" s="441"/>
      <c r="N31" s="443"/>
      <c r="O31" s="444"/>
      <c r="Q31" s="446"/>
      <c r="R31" s="447" t="s">
        <v>3187</v>
      </c>
      <c r="S31" s="446"/>
      <c r="T31" s="446"/>
      <c r="U31" s="446"/>
      <c r="V31" s="446"/>
      <c r="W31" s="446"/>
      <c r="X31" s="446"/>
      <c r="Y31" s="446"/>
      <c r="Z31" s="446"/>
      <c r="AA31" s="446"/>
      <c r="AB31" s="446"/>
    </row>
    <row r="32" spans="1:28" s="445" customFormat="1" ht="14.25">
      <c r="A32" s="392">
        <v>23</v>
      </c>
      <c r="B32" s="422">
        <v>44008</v>
      </c>
      <c r="C32" s="438"/>
      <c r="D32" s="439" t="s">
        <v>3830</v>
      </c>
      <c r="E32" s="440" t="s">
        <v>3629</v>
      </c>
      <c r="F32" s="440" t="s">
        <v>3831</v>
      </c>
      <c r="G32" s="457">
        <v>1310</v>
      </c>
      <c r="H32" s="440"/>
      <c r="I32" s="425" t="s">
        <v>3832</v>
      </c>
      <c r="J32" s="441" t="s">
        <v>602</v>
      </c>
      <c r="K32" s="441"/>
      <c r="L32" s="442"/>
      <c r="M32" s="441"/>
      <c r="N32" s="443"/>
      <c r="O32" s="444"/>
      <c r="Q32" s="446"/>
      <c r="R32" s="447" t="s">
        <v>603</v>
      </c>
      <c r="S32" s="446"/>
      <c r="T32" s="446"/>
      <c r="U32" s="446"/>
      <c r="V32" s="446"/>
      <c r="W32" s="446"/>
      <c r="X32" s="446"/>
      <c r="Y32" s="446"/>
      <c r="Z32" s="446"/>
      <c r="AA32" s="446"/>
      <c r="AB32" s="446"/>
    </row>
    <row r="33" spans="1:38" s="445" customFormat="1" ht="14.25">
      <c r="A33" s="392">
        <v>24</v>
      </c>
      <c r="B33" s="422">
        <v>44008</v>
      </c>
      <c r="C33" s="438"/>
      <c r="D33" s="439" t="s">
        <v>338</v>
      </c>
      <c r="E33" s="440" t="s">
        <v>601</v>
      </c>
      <c r="F33" s="440" t="s">
        <v>3835</v>
      </c>
      <c r="G33" s="457">
        <v>261</v>
      </c>
      <c r="H33" s="440"/>
      <c r="I33" s="425" t="s">
        <v>3669</v>
      </c>
      <c r="J33" s="441" t="s">
        <v>602</v>
      </c>
      <c r="K33" s="441"/>
      <c r="L33" s="442"/>
      <c r="M33" s="441"/>
      <c r="N33" s="443"/>
      <c r="O33" s="444"/>
      <c r="Q33" s="446"/>
      <c r="R33" s="447" t="s">
        <v>3187</v>
      </c>
      <c r="S33" s="446"/>
      <c r="T33" s="446"/>
      <c r="U33" s="446"/>
      <c r="V33" s="446"/>
      <c r="W33" s="446"/>
      <c r="X33" s="446"/>
      <c r="Y33" s="446"/>
      <c r="Z33" s="446"/>
      <c r="AA33" s="446"/>
      <c r="AB33" s="446"/>
    </row>
    <row r="34" spans="1:38" s="445" customFormat="1" ht="14.25">
      <c r="A34" s="392">
        <v>25</v>
      </c>
      <c r="B34" s="422">
        <v>44008</v>
      </c>
      <c r="C34" s="438"/>
      <c r="D34" s="439" t="s">
        <v>248</v>
      </c>
      <c r="E34" s="440" t="s">
        <v>601</v>
      </c>
      <c r="F34" s="440" t="s">
        <v>3836</v>
      </c>
      <c r="G34" s="457">
        <v>815</v>
      </c>
      <c r="H34" s="440"/>
      <c r="I34" s="425" t="s">
        <v>3837</v>
      </c>
      <c r="J34" s="441" t="s">
        <v>602</v>
      </c>
      <c r="K34" s="441"/>
      <c r="L34" s="442"/>
      <c r="M34" s="441"/>
      <c r="N34" s="443"/>
      <c r="O34" s="444"/>
      <c r="Q34" s="446"/>
      <c r="R34" s="447" t="s">
        <v>603</v>
      </c>
      <c r="S34" s="446"/>
      <c r="T34" s="446"/>
      <c r="U34" s="446"/>
      <c r="V34" s="446"/>
      <c r="W34" s="446"/>
      <c r="X34" s="446"/>
      <c r="Y34" s="446"/>
      <c r="Z34" s="446"/>
      <c r="AA34" s="446"/>
      <c r="AB34" s="446"/>
    </row>
    <row r="35" spans="1:38" s="445" customFormat="1" ht="14.25">
      <c r="A35" s="392">
        <v>26</v>
      </c>
      <c r="B35" s="422">
        <v>44011</v>
      </c>
      <c r="C35" s="438"/>
      <c r="D35" s="439" t="s">
        <v>63</v>
      </c>
      <c r="E35" s="440" t="s">
        <v>601</v>
      </c>
      <c r="F35" s="440" t="s">
        <v>3844</v>
      </c>
      <c r="G35" s="457">
        <v>1235</v>
      </c>
      <c r="H35" s="440"/>
      <c r="I35" s="425" t="s">
        <v>3845</v>
      </c>
      <c r="J35" s="441" t="s">
        <v>602</v>
      </c>
      <c r="K35" s="441"/>
      <c r="L35" s="442"/>
      <c r="M35" s="441"/>
      <c r="N35" s="443"/>
      <c r="O35" s="444"/>
      <c r="Q35" s="446"/>
      <c r="R35" s="447" t="s">
        <v>603</v>
      </c>
      <c r="S35" s="446"/>
      <c r="T35" s="446"/>
      <c r="U35" s="446"/>
      <c r="V35" s="446"/>
      <c r="W35" s="446"/>
      <c r="X35" s="446"/>
      <c r="Y35" s="446"/>
      <c r="Z35" s="446"/>
      <c r="AA35" s="446"/>
      <c r="AB35" s="446"/>
    </row>
    <row r="36" spans="1:38" s="445" customFormat="1" ht="14.25">
      <c r="A36" s="392">
        <v>27</v>
      </c>
      <c r="B36" s="422">
        <v>44012</v>
      </c>
      <c r="C36" s="438"/>
      <c r="D36" s="439" t="s">
        <v>197</v>
      </c>
      <c r="E36" s="440" t="s">
        <v>601</v>
      </c>
      <c r="F36" s="440" t="s">
        <v>3857</v>
      </c>
      <c r="G36" s="457">
        <v>400</v>
      </c>
      <c r="H36" s="440"/>
      <c r="I36" s="425" t="s">
        <v>3858</v>
      </c>
      <c r="J36" s="441" t="s">
        <v>602</v>
      </c>
      <c r="K36" s="441"/>
      <c r="L36" s="442"/>
      <c r="M36" s="441"/>
      <c r="N36" s="443"/>
      <c r="O36" s="444"/>
      <c r="Q36" s="446"/>
      <c r="R36" s="447" t="s">
        <v>3187</v>
      </c>
      <c r="S36" s="446"/>
      <c r="T36" s="446"/>
      <c r="U36" s="446"/>
      <c r="V36" s="446"/>
      <c r="W36" s="446"/>
      <c r="X36" s="446"/>
      <c r="Y36" s="446"/>
      <c r="Z36" s="446"/>
      <c r="AA36" s="446"/>
      <c r="AB36" s="446"/>
    </row>
    <row r="37" spans="1:38" s="5" customFormat="1" ht="14.25">
      <c r="A37" s="392"/>
      <c r="B37" s="422"/>
      <c r="C37" s="423"/>
      <c r="D37" s="401"/>
      <c r="E37" s="424"/>
      <c r="F37" s="425"/>
      <c r="G37" s="426"/>
      <c r="H37" s="426"/>
      <c r="I37" s="425"/>
      <c r="J37" s="383"/>
      <c r="K37" s="383"/>
      <c r="L37" s="382"/>
      <c r="M37" s="378"/>
      <c r="N37" s="399"/>
      <c r="O37" s="389"/>
      <c r="Q37" s="64"/>
      <c r="R37" s="342"/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2" customHeight="1">
      <c r="A38" s="23" t="s">
        <v>604</v>
      </c>
      <c r="B38" s="24"/>
      <c r="C38" s="25"/>
      <c r="D38" s="26"/>
      <c r="E38" s="27"/>
      <c r="F38" s="28"/>
      <c r="G38" s="28"/>
      <c r="H38" s="28"/>
      <c r="I38" s="28"/>
      <c r="J38" s="66"/>
      <c r="K38" s="28"/>
      <c r="L38" s="28"/>
      <c r="M38" s="38"/>
      <c r="N38" s="66"/>
      <c r="O38" s="67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9" t="s">
        <v>605</v>
      </c>
      <c r="B39" s="23"/>
      <c r="C39" s="23"/>
      <c r="D39" s="23"/>
      <c r="F39" s="30" t="s">
        <v>606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 t="s">
        <v>607</v>
      </c>
      <c r="B40" s="23"/>
      <c r="C40" s="23"/>
      <c r="D40" s="23"/>
      <c r="E40" s="32"/>
      <c r="F40" s="30" t="s">
        <v>608</v>
      </c>
      <c r="G40" s="17"/>
      <c r="H40" s="31"/>
      <c r="I40" s="36"/>
      <c r="J40" s="68"/>
      <c r="K40" s="69"/>
      <c r="L40" s="70"/>
      <c r="M40" s="70"/>
      <c r="N40" s="16"/>
      <c r="O40" s="71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/>
      <c r="B41" s="23"/>
      <c r="C41" s="23"/>
      <c r="D41" s="23"/>
      <c r="E41" s="32"/>
      <c r="F41" s="17"/>
      <c r="G41" s="17"/>
      <c r="H41" s="31"/>
      <c r="I41" s="36"/>
      <c r="J41" s="72"/>
      <c r="K41" s="69"/>
      <c r="L41" s="70"/>
      <c r="M41" s="17"/>
      <c r="N41" s="73"/>
      <c r="O41" s="57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ht="15">
      <c r="A42" s="11"/>
      <c r="B42" s="33" t="s">
        <v>609</v>
      </c>
      <c r="C42" s="33"/>
      <c r="D42" s="33"/>
      <c r="E42" s="33"/>
      <c r="F42" s="34"/>
      <c r="G42" s="32"/>
      <c r="H42" s="32"/>
      <c r="I42" s="74"/>
      <c r="J42" s="75"/>
      <c r="K42" s="76"/>
      <c r="L42" s="12"/>
      <c r="M42" s="12"/>
      <c r="N42" s="11"/>
      <c r="O42" s="53"/>
      <c r="R42" s="83"/>
      <c r="S42" s="16"/>
      <c r="T42" s="16"/>
      <c r="U42" s="16"/>
      <c r="V42" s="16"/>
      <c r="W42" s="16"/>
      <c r="X42" s="16"/>
      <c r="Y42" s="16"/>
      <c r="Z42" s="16"/>
    </row>
    <row r="43" spans="1:38" s="6" customFormat="1" ht="38.25">
      <c r="A43" s="20" t="s">
        <v>16</v>
      </c>
      <c r="B43" s="21" t="s">
        <v>575</v>
      </c>
      <c r="C43" s="21"/>
      <c r="D43" s="22" t="s">
        <v>588</v>
      </c>
      <c r="E43" s="21" t="s">
        <v>589</v>
      </c>
      <c r="F43" s="21" t="s">
        <v>590</v>
      </c>
      <c r="G43" s="21" t="s">
        <v>610</v>
      </c>
      <c r="H43" s="21" t="s">
        <v>592</v>
      </c>
      <c r="I43" s="21" t="s">
        <v>593</v>
      </c>
      <c r="J43" s="77" t="s">
        <v>594</v>
      </c>
      <c r="K43" s="62" t="s">
        <v>611</v>
      </c>
      <c r="L43" s="63" t="s">
        <v>596</v>
      </c>
      <c r="M43" s="78" t="s">
        <v>612</v>
      </c>
      <c r="N43" s="21" t="s">
        <v>613</v>
      </c>
      <c r="O43" s="21" t="s">
        <v>597</v>
      </c>
      <c r="P43" s="79" t="s">
        <v>598</v>
      </c>
      <c r="Q43" s="40"/>
      <c r="R43" s="38"/>
      <c r="S43" s="38"/>
      <c r="T43" s="38"/>
    </row>
    <row r="44" spans="1:38" s="417" customFormat="1" ht="15" customHeight="1">
      <c r="A44" s="461">
        <v>1</v>
      </c>
      <c r="B44" s="462">
        <v>43977</v>
      </c>
      <c r="C44" s="463"/>
      <c r="D44" s="390" t="s">
        <v>116</v>
      </c>
      <c r="E44" s="395" t="s">
        <v>3634</v>
      </c>
      <c r="F44" s="395">
        <v>2015</v>
      </c>
      <c r="G44" s="395">
        <v>1945</v>
      </c>
      <c r="H44" s="395">
        <v>2110</v>
      </c>
      <c r="I44" s="395" t="s">
        <v>3632</v>
      </c>
      <c r="J44" s="65" t="s">
        <v>3641</v>
      </c>
      <c r="K44" s="65">
        <f>H44-F44</f>
        <v>95</v>
      </c>
      <c r="L44" s="391">
        <f t="shared" ref="L44" si="16">K44/F44</f>
        <v>4.7146401985111663E-2</v>
      </c>
      <c r="M44" s="464"/>
      <c r="N44" s="465"/>
      <c r="O44" s="65" t="s">
        <v>600</v>
      </c>
      <c r="P44" s="466">
        <v>43983</v>
      </c>
      <c r="Q44" s="7"/>
      <c r="R44" s="345" t="s">
        <v>603</v>
      </c>
      <c r="S44" s="460"/>
      <c r="T44" s="437"/>
      <c r="U44" s="437"/>
      <c r="V44" s="437"/>
      <c r="W44" s="437"/>
      <c r="X44" s="437"/>
      <c r="Y44" s="437"/>
      <c r="Z44" s="437"/>
      <c r="AA44" s="437"/>
    </row>
    <row r="45" spans="1:38" s="417" customFormat="1" ht="15" customHeight="1">
      <c r="A45" s="461">
        <v>2</v>
      </c>
      <c r="B45" s="462">
        <v>43980</v>
      </c>
      <c r="C45" s="463"/>
      <c r="D45" s="390" t="s">
        <v>187</v>
      </c>
      <c r="E45" s="395" t="s">
        <v>601</v>
      </c>
      <c r="F45" s="395">
        <v>1975</v>
      </c>
      <c r="G45" s="395">
        <v>1910</v>
      </c>
      <c r="H45" s="395">
        <v>2017.5</v>
      </c>
      <c r="I45" s="395" t="s">
        <v>3635</v>
      </c>
      <c r="J45" s="65" t="s">
        <v>3642</v>
      </c>
      <c r="K45" s="65">
        <f>H45-F45</f>
        <v>42.5</v>
      </c>
      <c r="L45" s="391">
        <f t="shared" ref="L45" si="17">K45/F45</f>
        <v>2.1518987341772152E-2</v>
      </c>
      <c r="M45" s="464"/>
      <c r="N45" s="465"/>
      <c r="O45" s="65" t="s">
        <v>600</v>
      </c>
      <c r="P45" s="466">
        <v>43983</v>
      </c>
      <c r="Q45" s="7"/>
      <c r="R45" s="345" t="s">
        <v>3187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38" s="417" customFormat="1" ht="15" customHeight="1">
      <c r="A46" s="461">
        <v>3</v>
      </c>
      <c r="B46" s="462">
        <v>43980</v>
      </c>
      <c r="C46" s="463"/>
      <c r="D46" s="390" t="s">
        <v>146</v>
      </c>
      <c r="E46" s="395" t="s">
        <v>601</v>
      </c>
      <c r="F46" s="395">
        <v>908</v>
      </c>
      <c r="G46" s="395">
        <v>878</v>
      </c>
      <c r="H46" s="395">
        <v>927.5</v>
      </c>
      <c r="I46" s="395" t="s">
        <v>3636</v>
      </c>
      <c r="J46" s="65" t="s">
        <v>3657</v>
      </c>
      <c r="K46" s="65">
        <f>H46-F46</f>
        <v>19.5</v>
      </c>
      <c r="L46" s="391">
        <f t="shared" ref="L46" si="18">K46/F46</f>
        <v>2.1475770925110133E-2</v>
      </c>
      <c r="M46" s="464"/>
      <c r="N46" s="465"/>
      <c r="O46" s="65" t="s">
        <v>600</v>
      </c>
      <c r="P46" s="466">
        <v>43984</v>
      </c>
      <c r="Q46" s="7"/>
      <c r="R46" s="345" t="s">
        <v>3187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38" s="417" customFormat="1" ht="15" customHeight="1">
      <c r="A47" s="461">
        <v>4</v>
      </c>
      <c r="B47" s="462">
        <v>43983</v>
      </c>
      <c r="C47" s="463"/>
      <c r="D47" s="390" t="s">
        <v>178</v>
      </c>
      <c r="E47" s="395" t="s">
        <v>601</v>
      </c>
      <c r="F47" s="395">
        <v>472</v>
      </c>
      <c r="G47" s="395">
        <v>455</v>
      </c>
      <c r="H47" s="395">
        <v>482</v>
      </c>
      <c r="I47" s="395" t="s">
        <v>3628</v>
      </c>
      <c r="J47" s="65" t="s">
        <v>3645</v>
      </c>
      <c r="K47" s="65">
        <f t="shared" ref="K47:K48" si="19">H47-F47</f>
        <v>10</v>
      </c>
      <c r="L47" s="391">
        <f t="shared" ref="L47:L48" si="20">K47/F47</f>
        <v>2.1186440677966101E-2</v>
      </c>
      <c r="M47" s="464"/>
      <c r="N47" s="465"/>
      <c r="O47" s="65" t="s">
        <v>600</v>
      </c>
      <c r="P47" s="469">
        <v>43983</v>
      </c>
      <c r="Q47" s="7"/>
      <c r="R47" s="345" t="s">
        <v>603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38" s="417" customFormat="1" ht="15" customHeight="1">
      <c r="A48" s="461">
        <v>5</v>
      </c>
      <c r="B48" s="462">
        <v>43983</v>
      </c>
      <c r="C48" s="463"/>
      <c r="D48" s="390" t="s">
        <v>3643</v>
      </c>
      <c r="E48" s="395" t="s">
        <v>601</v>
      </c>
      <c r="F48" s="395">
        <v>2372.5</v>
      </c>
      <c r="G48" s="395">
        <v>2285</v>
      </c>
      <c r="H48" s="395">
        <v>2422.5</v>
      </c>
      <c r="I48" s="395" t="s">
        <v>3644</v>
      </c>
      <c r="J48" s="65" t="s">
        <v>3646</v>
      </c>
      <c r="K48" s="65">
        <f t="shared" si="19"/>
        <v>50</v>
      </c>
      <c r="L48" s="391">
        <f t="shared" si="20"/>
        <v>2.107481559536354E-2</v>
      </c>
      <c r="M48" s="464"/>
      <c r="N48" s="465"/>
      <c r="O48" s="65" t="s">
        <v>600</v>
      </c>
      <c r="P48" s="469">
        <v>43983</v>
      </c>
      <c r="Q48" s="7"/>
      <c r="R48" s="345" t="s">
        <v>603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61">
        <v>6</v>
      </c>
      <c r="B49" s="462">
        <v>43983</v>
      </c>
      <c r="C49" s="463"/>
      <c r="D49" s="390" t="s">
        <v>38</v>
      </c>
      <c r="E49" s="395" t="s">
        <v>3629</v>
      </c>
      <c r="F49" s="395">
        <v>1304</v>
      </c>
      <c r="G49" s="395">
        <v>1345</v>
      </c>
      <c r="H49" s="395">
        <v>1284</v>
      </c>
      <c r="I49" s="395" t="s">
        <v>3647</v>
      </c>
      <c r="J49" s="65" t="s">
        <v>3686</v>
      </c>
      <c r="K49" s="65">
        <f>F49-H49</f>
        <v>20</v>
      </c>
      <c r="L49" s="391">
        <f t="shared" ref="L49:L50" si="21">K49/F49</f>
        <v>1.5337423312883436E-2</v>
      </c>
      <c r="M49" s="464"/>
      <c r="N49" s="465"/>
      <c r="O49" s="65" t="s">
        <v>600</v>
      </c>
      <c r="P49" s="469">
        <v>43983</v>
      </c>
      <c r="Q49" s="7"/>
      <c r="R49" s="345" t="s">
        <v>603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1">
        <v>7</v>
      </c>
      <c r="B50" s="462">
        <v>43983</v>
      </c>
      <c r="C50" s="463"/>
      <c r="D50" s="390" t="s">
        <v>94</v>
      </c>
      <c r="E50" s="395" t="s">
        <v>601</v>
      </c>
      <c r="F50" s="395">
        <v>3997.5</v>
      </c>
      <c r="G50" s="395">
        <v>3890</v>
      </c>
      <c r="H50" s="395">
        <v>4082.5</v>
      </c>
      <c r="I50" s="395" t="s">
        <v>3648</v>
      </c>
      <c r="J50" s="65" t="s">
        <v>3690</v>
      </c>
      <c r="K50" s="65">
        <f>H50-F50</f>
        <v>85</v>
      </c>
      <c r="L50" s="391">
        <f t="shared" si="21"/>
        <v>2.1263289555972485E-2</v>
      </c>
      <c r="M50" s="464"/>
      <c r="N50" s="465"/>
      <c r="O50" s="65" t="s">
        <v>600</v>
      </c>
      <c r="P50" s="466">
        <v>43984</v>
      </c>
      <c r="Q50" s="7"/>
      <c r="R50" s="345" t="s">
        <v>603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1">
        <v>8</v>
      </c>
      <c r="B51" s="462">
        <v>43983</v>
      </c>
      <c r="C51" s="463"/>
      <c r="D51" s="390" t="s">
        <v>142</v>
      </c>
      <c r="E51" s="395" t="s">
        <v>3629</v>
      </c>
      <c r="F51" s="395">
        <v>5815</v>
      </c>
      <c r="G51" s="395">
        <v>6000</v>
      </c>
      <c r="H51" s="395">
        <v>5690</v>
      </c>
      <c r="I51" s="395">
        <v>5400</v>
      </c>
      <c r="J51" s="65" t="s">
        <v>3662</v>
      </c>
      <c r="K51" s="65">
        <f>F51-H51</f>
        <v>125</v>
      </c>
      <c r="L51" s="391">
        <f t="shared" ref="L51" si="22">K51/F51</f>
        <v>2.1496130696474634E-2</v>
      </c>
      <c r="M51" s="464"/>
      <c r="N51" s="465"/>
      <c r="O51" s="65" t="s">
        <v>600</v>
      </c>
      <c r="P51" s="466">
        <v>43984</v>
      </c>
      <c r="Q51" s="7"/>
      <c r="R51" s="345" t="s">
        <v>3187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61">
        <v>9</v>
      </c>
      <c r="B52" s="462">
        <v>43983</v>
      </c>
      <c r="C52" s="463"/>
      <c r="D52" s="390" t="s">
        <v>178</v>
      </c>
      <c r="E52" s="395" t="s">
        <v>601</v>
      </c>
      <c r="F52" s="395">
        <v>462</v>
      </c>
      <c r="G52" s="395">
        <v>442</v>
      </c>
      <c r="H52" s="395">
        <v>473</v>
      </c>
      <c r="I52" s="395">
        <v>500</v>
      </c>
      <c r="J52" s="65" t="s">
        <v>3654</v>
      </c>
      <c r="K52" s="65">
        <f>H52-F52</f>
        <v>11</v>
      </c>
      <c r="L52" s="391">
        <f t="shared" ref="L52:L55" si="23">K52/F52</f>
        <v>2.3809523809523808E-2</v>
      </c>
      <c r="M52" s="464"/>
      <c r="N52" s="465"/>
      <c r="O52" s="65" t="s">
        <v>600</v>
      </c>
      <c r="P52" s="466">
        <v>43984</v>
      </c>
      <c r="Q52" s="7"/>
      <c r="R52" s="345" t="s">
        <v>3187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92">
        <v>10</v>
      </c>
      <c r="B53" s="493">
        <v>43984</v>
      </c>
      <c r="C53" s="494"/>
      <c r="D53" s="485" t="s">
        <v>55</v>
      </c>
      <c r="E53" s="486" t="s">
        <v>3629</v>
      </c>
      <c r="F53" s="486">
        <v>400.5</v>
      </c>
      <c r="G53" s="486">
        <v>412</v>
      </c>
      <c r="H53" s="486">
        <v>422.5</v>
      </c>
      <c r="I53" s="486" t="s">
        <v>3655</v>
      </c>
      <c r="J53" s="489" t="s">
        <v>3663</v>
      </c>
      <c r="K53" s="489">
        <f>F53-H53</f>
        <v>-22</v>
      </c>
      <c r="L53" s="495">
        <f t="shared" si="23"/>
        <v>-5.4931335830212237E-2</v>
      </c>
      <c r="M53" s="496"/>
      <c r="N53" s="497"/>
      <c r="O53" s="489" t="s">
        <v>664</v>
      </c>
      <c r="P53" s="498">
        <v>43985</v>
      </c>
      <c r="Q53" s="7"/>
      <c r="R53" s="345" t="s">
        <v>603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61">
        <v>11</v>
      </c>
      <c r="B54" s="462">
        <v>43984</v>
      </c>
      <c r="C54" s="463"/>
      <c r="D54" s="390" t="s">
        <v>3660</v>
      </c>
      <c r="E54" s="395" t="s">
        <v>601</v>
      </c>
      <c r="F54" s="395">
        <v>500</v>
      </c>
      <c r="G54" s="395">
        <v>480</v>
      </c>
      <c r="H54" s="395">
        <v>512</v>
      </c>
      <c r="I54" s="395">
        <v>540</v>
      </c>
      <c r="J54" s="65" t="s">
        <v>3677</v>
      </c>
      <c r="K54" s="65">
        <f>H54-F54</f>
        <v>12</v>
      </c>
      <c r="L54" s="391">
        <f t="shared" si="23"/>
        <v>2.4E-2</v>
      </c>
      <c r="M54" s="464"/>
      <c r="N54" s="465"/>
      <c r="O54" s="65" t="s">
        <v>600</v>
      </c>
      <c r="P54" s="466">
        <v>43985</v>
      </c>
      <c r="Q54" s="7"/>
      <c r="R54" s="345" t="s">
        <v>3187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1">
        <v>12</v>
      </c>
      <c r="B55" s="462">
        <v>43984</v>
      </c>
      <c r="C55" s="463"/>
      <c r="D55" s="390" t="s">
        <v>46</v>
      </c>
      <c r="E55" s="395" t="s">
        <v>3629</v>
      </c>
      <c r="F55" s="395">
        <v>192</v>
      </c>
      <c r="G55" s="395">
        <v>198</v>
      </c>
      <c r="H55" s="395">
        <v>187</v>
      </c>
      <c r="I55" s="395" t="s">
        <v>3661</v>
      </c>
      <c r="J55" s="65" t="s">
        <v>3665</v>
      </c>
      <c r="K55" s="65">
        <f>F55-H55</f>
        <v>5</v>
      </c>
      <c r="L55" s="391">
        <f t="shared" si="23"/>
        <v>2.6041666666666668E-2</v>
      </c>
      <c r="M55" s="464"/>
      <c r="N55" s="465"/>
      <c r="O55" s="65" t="s">
        <v>600</v>
      </c>
      <c r="P55" s="466">
        <v>43985</v>
      </c>
      <c r="Q55" s="7"/>
      <c r="R55" s="345" t="s">
        <v>3187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1">
        <v>13</v>
      </c>
      <c r="B56" s="462">
        <v>43985</v>
      </c>
      <c r="C56" s="463"/>
      <c r="D56" s="390" t="s">
        <v>91</v>
      </c>
      <c r="E56" s="395" t="s">
        <v>601</v>
      </c>
      <c r="F56" s="395">
        <v>2385</v>
      </c>
      <c r="G56" s="395">
        <v>2285</v>
      </c>
      <c r="H56" s="395">
        <v>2422.5</v>
      </c>
      <c r="I56" s="395" t="s">
        <v>3644</v>
      </c>
      <c r="J56" s="65" t="s">
        <v>3664</v>
      </c>
      <c r="K56" s="65">
        <f>H56-F56</f>
        <v>37.5</v>
      </c>
      <c r="L56" s="391">
        <f t="shared" ref="L56:L58" si="24">K56/F56</f>
        <v>1.5723270440251572E-2</v>
      </c>
      <c r="M56" s="464"/>
      <c r="N56" s="465"/>
      <c r="O56" s="65" t="s">
        <v>600</v>
      </c>
      <c r="P56" s="469">
        <v>43985</v>
      </c>
      <c r="Q56" s="7"/>
      <c r="R56" s="345" t="s">
        <v>3187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1">
        <v>14</v>
      </c>
      <c r="B57" s="462">
        <v>43985</v>
      </c>
      <c r="C57" s="463"/>
      <c r="D57" s="390" t="s">
        <v>38</v>
      </c>
      <c r="E57" s="395" t="s">
        <v>3629</v>
      </c>
      <c r="F57" s="395">
        <v>1304</v>
      </c>
      <c r="G57" s="395">
        <v>1345</v>
      </c>
      <c r="H57" s="395">
        <v>1282.5</v>
      </c>
      <c r="I57" s="395" t="s">
        <v>3647</v>
      </c>
      <c r="J57" s="65" t="s">
        <v>3676</v>
      </c>
      <c r="K57" s="65">
        <f>F57-H57</f>
        <v>21.5</v>
      </c>
      <c r="L57" s="391">
        <f t="shared" si="24"/>
        <v>1.6487730061349692E-2</v>
      </c>
      <c r="M57" s="464"/>
      <c r="N57" s="465"/>
      <c r="O57" s="65" t="s">
        <v>600</v>
      </c>
      <c r="P57" s="469">
        <v>43985</v>
      </c>
      <c r="Q57" s="7"/>
      <c r="R57" s="345" t="s">
        <v>603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501">
        <v>15</v>
      </c>
      <c r="B58" s="502">
        <v>43985</v>
      </c>
      <c r="C58" s="503"/>
      <c r="D58" s="504" t="s">
        <v>3668</v>
      </c>
      <c r="E58" s="505" t="s">
        <v>3629</v>
      </c>
      <c r="F58" s="505">
        <v>340</v>
      </c>
      <c r="G58" s="505">
        <v>352</v>
      </c>
      <c r="H58" s="505">
        <v>339</v>
      </c>
      <c r="I58" s="505">
        <v>320</v>
      </c>
      <c r="J58" s="506" t="s">
        <v>3687</v>
      </c>
      <c r="K58" s="506">
        <f>F58-H58</f>
        <v>1</v>
      </c>
      <c r="L58" s="507">
        <f t="shared" si="24"/>
        <v>2.9411764705882353E-3</v>
      </c>
      <c r="M58" s="505"/>
      <c r="N58" s="505"/>
      <c r="O58" s="506" t="s">
        <v>709</v>
      </c>
      <c r="P58" s="508">
        <v>43987</v>
      </c>
      <c r="Q58" s="7"/>
      <c r="R58" s="345" t="s">
        <v>603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2">
        <v>16</v>
      </c>
      <c r="B59" s="493">
        <v>43985</v>
      </c>
      <c r="C59" s="494"/>
      <c r="D59" s="485" t="s">
        <v>470</v>
      </c>
      <c r="E59" s="486" t="s">
        <v>601</v>
      </c>
      <c r="F59" s="486">
        <v>297</v>
      </c>
      <c r="G59" s="486">
        <v>288</v>
      </c>
      <c r="H59" s="486">
        <v>288</v>
      </c>
      <c r="I59" s="486" t="s">
        <v>3669</v>
      </c>
      <c r="J59" s="489" t="s">
        <v>3670</v>
      </c>
      <c r="K59" s="489">
        <f>H59-F59</f>
        <v>-9</v>
      </c>
      <c r="L59" s="495">
        <f t="shared" ref="L59:L60" si="25">K59/F59</f>
        <v>-3.0303030303030304E-2</v>
      </c>
      <c r="M59" s="496"/>
      <c r="N59" s="497"/>
      <c r="O59" s="489" t="s">
        <v>664</v>
      </c>
      <c r="P59" s="499">
        <v>43985</v>
      </c>
      <c r="Q59" s="7"/>
      <c r="R59" s="345" t="s">
        <v>3187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1">
        <v>17</v>
      </c>
      <c r="B60" s="462">
        <v>43985</v>
      </c>
      <c r="C60" s="463"/>
      <c r="D60" s="390" t="s">
        <v>3671</v>
      </c>
      <c r="E60" s="395" t="s">
        <v>3629</v>
      </c>
      <c r="F60" s="395">
        <v>144.5</v>
      </c>
      <c r="G60" s="395">
        <v>150.5</v>
      </c>
      <c r="H60" s="395">
        <v>141</v>
      </c>
      <c r="I60" s="395" t="s">
        <v>3672</v>
      </c>
      <c r="J60" s="65" t="s">
        <v>3678</v>
      </c>
      <c r="K60" s="65">
        <f>F60-H60</f>
        <v>3.5</v>
      </c>
      <c r="L60" s="391">
        <f t="shared" si="25"/>
        <v>2.4221453287197232E-2</v>
      </c>
      <c r="M60" s="464"/>
      <c r="N60" s="465"/>
      <c r="O60" s="65" t="s">
        <v>600</v>
      </c>
      <c r="P60" s="466">
        <v>43986</v>
      </c>
      <c r="Q60" s="7"/>
      <c r="R60" s="345" t="s">
        <v>603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1">
        <v>18</v>
      </c>
      <c r="B61" s="462">
        <v>43986</v>
      </c>
      <c r="C61" s="463"/>
      <c r="D61" s="390" t="s">
        <v>186</v>
      </c>
      <c r="E61" s="395" t="s">
        <v>3629</v>
      </c>
      <c r="F61" s="395">
        <v>321</v>
      </c>
      <c r="G61" s="395">
        <v>332</v>
      </c>
      <c r="H61" s="395">
        <v>315.5</v>
      </c>
      <c r="I61" s="395">
        <v>302</v>
      </c>
      <c r="J61" s="65" t="s">
        <v>3685</v>
      </c>
      <c r="K61" s="65">
        <f>F61-H61</f>
        <v>5.5</v>
      </c>
      <c r="L61" s="391">
        <f t="shared" ref="L61:L64" si="26">K61/F61</f>
        <v>1.7133956386292833E-2</v>
      </c>
      <c r="M61" s="464"/>
      <c r="N61" s="465"/>
      <c r="O61" s="65" t="s">
        <v>600</v>
      </c>
      <c r="P61" s="469">
        <v>43986</v>
      </c>
      <c r="Q61" s="7"/>
      <c r="R61" s="345" t="s">
        <v>3187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92">
        <v>19</v>
      </c>
      <c r="B62" s="493">
        <v>43987</v>
      </c>
      <c r="C62" s="494"/>
      <c r="D62" s="485" t="s">
        <v>114</v>
      </c>
      <c r="E62" s="486" t="s">
        <v>3629</v>
      </c>
      <c r="F62" s="486">
        <v>147.5</v>
      </c>
      <c r="G62" s="486">
        <v>152</v>
      </c>
      <c r="H62" s="486">
        <v>153</v>
      </c>
      <c r="I62" s="486" t="s">
        <v>3692</v>
      </c>
      <c r="J62" s="489" t="s">
        <v>3705</v>
      </c>
      <c r="K62" s="489">
        <f>F62-H62</f>
        <v>-5.5</v>
      </c>
      <c r="L62" s="495">
        <f t="shared" si="26"/>
        <v>-3.7288135593220341E-2</v>
      </c>
      <c r="M62" s="496"/>
      <c r="N62" s="497"/>
      <c r="O62" s="489" t="s">
        <v>664</v>
      </c>
      <c r="P62" s="498">
        <v>43990</v>
      </c>
      <c r="Q62" s="7"/>
      <c r="R62" s="345" t="s">
        <v>603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1">
        <v>20</v>
      </c>
      <c r="B63" s="462">
        <v>43987</v>
      </c>
      <c r="C63" s="463"/>
      <c r="D63" s="390" t="s">
        <v>46</v>
      </c>
      <c r="E63" s="395" t="s">
        <v>3629</v>
      </c>
      <c r="F63" s="395">
        <v>192</v>
      </c>
      <c r="G63" s="395">
        <v>198</v>
      </c>
      <c r="H63" s="395">
        <v>188</v>
      </c>
      <c r="I63" s="395">
        <v>180</v>
      </c>
      <c r="J63" s="65" t="s">
        <v>3713</v>
      </c>
      <c r="K63" s="65">
        <f>F63-H63</f>
        <v>4</v>
      </c>
      <c r="L63" s="391">
        <f t="shared" si="26"/>
        <v>2.0833333333333332E-2</v>
      </c>
      <c r="M63" s="464"/>
      <c r="N63" s="465"/>
      <c r="O63" s="65" t="s">
        <v>600</v>
      </c>
      <c r="P63" s="466">
        <v>43991</v>
      </c>
      <c r="Q63" s="7"/>
      <c r="R63" s="345" t="s">
        <v>3187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92">
        <v>21</v>
      </c>
      <c r="B64" s="493">
        <v>43990</v>
      </c>
      <c r="C64" s="494"/>
      <c r="D64" s="485" t="s">
        <v>146</v>
      </c>
      <c r="E64" s="486" t="s">
        <v>601</v>
      </c>
      <c r="F64" s="486">
        <v>920</v>
      </c>
      <c r="G64" s="486">
        <v>880</v>
      </c>
      <c r="H64" s="486">
        <v>887.5</v>
      </c>
      <c r="I64" s="486" t="s">
        <v>3694</v>
      </c>
      <c r="J64" s="489" t="s">
        <v>3711</v>
      </c>
      <c r="K64" s="489">
        <f>H64-F64</f>
        <v>-32.5</v>
      </c>
      <c r="L64" s="495">
        <f t="shared" si="26"/>
        <v>-3.5326086956521736E-2</v>
      </c>
      <c r="M64" s="496"/>
      <c r="N64" s="497"/>
      <c r="O64" s="489" t="s">
        <v>664</v>
      </c>
      <c r="P64" s="498">
        <v>43992</v>
      </c>
      <c r="Q64" s="7"/>
      <c r="R64" s="345" t="s">
        <v>3187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1">
        <v>22</v>
      </c>
      <c r="B65" s="462">
        <v>43990</v>
      </c>
      <c r="C65" s="463"/>
      <c r="D65" s="390" t="s">
        <v>38</v>
      </c>
      <c r="E65" s="395" t="s">
        <v>3629</v>
      </c>
      <c r="F65" s="395">
        <v>1306</v>
      </c>
      <c r="G65" s="395">
        <v>1345</v>
      </c>
      <c r="H65" s="395">
        <v>1282.5</v>
      </c>
      <c r="I65" s="395" t="s">
        <v>3647</v>
      </c>
      <c r="J65" s="65" t="s">
        <v>3704</v>
      </c>
      <c r="K65" s="65">
        <f>F65-H65</f>
        <v>23.5</v>
      </c>
      <c r="L65" s="391">
        <f t="shared" ref="L65" si="27">K65/F65</f>
        <v>1.7993874425727412E-2</v>
      </c>
      <c r="M65" s="464"/>
      <c r="N65" s="465"/>
      <c r="O65" s="65" t="s">
        <v>600</v>
      </c>
      <c r="P65" s="469">
        <v>43990</v>
      </c>
      <c r="Q65" s="7"/>
      <c r="R65" s="345" t="s">
        <v>603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23</v>
      </c>
      <c r="B66" s="462">
        <v>43990</v>
      </c>
      <c r="C66" s="463"/>
      <c r="D66" s="390" t="s">
        <v>3696</v>
      </c>
      <c r="E66" s="395" t="s">
        <v>3629</v>
      </c>
      <c r="F66" s="395">
        <v>5820</v>
      </c>
      <c r="G66" s="395">
        <v>6030</v>
      </c>
      <c r="H66" s="395">
        <v>5720</v>
      </c>
      <c r="I66" s="395" t="s">
        <v>3697</v>
      </c>
      <c r="J66" s="65" t="s">
        <v>3698</v>
      </c>
      <c r="K66" s="65">
        <f>F66-H66</f>
        <v>100</v>
      </c>
      <c r="L66" s="391">
        <f t="shared" ref="L66:L67" si="28">K66/F66</f>
        <v>1.7182130584192441E-2</v>
      </c>
      <c r="M66" s="464"/>
      <c r="N66" s="465"/>
      <c r="O66" s="65" t="s">
        <v>600</v>
      </c>
      <c r="P66" s="469">
        <v>43990</v>
      </c>
      <c r="Q66" s="7"/>
      <c r="R66" s="345" t="s">
        <v>3187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92">
        <v>24</v>
      </c>
      <c r="B67" s="493">
        <v>43990</v>
      </c>
      <c r="C67" s="494"/>
      <c r="D67" s="485" t="s">
        <v>526</v>
      </c>
      <c r="E67" s="486" t="s">
        <v>601</v>
      </c>
      <c r="F67" s="486">
        <v>404.5</v>
      </c>
      <c r="G67" s="486">
        <v>389</v>
      </c>
      <c r="H67" s="486">
        <v>388</v>
      </c>
      <c r="I67" s="486" t="s">
        <v>3699</v>
      </c>
      <c r="J67" s="489" t="s">
        <v>3738</v>
      </c>
      <c r="K67" s="489">
        <f>H67-F67</f>
        <v>-16.5</v>
      </c>
      <c r="L67" s="495">
        <f t="shared" si="28"/>
        <v>-4.0791100123609397E-2</v>
      </c>
      <c r="M67" s="496"/>
      <c r="N67" s="497"/>
      <c r="O67" s="489" t="s">
        <v>664</v>
      </c>
      <c r="P67" s="498">
        <v>43994</v>
      </c>
      <c r="Q67" s="7"/>
      <c r="R67" s="345" t="s">
        <v>603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92">
        <v>25</v>
      </c>
      <c r="B68" s="493">
        <v>43990</v>
      </c>
      <c r="C68" s="494"/>
      <c r="D68" s="485" t="s">
        <v>110</v>
      </c>
      <c r="E68" s="486" t="s">
        <v>601</v>
      </c>
      <c r="F68" s="486">
        <v>1017.5</v>
      </c>
      <c r="G68" s="486">
        <v>988</v>
      </c>
      <c r="H68" s="486">
        <v>985</v>
      </c>
      <c r="I68" s="486" t="s">
        <v>3700</v>
      </c>
      <c r="J68" s="489" t="s">
        <v>3711</v>
      </c>
      <c r="K68" s="489">
        <f>H68-F68</f>
        <v>-32.5</v>
      </c>
      <c r="L68" s="495">
        <f t="shared" ref="L68" si="29">K68/F68</f>
        <v>-3.1941031941031942E-2</v>
      </c>
      <c r="M68" s="496"/>
      <c r="N68" s="497"/>
      <c r="O68" s="489" t="s">
        <v>664</v>
      </c>
      <c r="P68" s="498">
        <v>43991</v>
      </c>
      <c r="Q68" s="7"/>
      <c r="R68" s="345" t="s">
        <v>603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2">
        <v>26</v>
      </c>
      <c r="B69" s="493">
        <v>43990</v>
      </c>
      <c r="C69" s="494"/>
      <c r="D69" s="485" t="s">
        <v>280</v>
      </c>
      <c r="E69" s="486" t="s">
        <v>601</v>
      </c>
      <c r="F69" s="486">
        <v>785</v>
      </c>
      <c r="G69" s="486">
        <v>755</v>
      </c>
      <c r="H69" s="486">
        <v>752.5</v>
      </c>
      <c r="I69" s="486" t="s">
        <v>3701</v>
      </c>
      <c r="J69" s="489" t="s">
        <v>3711</v>
      </c>
      <c r="K69" s="489">
        <f>H69-F69</f>
        <v>-32.5</v>
      </c>
      <c r="L69" s="495">
        <f t="shared" ref="L69" si="30">K69/F69</f>
        <v>-4.1401273885350316E-2</v>
      </c>
      <c r="M69" s="496"/>
      <c r="N69" s="497"/>
      <c r="O69" s="489" t="s">
        <v>664</v>
      </c>
      <c r="P69" s="498">
        <v>43992</v>
      </c>
      <c r="Q69" s="7"/>
      <c r="R69" s="345" t="s">
        <v>3187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61">
        <v>27</v>
      </c>
      <c r="B70" s="462">
        <v>43991</v>
      </c>
      <c r="C70" s="463"/>
      <c r="D70" s="390" t="s">
        <v>3710</v>
      </c>
      <c r="E70" s="395" t="s">
        <v>3629</v>
      </c>
      <c r="F70" s="395">
        <v>1578</v>
      </c>
      <c r="G70" s="395">
        <v>1615</v>
      </c>
      <c r="H70" s="395">
        <v>1556.5</v>
      </c>
      <c r="I70" s="395">
        <v>1500</v>
      </c>
      <c r="J70" s="65" t="s">
        <v>3676</v>
      </c>
      <c r="K70" s="65">
        <f>F70-H70</f>
        <v>21.5</v>
      </c>
      <c r="L70" s="391">
        <f t="shared" ref="L70" si="31">K70/F70</f>
        <v>1.3624841571609633E-2</v>
      </c>
      <c r="M70" s="464"/>
      <c r="N70" s="465"/>
      <c r="O70" s="65" t="s">
        <v>600</v>
      </c>
      <c r="P70" s="469">
        <v>43991</v>
      </c>
      <c r="Q70" s="7"/>
      <c r="R70" s="345" t="s">
        <v>603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61">
        <v>28</v>
      </c>
      <c r="B71" s="462">
        <v>43991</v>
      </c>
      <c r="C71" s="463"/>
      <c r="D71" s="390" t="s">
        <v>189</v>
      </c>
      <c r="E71" s="395" t="s">
        <v>3629</v>
      </c>
      <c r="F71" s="395">
        <v>1019</v>
      </c>
      <c r="G71" s="395">
        <v>1055</v>
      </c>
      <c r="H71" s="395">
        <v>997.5</v>
      </c>
      <c r="I71" s="395" t="s">
        <v>3714</v>
      </c>
      <c r="J71" s="65" t="s">
        <v>3676</v>
      </c>
      <c r="K71" s="65">
        <f>F71-H71</f>
        <v>21.5</v>
      </c>
      <c r="L71" s="391">
        <f t="shared" ref="L71:L72" si="32">K71/F71</f>
        <v>2.1099116781157997E-2</v>
      </c>
      <c r="M71" s="464"/>
      <c r="N71" s="465"/>
      <c r="O71" s="65" t="s">
        <v>600</v>
      </c>
      <c r="P71" s="469">
        <v>43991</v>
      </c>
      <c r="Q71" s="7"/>
      <c r="R71" s="345" t="s">
        <v>603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61">
        <v>29</v>
      </c>
      <c r="B72" s="462">
        <v>43991</v>
      </c>
      <c r="C72" s="463"/>
      <c r="D72" s="390" t="s">
        <v>67</v>
      </c>
      <c r="E72" s="395" t="s">
        <v>3629</v>
      </c>
      <c r="F72" s="395">
        <v>363</v>
      </c>
      <c r="G72" s="395">
        <v>377</v>
      </c>
      <c r="H72" s="395">
        <v>354.5</v>
      </c>
      <c r="I72" s="395" t="s">
        <v>3712</v>
      </c>
      <c r="J72" s="65" t="s">
        <v>3715</v>
      </c>
      <c r="K72" s="65">
        <f>F72-H72</f>
        <v>8.5</v>
      </c>
      <c r="L72" s="391">
        <f t="shared" si="32"/>
        <v>2.3415977961432508E-2</v>
      </c>
      <c r="M72" s="464"/>
      <c r="N72" s="465"/>
      <c r="O72" s="65" t="s">
        <v>600</v>
      </c>
      <c r="P72" s="466">
        <v>43992</v>
      </c>
      <c r="Q72" s="7"/>
      <c r="R72" s="345" t="s">
        <v>603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1">
        <v>30</v>
      </c>
      <c r="B73" s="462">
        <v>43992</v>
      </c>
      <c r="C73" s="463"/>
      <c r="D73" s="390" t="s">
        <v>189</v>
      </c>
      <c r="E73" s="395" t="s">
        <v>3629</v>
      </c>
      <c r="F73" s="395">
        <v>1006</v>
      </c>
      <c r="G73" s="395">
        <v>1045</v>
      </c>
      <c r="H73" s="395">
        <v>985</v>
      </c>
      <c r="I73" s="395" t="s">
        <v>3714</v>
      </c>
      <c r="J73" s="65" t="s">
        <v>650</v>
      </c>
      <c r="K73" s="65">
        <f>F73-H73</f>
        <v>21</v>
      </c>
      <c r="L73" s="391">
        <f t="shared" ref="L73:L75" si="33">K73/F73</f>
        <v>2.0874751491053677E-2</v>
      </c>
      <c r="M73" s="464"/>
      <c r="N73" s="465"/>
      <c r="O73" s="65" t="s">
        <v>600</v>
      </c>
      <c r="P73" s="469">
        <v>43992</v>
      </c>
      <c r="Q73" s="7"/>
      <c r="R73" s="345" t="s">
        <v>603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61">
        <v>31</v>
      </c>
      <c r="B74" s="462">
        <v>43992</v>
      </c>
      <c r="C74" s="463"/>
      <c r="D74" s="390" t="s">
        <v>46</v>
      </c>
      <c r="E74" s="395" t="s">
        <v>3629</v>
      </c>
      <c r="F74" s="395">
        <v>192.75</v>
      </c>
      <c r="G74" s="395">
        <v>198</v>
      </c>
      <c r="H74" s="395">
        <v>184.5</v>
      </c>
      <c r="I74" s="395" t="s">
        <v>3716</v>
      </c>
      <c r="J74" s="65" t="s">
        <v>3739</v>
      </c>
      <c r="K74" s="65">
        <f t="shared" ref="K74:K75" si="34">F74-H74</f>
        <v>8.25</v>
      </c>
      <c r="L74" s="391">
        <f t="shared" si="33"/>
        <v>4.2801556420233464E-2</v>
      </c>
      <c r="M74" s="464"/>
      <c r="N74" s="465"/>
      <c r="O74" s="65" t="s">
        <v>600</v>
      </c>
      <c r="P74" s="466">
        <v>43994</v>
      </c>
      <c r="Q74" s="7"/>
      <c r="R74" s="345" t="s">
        <v>3187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1">
        <v>32</v>
      </c>
      <c r="B75" s="462">
        <v>43992</v>
      </c>
      <c r="C75" s="463"/>
      <c r="D75" s="390" t="s">
        <v>41</v>
      </c>
      <c r="E75" s="395" t="s">
        <v>3629</v>
      </c>
      <c r="F75" s="395">
        <v>342.5</v>
      </c>
      <c r="G75" s="395">
        <v>353</v>
      </c>
      <c r="H75" s="395">
        <v>332</v>
      </c>
      <c r="I75" s="395" t="s">
        <v>3717</v>
      </c>
      <c r="J75" s="65" t="s">
        <v>3667</v>
      </c>
      <c r="K75" s="65">
        <f t="shared" si="34"/>
        <v>10.5</v>
      </c>
      <c r="L75" s="391">
        <f t="shared" si="33"/>
        <v>3.0656934306569343E-2</v>
      </c>
      <c r="M75" s="464"/>
      <c r="N75" s="465"/>
      <c r="O75" s="65" t="s">
        <v>600</v>
      </c>
      <c r="P75" s="466">
        <v>43994</v>
      </c>
      <c r="Q75" s="7"/>
      <c r="R75" s="345" t="s">
        <v>603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61">
        <v>33</v>
      </c>
      <c r="B76" s="462">
        <v>43992</v>
      </c>
      <c r="C76" s="463"/>
      <c r="D76" s="390" t="s">
        <v>182</v>
      </c>
      <c r="E76" s="395" t="s">
        <v>601</v>
      </c>
      <c r="F76" s="395">
        <v>857.5</v>
      </c>
      <c r="G76" s="395">
        <v>835</v>
      </c>
      <c r="H76" s="395">
        <v>875.5</v>
      </c>
      <c r="I76" s="395">
        <v>900</v>
      </c>
      <c r="J76" s="65" t="s">
        <v>3718</v>
      </c>
      <c r="K76" s="65">
        <f>H76-F76</f>
        <v>18</v>
      </c>
      <c r="L76" s="391">
        <f t="shared" ref="L76:L77" si="35">K76/F76</f>
        <v>2.099125364431487E-2</v>
      </c>
      <c r="M76" s="464"/>
      <c r="N76" s="465"/>
      <c r="O76" s="65" t="s">
        <v>600</v>
      </c>
      <c r="P76" s="469">
        <v>43992</v>
      </c>
      <c r="Q76" s="7"/>
      <c r="R76" s="345" t="s">
        <v>603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492">
        <v>34</v>
      </c>
      <c r="B77" s="493">
        <v>43992</v>
      </c>
      <c r="C77" s="494"/>
      <c r="D77" s="485" t="s">
        <v>91</v>
      </c>
      <c r="E77" s="486" t="s">
        <v>601</v>
      </c>
      <c r="F77" s="486">
        <v>2390</v>
      </c>
      <c r="G77" s="486">
        <v>2320</v>
      </c>
      <c r="H77" s="486">
        <v>2350</v>
      </c>
      <c r="I77" s="486" t="s">
        <v>3719</v>
      </c>
      <c r="J77" s="489" t="s">
        <v>3737</v>
      </c>
      <c r="K77" s="489">
        <f>H77-F77</f>
        <v>-40</v>
      </c>
      <c r="L77" s="495">
        <f t="shared" si="35"/>
        <v>-1.6736401673640166E-2</v>
      </c>
      <c r="M77" s="496"/>
      <c r="N77" s="497"/>
      <c r="O77" s="489" t="s">
        <v>664</v>
      </c>
      <c r="P77" s="498">
        <v>43994</v>
      </c>
      <c r="Q77" s="7"/>
      <c r="R77" s="345" t="s">
        <v>3187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92">
        <v>35</v>
      </c>
      <c r="B78" s="493">
        <v>43993</v>
      </c>
      <c r="C78" s="494"/>
      <c r="D78" s="485" t="s">
        <v>347</v>
      </c>
      <c r="E78" s="486" t="s">
        <v>601</v>
      </c>
      <c r="F78" s="486">
        <v>225</v>
      </c>
      <c r="G78" s="486">
        <v>219</v>
      </c>
      <c r="H78" s="486">
        <v>219</v>
      </c>
      <c r="I78" s="486" t="s">
        <v>3730</v>
      </c>
      <c r="J78" s="489" t="s">
        <v>3731</v>
      </c>
      <c r="K78" s="489">
        <f>H78-F78</f>
        <v>-6</v>
      </c>
      <c r="L78" s="495">
        <f t="shared" ref="L78:L81" si="36">K78/F78</f>
        <v>-2.6666666666666668E-2</v>
      </c>
      <c r="M78" s="496"/>
      <c r="N78" s="497"/>
      <c r="O78" s="489" t="s">
        <v>664</v>
      </c>
      <c r="P78" s="498">
        <v>43993</v>
      </c>
      <c r="Q78" s="7"/>
      <c r="R78" s="345" t="s">
        <v>3187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92">
        <v>36</v>
      </c>
      <c r="B79" s="493">
        <v>43993</v>
      </c>
      <c r="C79" s="494"/>
      <c r="D79" s="485" t="s">
        <v>300</v>
      </c>
      <c r="E79" s="486" t="s">
        <v>601</v>
      </c>
      <c r="F79" s="486">
        <v>186.5</v>
      </c>
      <c r="G79" s="486">
        <v>180</v>
      </c>
      <c r="H79" s="486">
        <v>183</v>
      </c>
      <c r="I79" s="486" t="s">
        <v>3732</v>
      </c>
      <c r="J79" s="489" t="s">
        <v>3740</v>
      </c>
      <c r="K79" s="489">
        <f>H79-F79</f>
        <v>-3.5</v>
      </c>
      <c r="L79" s="495">
        <f t="shared" si="36"/>
        <v>-1.876675603217158E-2</v>
      </c>
      <c r="M79" s="496"/>
      <c r="N79" s="497"/>
      <c r="O79" s="489" t="s">
        <v>664</v>
      </c>
      <c r="P79" s="498">
        <v>43994</v>
      </c>
      <c r="Q79" s="7"/>
      <c r="R79" s="345" t="s">
        <v>603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92">
        <v>37</v>
      </c>
      <c r="B80" s="493">
        <v>43994</v>
      </c>
      <c r="C80" s="494"/>
      <c r="D80" s="485" t="s">
        <v>46</v>
      </c>
      <c r="E80" s="486" t="s">
        <v>3629</v>
      </c>
      <c r="F80" s="486">
        <v>190.5</v>
      </c>
      <c r="G80" s="486">
        <v>197</v>
      </c>
      <c r="H80" s="486">
        <v>197</v>
      </c>
      <c r="I80" s="486" t="s">
        <v>3661</v>
      </c>
      <c r="J80" s="489" t="s">
        <v>3761</v>
      </c>
      <c r="K80" s="489">
        <f>F80-H80</f>
        <v>-6.5</v>
      </c>
      <c r="L80" s="495">
        <f t="shared" si="36"/>
        <v>-3.4120734908136482E-2</v>
      </c>
      <c r="M80" s="496"/>
      <c r="N80" s="497"/>
      <c r="O80" s="489" t="s">
        <v>664</v>
      </c>
      <c r="P80" s="498">
        <v>43998</v>
      </c>
      <c r="Q80" s="7"/>
      <c r="R80" s="345" t="s">
        <v>3187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27" s="417" customFormat="1" ht="15" customHeight="1">
      <c r="A81" s="461">
        <v>38</v>
      </c>
      <c r="B81" s="462">
        <v>43994</v>
      </c>
      <c r="C81" s="463"/>
      <c r="D81" s="390" t="s">
        <v>41</v>
      </c>
      <c r="E81" s="395" t="s">
        <v>3629</v>
      </c>
      <c r="F81" s="395">
        <v>343</v>
      </c>
      <c r="G81" s="395">
        <v>354</v>
      </c>
      <c r="H81" s="395">
        <v>336</v>
      </c>
      <c r="I81" s="395" t="s">
        <v>3749</v>
      </c>
      <c r="J81" s="65" t="s">
        <v>3780</v>
      </c>
      <c r="K81" s="65">
        <f t="shared" ref="K81" si="37">F81-H81</f>
        <v>7</v>
      </c>
      <c r="L81" s="391">
        <f t="shared" si="36"/>
        <v>2.0408163265306121E-2</v>
      </c>
      <c r="M81" s="464"/>
      <c r="N81" s="465"/>
      <c r="O81" s="65" t="s">
        <v>600</v>
      </c>
      <c r="P81" s="466">
        <v>44000</v>
      </c>
      <c r="Q81" s="7"/>
      <c r="R81" s="345" t="s">
        <v>3187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27" s="417" customFormat="1" ht="15" customHeight="1">
      <c r="A82" s="492">
        <v>39</v>
      </c>
      <c r="B82" s="493">
        <v>43997</v>
      </c>
      <c r="C82" s="494"/>
      <c r="D82" s="485" t="s">
        <v>86</v>
      </c>
      <c r="E82" s="486" t="s">
        <v>601</v>
      </c>
      <c r="F82" s="486">
        <v>389</v>
      </c>
      <c r="G82" s="486">
        <v>375</v>
      </c>
      <c r="H82" s="486">
        <v>375</v>
      </c>
      <c r="I82" s="486" t="s">
        <v>3750</v>
      </c>
      <c r="J82" s="489" t="s">
        <v>3769</v>
      </c>
      <c r="K82" s="489">
        <f t="shared" ref="K82:K88" si="38">H82-F82</f>
        <v>-14</v>
      </c>
      <c r="L82" s="495">
        <f t="shared" ref="L82" si="39">K82/F82</f>
        <v>-3.5989717223650387E-2</v>
      </c>
      <c r="M82" s="496"/>
      <c r="N82" s="497"/>
      <c r="O82" s="489" t="s">
        <v>664</v>
      </c>
      <c r="P82" s="498">
        <v>43998</v>
      </c>
      <c r="Q82" s="7"/>
      <c r="R82" s="345" t="s">
        <v>603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27" s="417" customFormat="1" ht="15" customHeight="1">
      <c r="A83" s="461">
        <v>40</v>
      </c>
      <c r="B83" s="462">
        <v>43997</v>
      </c>
      <c r="C83" s="463"/>
      <c r="D83" s="390" t="s">
        <v>3751</v>
      </c>
      <c r="E83" s="395" t="s">
        <v>601</v>
      </c>
      <c r="F83" s="395">
        <v>696</v>
      </c>
      <c r="G83" s="395">
        <v>675</v>
      </c>
      <c r="H83" s="395">
        <v>710.5</v>
      </c>
      <c r="I83" s="395" t="s">
        <v>3752</v>
      </c>
      <c r="J83" s="65" t="s">
        <v>3760</v>
      </c>
      <c r="K83" s="65">
        <f t="shared" si="38"/>
        <v>14.5</v>
      </c>
      <c r="L83" s="391">
        <f t="shared" ref="L83" si="40">K83/F83</f>
        <v>2.0833333333333332E-2</v>
      </c>
      <c r="M83" s="464"/>
      <c r="N83" s="465"/>
      <c r="O83" s="65" t="s">
        <v>600</v>
      </c>
      <c r="P83" s="466">
        <v>43998</v>
      </c>
      <c r="Q83" s="7"/>
      <c r="R83" s="345" t="s">
        <v>603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27" s="417" customFormat="1" ht="15" customHeight="1">
      <c r="A84" s="461">
        <v>41</v>
      </c>
      <c r="B84" s="462">
        <v>43997</v>
      </c>
      <c r="C84" s="463"/>
      <c r="D84" s="390" t="s">
        <v>101</v>
      </c>
      <c r="E84" s="395" t="s">
        <v>601</v>
      </c>
      <c r="F84" s="395">
        <v>400.5</v>
      </c>
      <c r="G84" s="395">
        <v>388</v>
      </c>
      <c r="H84" s="395">
        <v>409.5</v>
      </c>
      <c r="I84" s="395" t="s">
        <v>3699</v>
      </c>
      <c r="J84" s="65" t="s">
        <v>3406</v>
      </c>
      <c r="K84" s="65">
        <f t="shared" si="38"/>
        <v>9</v>
      </c>
      <c r="L84" s="391">
        <f t="shared" ref="L84" si="41">K84/F84</f>
        <v>2.247191011235955E-2</v>
      </c>
      <c r="M84" s="464"/>
      <c r="N84" s="465"/>
      <c r="O84" s="65" t="s">
        <v>600</v>
      </c>
      <c r="P84" s="466">
        <v>44000</v>
      </c>
      <c r="Q84" s="7"/>
      <c r="R84" s="345" t="s">
        <v>3187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27" s="417" customFormat="1" ht="15" customHeight="1">
      <c r="A85" s="461">
        <v>42</v>
      </c>
      <c r="B85" s="462">
        <v>43997</v>
      </c>
      <c r="C85" s="463"/>
      <c r="D85" s="390" t="s">
        <v>193</v>
      </c>
      <c r="E85" s="395" t="s">
        <v>601</v>
      </c>
      <c r="F85" s="395">
        <v>1003.5</v>
      </c>
      <c r="G85" s="395">
        <v>975</v>
      </c>
      <c r="H85" s="395">
        <v>1024.5</v>
      </c>
      <c r="I85" s="395" t="s">
        <v>3753</v>
      </c>
      <c r="J85" s="65" t="s">
        <v>650</v>
      </c>
      <c r="K85" s="65">
        <f t="shared" si="38"/>
        <v>21</v>
      </c>
      <c r="L85" s="391">
        <f t="shared" ref="L85:L86" si="42">K85/F85</f>
        <v>2.0926756352765322E-2</v>
      </c>
      <c r="M85" s="464"/>
      <c r="N85" s="465"/>
      <c r="O85" s="65" t="s">
        <v>600</v>
      </c>
      <c r="P85" s="466">
        <v>43998</v>
      </c>
      <c r="Q85" s="7"/>
      <c r="R85" s="345" t="s">
        <v>603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27" s="417" customFormat="1" ht="15" customHeight="1">
      <c r="A86" s="492">
        <v>43</v>
      </c>
      <c r="B86" s="493">
        <v>43998</v>
      </c>
      <c r="C86" s="494"/>
      <c r="D86" s="485" t="s">
        <v>47</v>
      </c>
      <c r="E86" s="486" t="s">
        <v>601</v>
      </c>
      <c r="F86" s="486">
        <v>1387.5</v>
      </c>
      <c r="G86" s="486">
        <v>1345</v>
      </c>
      <c r="H86" s="486">
        <v>1341.5</v>
      </c>
      <c r="I86" s="486" t="s">
        <v>3763</v>
      </c>
      <c r="J86" s="489" t="s">
        <v>3777</v>
      </c>
      <c r="K86" s="489">
        <f t="shared" si="38"/>
        <v>-46</v>
      </c>
      <c r="L86" s="495">
        <f t="shared" si="42"/>
        <v>-3.3153153153153155E-2</v>
      </c>
      <c r="M86" s="496"/>
      <c r="N86" s="497"/>
      <c r="O86" s="489" t="s">
        <v>664</v>
      </c>
      <c r="P86" s="498">
        <v>44000</v>
      </c>
      <c r="Q86" s="7"/>
      <c r="R86" s="345" t="s">
        <v>603</v>
      </c>
      <c r="S86" s="437"/>
      <c r="T86" s="437"/>
      <c r="U86" s="437"/>
      <c r="V86" s="437"/>
      <c r="W86" s="437"/>
      <c r="X86" s="437"/>
      <c r="Y86" s="437"/>
      <c r="Z86" s="437"/>
      <c r="AA86" s="437"/>
    </row>
    <row r="87" spans="1:27" s="417" customFormat="1" ht="15" customHeight="1">
      <c r="A87" s="461">
        <v>44</v>
      </c>
      <c r="B87" s="462">
        <v>43998</v>
      </c>
      <c r="C87" s="463"/>
      <c r="D87" s="390" t="s">
        <v>91</v>
      </c>
      <c r="E87" s="395" t="s">
        <v>601</v>
      </c>
      <c r="F87" s="395">
        <v>2307.5</v>
      </c>
      <c r="G87" s="395">
        <v>2240</v>
      </c>
      <c r="H87" s="395">
        <v>2355</v>
      </c>
      <c r="I87" s="395" t="s">
        <v>3764</v>
      </c>
      <c r="J87" s="65" t="s">
        <v>731</v>
      </c>
      <c r="K87" s="65">
        <f t="shared" si="38"/>
        <v>47.5</v>
      </c>
      <c r="L87" s="391">
        <f t="shared" ref="L87" si="43">K87/F87</f>
        <v>2.0585048754062838E-2</v>
      </c>
      <c r="M87" s="464"/>
      <c r="N87" s="465"/>
      <c r="O87" s="65" t="s">
        <v>600</v>
      </c>
      <c r="P87" s="466">
        <v>44004</v>
      </c>
      <c r="Q87" s="7"/>
      <c r="R87" s="345" t="s">
        <v>603</v>
      </c>
      <c r="S87" s="437"/>
      <c r="T87" s="437"/>
      <c r="U87" s="437"/>
      <c r="V87" s="437"/>
      <c r="W87" s="437"/>
      <c r="X87" s="437"/>
      <c r="Y87" s="437"/>
      <c r="Z87" s="437"/>
      <c r="AA87" s="437"/>
    </row>
    <row r="88" spans="1:27" s="417" customFormat="1" ht="15" customHeight="1">
      <c r="A88" s="461">
        <v>45</v>
      </c>
      <c r="B88" s="462">
        <v>43999</v>
      </c>
      <c r="C88" s="463"/>
      <c r="D88" s="390" t="s">
        <v>193</v>
      </c>
      <c r="E88" s="395" t="s">
        <v>601</v>
      </c>
      <c r="F88" s="395">
        <v>1000.5</v>
      </c>
      <c r="G88" s="395">
        <v>970</v>
      </c>
      <c r="H88" s="395">
        <v>1020</v>
      </c>
      <c r="I88" s="395" t="s">
        <v>3753</v>
      </c>
      <c r="J88" s="65" t="s">
        <v>3657</v>
      </c>
      <c r="K88" s="65">
        <f t="shared" si="38"/>
        <v>19.5</v>
      </c>
      <c r="L88" s="391">
        <f t="shared" ref="L88" si="44">K88/F88</f>
        <v>1.9490254872563718E-2</v>
      </c>
      <c r="M88" s="464"/>
      <c r="N88" s="465"/>
      <c r="O88" s="65" t="s">
        <v>600</v>
      </c>
      <c r="P88" s="466">
        <v>44000</v>
      </c>
      <c r="Q88" s="7"/>
      <c r="R88" s="345" t="s">
        <v>603</v>
      </c>
      <c r="S88" s="437"/>
      <c r="T88" s="437"/>
      <c r="U88" s="437"/>
      <c r="V88" s="437"/>
      <c r="W88" s="437"/>
      <c r="X88" s="437"/>
      <c r="Y88" s="437"/>
      <c r="Z88" s="437"/>
      <c r="AA88" s="437"/>
    </row>
    <row r="89" spans="1:27" s="417" customFormat="1" ht="15" customHeight="1">
      <c r="A89" s="492">
        <v>46</v>
      </c>
      <c r="B89" s="493">
        <v>43999</v>
      </c>
      <c r="C89" s="494"/>
      <c r="D89" s="485" t="s">
        <v>142</v>
      </c>
      <c r="E89" s="486" t="s">
        <v>3629</v>
      </c>
      <c r="F89" s="486">
        <v>5600</v>
      </c>
      <c r="G89" s="486">
        <v>5800</v>
      </c>
      <c r="H89" s="486">
        <v>5760</v>
      </c>
      <c r="I89" s="486">
        <v>5200</v>
      </c>
      <c r="J89" s="489" t="s">
        <v>3771</v>
      </c>
      <c r="K89" s="489">
        <f>F89-H89</f>
        <v>-160</v>
      </c>
      <c r="L89" s="495">
        <f t="shared" ref="L89:L91" si="45">K89/F89</f>
        <v>-2.8571428571428571E-2</v>
      </c>
      <c r="M89" s="496"/>
      <c r="N89" s="497"/>
      <c r="O89" s="489" t="s">
        <v>664</v>
      </c>
      <c r="P89" s="498">
        <v>43999</v>
      </c>
      <c r="Q89" s="7"/>
      <c r="R89" s="345" t="s">
        <v>3187</v>
      </c>
      <c r="S89" s="437"/>
      <c r="T89" s="437"/>
      <c r="U89" s="437"/>
      <c r="V89" s="437"/>
      <c r="W89" s="437"/>
      <c r="X89" s="437"/>
      <c r="Y89" s="437"/>
      <c r="Z89" s="437"/>
      <c r="AA89" s="437"/>
    </row>
    <row r="90" spans="1:27" s="417" customFormat="1" ht="15" customHeight="1">
      <c r="A90" s="492">
        <v>47</v>
      </c>
      <c r="B90" s="493">
        <v>43999</v>
      </c>
      <c r="C90" s="494"/>
      <c r="D90" s="485" t="s">
        <v>67</v>
      </c>
      <c r="E90" s="486" t="s">
        <v>3629</v>
      </c>
      <c r="F90" s="486">
        <v>350</v>
      </c>
      <c r="G90" s="486">
        <v>362</v>
      </c>
      <c r="H90" s="486">
        <v>359</v>
      </c>
      <c r="I90" s="486" t="s">
        <v>3770</v>
      </c>
      <c r="J90" s="489" t="s">
        <v>3670</v>
      </c>
      <c r="K90" s="489">
        <f>F90-H90</f>
        <v>-9</v>
      </c>
      <c r="L90" s="495">
        <f t="shared" si="45"/>
        <v>-2.5714285714285714E-2</v>
      </c>
      <c r="M90" s="496"/>
      <c r="N90" s="497"/>
      <c r="O90" s="489" t="s">
        <v>664</v>
      </c>
      <c r="P90" s="498">
        <v>43999</v>
      </c>
      <c r="Q90" s="7"/>
      <c r="R90" s="345" t="s">
        <v>603</v>
      </c>
      <c r="S90" s="437"/>
      <c r="T90" s="437"/>
      <c r="U90" s="437"/>
      <c r="V90" s="437"/>
      <c r="W90" s="437"/>
      <c r="X90" s="437"/>
      <c r="Y90" s="437"/>
      <c r="Z90" s="437"/>
      <c r="AA90" s="437"/>
    </row>
    <row r="91" spans="1:27" s="417" customFormat="1" ht="15" customHeight="1">
      <c r="A91" s="461">
        <v>48</v>
      </c>
      <c r="B91" s="462">
        <v>43999</v>
      </c>
      <c r="C91" s="463"/>
      <c r="D91" s="390" t="s">
        <v>3772</v>
      </c>
      <c r="E91" s="395" t="s">
        <v>601</v>
      </c>
      <c r="F91" s="395">
        <v>874</v>
      </c>
      <c r="G91" s="395">
        <v>845</v>
      </c>
      <c r="H91" s="395">
        <v>896</v>
      </c>
      <c r="I91" s="395" t="s">
        <v>3775</v>
      </c>
      <c r="J91" s="65" t="s">
        <v>3795</v>
      </c>
      <c r="K91" s="65">
        <f t="shared" ref="K91" si="46">H91-F91</f>
        <v>22</v>
      </c>
      <c r="L91" s="391">
        <f t="shared" si="45"/>
        <v>2.5171624713958809E-2</v>
      </c>
      <c r="M91" s="464"/>
      <c r="N91" s="465"/>
      <c r="O91" s="65" t="s">
        <v>600</v>
      </c>
      <c r="P91" s="466">
        <v>44005</v>
      </c>
      <c r="Q91" s="7"/>
      <c r="R91" s="345" t="s">
        <v>603</v>
      </c>
      <c r="S91" s="437"/>
      <c r="T91" s="437"/>
      <c r="U91" s="437"/>
      <c r="V91" s="437"/>
      <c r="W91" s="437"/>
      <c r="X91" s="437"/>
      <c r="Y91" s="437"/>
      <c r="Z91" s="437"/>
      <c r="AA91" s="437"/>
    </row>
    <row r="92" spans="1:27" s="417" customFormat="1" ht="15" customHeight="1">
      <c r="A92" s="461">
        <v>49</v>
      </c>
      <c r="B92" s="462">
        <v>43999</v>
      </c>
      <c r="C92" s="463"/>
      <c r="D92" s="390" t="s">
        <v>86</v>
      </c>
      <c r="E92" s="395" t="s">
        <v>601</v>
      </c>
      <c r="F92" s="395">
        <v>379</v>
      </c>
      <c r="G92" s="395">
        <v>367</v>
      </c>
      <c r="H92" s="395">
        <v>386.5</v>
      </c>
      <c r="I92" s="395">
        <v>400</v>
      </c>
      <c r="J92" s="65" t="s">
        <v>3773</v>
      </c>
      <c r="K92" s="65">
        <f>H92-F92</f>
        <v>7.5</v>
      </c>
      <c r="L92" s="391">
        <f t="shared" ref="L92:L94" si="47">K92/F92</f>
        <v>1.9788918205804751E-2</v>
      </c>
      <c r="M92" s="464"/>
      <c r="N92" s="465"/>
      <c r="O92" s="65" t="s">
        <v>600</v>
      </c>
      <c r="P92" s="469">
        <v>43999</v>
      </c>
      <c r="Q92" s="7"/>
      <c r="R92" s="345" t="s">
        <v>3187</v>
      </c>
      <c r="S92" s="437"/>
      <c r="T92" s="437"/>
      <c r="U92" s="437"/>
      <c r="V92" s="437"/>
      <c r="W92" s="437"/>
      <c r="X92" s="437"/>
      <c r="Y92" s="437"/>
      <c r="Z92" s="437"/>
      <c r="AA92" s="437"/>
    </row>
    <row r="93" spans="1:27" s="417" customFormat="1" ht="15" customHeight="1">
      <c r="A93" s="461">
        <v>50</v>
      </c>
      <c r="B93" s="462">
        <v>43999</v>
      </c>
      <c r="C93" s="463"/>
      <c r="D93" s="390" t="s">
        <v>3774</v>
      </c>
      <c r="E93" s="395" t="s">
        <v>601</v>
      </c>
      <c r="F93" s="395">
        <v>231</v>
      </c>
      <c r="G93" s="395">
        <v>224</v>
      </c>
      <c r="H93" s="395">
        <v>236</v>
      </c>
      <c r="I93" s="395">
        <v>245</v>
      </c>
      <c r="J93" s="65" t="s">
        <v>3665</v>
      </c>
      <c r="K93" s="65">
        <f>H93-F93</f>
        <v>5</v>
      </c>
      <c r="L93" s="391">
        <f t="shared" si="47"/>
        <v>2.1645021645021644E-2</v>
      </c>
      <c r="M93" s="464"/>
      <c r="N93" s="465"/>
      <c r="O93" s="65" t="s">
        <v>600</v>
      </c>
      <c r="P93" s="466">
        <v>44000</v>
      </c>
      <c r="Q93" s="7"/>
      <c r="R93" s="345" t="s">
        <v>3187</v>
      </c>
      <c r="S93" s="437"/>
      <c r="T93" s="437"/>
      <c r="U93" s="437"/>
      <c r="V93" s="437"/>
      <c r="W93" s="437"/>
      <c r="X93" s="437"/>
      <c r="Y93" s="437"/>
      <c r="Z93" s="437"/>
      <c r="AA93" s="437"/>
    </row>
    <row r="94" spans="1:27" s="417" customFormat="1" ht="15" customHeight="1">
      <c r="A94" s="492">
        <v>51</v>
      </c>
      <c r="B94" s="493">
        <v>44000</v>
      </c>
      <c r="C94" s="494"/>
      <c r="D94" s="485" t="s">
        <v>41</v>
      </c>
      <c r="E94" s="486" t="s">
        <v>3629</v>
      </c>
      <c r="F94" s="486">
        <v>343.5</v>
      </c>
      <c r="G94" s="486">
        <v>355</v>
      </c>
      <c r="H94" s="486">
        <v>354.5</v>
      </c>
      <c r="I94" s="486" t="s">
        <v>3749</v>
      </c>
      <c r="J94" s="489" t="s">
        <v>3785</v>
      </c>
      <c r="K94" s="489">
        <f>F94-H94</f>
        <v>-11</v>
      </c>
      <c r="L94" s="495">
        <f t="shared" si="47"/>
        <v>-3.2023289665211063E-2</v>
      </c>
      <c r="M94" s="496"/>
      <c r="N94" s="497"/>
      <c r="O94" s="489" t="s">
        <v>664</v>
      </c>
      <c r="P94" s="498">
        <v>44001</v>
      </c>
      <c r="Q94" s="7"/>
      <c r="R94" s="345" t="s">
        <v>3187</v>
      </c>
      <c r="S94" s="437"/>
      <c r="T94" s="437"/>
      <c r="U94" s="437"/>
      <c r="V94" s="437"/>
      <c r="W94" s="437"/>
      <c r="X94" s="437"/>
      <c r="Y94" s="437"/>
      <c r="Z94" s="437"/>
      <c r="AA94" s="437"/>
    </row>
    <row r="95" spans="1:27" s="417" customFormat="1" ht="15" customHeight="1">
      <c r="A95" s="461">
        <v>52</v>
      </c>
      <c r="B95" s="462">
        <v>44001</v>
      </c>
      <c r="C95" s="463"/>
      <c r="D95" s="390" t="s">
        <v>3782</v>
      </c>
      <c r="E95" s="395" t="s">
        <v>601</v>
      </c>
      <c r="F95" s="395">
        <v>897.5</v>
      </c>
      <c r="G95" s="395">
        <v>869</v>
      </c>
      <c r="H95" s="395">
        <v>914</v>
      </c>
      <c r="I95" s="395" t="s">
        <v>3783</v>
      </c>
      <c r="J95" s="65" t="s">
        <v>3787</v>
      </c>
      <c r="K95" s="65">
        <f>M95*N95</f>
        <v>6187.5</v>
      </c>
      <c r="L95" s="391"/>
      <c r="M95" s="395">
        <f>H95-F95</f>
        <v>16.5</v>
      </c>
      <c r="N95" s="65">
        <v>375</v>
      </c>
      <c r="O95" s="65" t="s">
        <v>600</v>
      </c>
      <c r="P95" s="466">
        <v>44004</v>
      </c>
      <c r="Q95" s="7"/>
      <c r="R95" s="345" t="s">
        <v>603</v>
      </c>
      <c r="S95" s="437"/>
      <c r="T95" s="437"/>
      <c r="U95" s="437"/>
      <c r="V95" s="437"/>
      <c r="W95" s="437"/>
      <c r="X95" s="437"/>
      <c r="Y95" s="437"/>
      <c r="Z95" s="437"/>
      <c r="AA95" s="437"/>
    </row>
    <row r="96" spans="1:27" s="417" customFormat="1" ht="15" customHeight="1">
      <c r="A96" s="461">
        <v>53</v>
      </c>
      <c r="B96" s="462">
        <v>44004</v>
      </c>
      <c r="C96" s="463"/>
      <c r="D96" s="390" t="s">
        <v>3679</v>
      </c>
      <c r="E96" s="395" t="s">
        <v>3629</v>
      </c>
      <c r="F96" s="395">
        <v>10325</v>
      </c>
      <c r="G96" s="395">
        <v>10410</v>
      </c>
      <c r="H96" s="395">
        <v>10282.5</v>
      </c>
      <c r="I96" s="395">
        <v>10200</v>
      </c>
      <c r="J96" s="65" t="s">
        <v>3642</v>
      </c>
      <c r="K96" s="65">
        <f>M96*N96</f>
        <v>3187.5</v>
      </c>
      <c r="L96" s="391"/>
      <c r="M96" s="395">
        <f>F96-H96</f>
        <v>42.5</v>
      </c>
      <c r="N96" s="65">
        <v>75</v>
      </c>
      <c r="O96" s="65" t="s">
        <v>600</v>
      </c>
      <c r="P96" s="469">
        <v>44004</v>
      </c>
      <c r="Q96" s="7"/>
      <c r="R96" s="345" t="s">
        <v>3187</v>
      </c>
      <c r="S96" s="437"/>
      <c r="T96" s="437"/>
      <c r="U96" s="437"/>
      <c r="V96" s="437"/>
      <c r="W96" s="437"/>
      <c r="X96" s="437"/>
      <c r="Y96" s="437"/>
      <c r="Z96" s="437"/>
      <c r="AA96" s="437"/>
    </row>
    <row r="97" spans="1:27" s="417" customFormat="1" ht="15" customHeight="1">
      <c r="A97" s="461">
        <v>54</v>
      </c>
      <c r="B97" s="462">
        <v>44005</v>
      </c>
      <c r="C97" s="463"/>
      <c r="D97" s="390" t="s">
        <v>3696</v>
      </c>
      <c r="E97" s="395" t="s">
        <v>3629</v>
      </c>
      <c r="F97" s="395">
        <v>5960</v>
      </c>
      <c r="G97" s="395">
        <v>6130</v>
      </c>
      <c r="H97" s="395">
        <v>5870</v>
      </c>
      <c r="I97" s="395">
        <v>5600</v>
      </c>
      <c r="J97" s="65" t="s">
        <v>3681</v>
      </c>
      <c r="K97" s="65">
        <f t="shared" ref="K97" si="48">F97-H97</f>
        <v>90</v>
      </c>
      <c r="L97" s="391">
        <f t="shared" ref="L97" si="49">K97/F97</f>
        <v>1.5100671140939598E-2</v>
      </c>
      <c r="M97" s="464"/>
      <c r="N97" s="465"/>
      <c r="O97" s="65" t="s">
        <v>600</v>
      </c>
      <c r="P97" s="469">
        <v>44005</v>
      </c>
      <c r="Q97" s="7"/>
      <c r="R97" s="345" t="s">
        <v>603</v>
      </c>
      <c r="S97" s="437"/>
      <c r="T97" s="437"/>
      <c r="U97" s="437"/>
      <c r="V97" s="437"/>
      <c r="W97" s="437"/>
      <c r="X97" s="437"/>
      <c r="Y97" s="437"/>
      <c r="Z97" s="437"/>
      <c r="AA97" s="437"/>
    </row>
    <row r="98" spans="1:27" s="417" customFormat="1" ht="15" customHeight="1">
      <c r="A98" s="461">
        <v>55</v>
      </c>
      <c r="B98" s="462">
        <v>44005</v>
      </c>
      <c r="C98" s="463"/>
      <c r="D98" s="390" t="s">
        <v>46</v>
      </c>
      <c r="E98" s="395" t="s">
        <v>3629</v>
      </c>
      <c r="F98" s="395">
        <v>194.25</v>
      </c>
      <c r="G98" s="395">
        <v>201</v>
      </c>
      <c r="H98" s="395">
        <v>189.25</v>
      </c>
      <c r="I98" s="395" t="s">
        <v>3793</v>
      </c>
      <c r="J98" s="65" t="s">
        <v>3665</v>
      </c>
      <c r="K98" s="65">
        <f t="shared" ref="K98" si="50">F98-H98</f>
        <v>5</v>
      </c>
      <c r="L98" s="391">
        <f t="shared" ref="L98" si="51">K98/F98</f>
        <v>2.5740025740025738E-2</v>
      </c>
      <c r="M98" s="464"/>
      <c r="N98" s="465"/>
      <c r="O98" s="65" t="s">
        <v>600</v>
      </c>
      <c r="P98" s="466">
        <v>44006</v>
      </c>
      <c r="Q98" s="7"/>
      <c r="R98" s="345" t="s">
        <v>603</v>
      </c>
      <c r="S98" s="437"/>
      <c r="T98" s="437"/>
      <c r="U98" s="437"/>
      <c r="V98" s="437"/>
      <c r="W98" s="437"/>
      <c r="X98" s="437"/>
      <c r="Y98" s="437"/>
      <c r="Z98" s="437"/>
      <c r="AA98" s="437"/>
    </row>
    <row r="99" spans="1:27" s="417" customFormat="1" ht="15" customHeight="1">
      <c r="A99" s="492">
        <v>56</v>
      </c>
      <c r="B99" s="493">
        <v>44005</v>
      </c>
      <c r="C99" s="494"/>
      <c r="D99" s="485" t="s">
        <v>3679</v>
      </c>
      <c r="E99" s="486" t="s">
        <v>3629</v>
      </c>
      <c r="F99" s="486">
        <v>10362.5</v>
      </c>
      <c r="G99" s="486">
        <v>10455</v>
      </c>
      <c r="H99" s="486">
        <v>10442.5</v>
      </c>
      <c r="I99" s="486">
        <v>10200</v>
      </c>
      <c r="J99" s="489" t="s">
        <v>3794</v>
      </c>
      <c r="K99" s="489">
        <f>M99*N99</f>
        <v>-6000</v>
      </c>
      <c r="L99" s="495"/>
      <c r="M99" s="486">
        <f>F99-H99</f>
        <v>-80</v>
      </c>
      <c r="N99" s="489">
        <v>75</v>
      </c>
      <c r="O99" s="489" t="s">
        <v>664</v>
      </c>
      <c r="P99" s="499">
        <v>44005</v>
      </c>
      <c r="Q99" s="7"/>
      <c r="R99" s="345" t="s">
        <v>3187</v>
      </c>
      <c r="S99" s="437"/>
      <c r="T99" s="437"/>
      <c r="U99" s="437"/>
      <c r="V99" s="437"/>
      <c r="W99" s="437"/>
      <c r="X99" s="437"/>
      <c r="Y99" s="437"/>
      <c r="Z99" s="437"/>
      <c r="AA99" s="437"/>
    </row>
    <row r="100" spans="1:27" s="417" customFormat="1" ht="15" customHeight="1">
      <c r="A100" s="461">
        <v>57</v>
      </c>
      <c r="B100" s="462">
        <v>44006</v>
      </c>
      <c r="C100" s="463"/>
      <c r="D100" s="390" t="s">
        <v>3679</v>
      </c>
      <c r="E100" s="395" t="s">
        <v>3629</v>
      </c>
      <c r="F100" s="395">
        <v>10515</v>
      </c>
      <c r="G100" s="395">
        <v>10620</v>
      </c>
      <c r="H100" s="395">
        <v>10447.5</v>
      </c>
      <c r="I100" s="395">
        <v>10300</v>
      </c>
      <c r="J100" s="65" t="s">
        <v>3801</v>
      </c>
      <c r="K100" s="65">
        <f>M100*N100</f>
        <v>5062.5</v>
      </c>
      <c r="L100" s="391"/>
      <c r="M100" s="395">
        <f>F100-H100</f>
        <v>67.5</v>
      </c>
      <c r="N100" s="65">
        <v>75</v>
      </c>
      <c r="O100" s="65" t="s">
        <v>600</v>
      </c>
      <c r="P100" s="469">
        <v>44006</v>
      </c>
      <c r="Q100" s="7"/>
      <c r="R100" s="345" t="s">
        <v>603</v>
      </c>
      <c r="S100" s="437"/>
      <c r="T100" s="437"/>
      <c r="U100" s="437"/>
      <c r="V100" s="437"/>
      <c r="W100" s="437"/>
      <c r="X100" s="437"/>
      <c r="Y100" s="437"/>
      <c r="Z100" s="437"/>
      <c r="AA100" s="437"/>
    </row>
    <row r="101" spans="1:27" s="417" customFormat="1" ht="15" customHeight="1">
      <c r="A101" s="461">
        <v>58</v>
      </c>
      <c r="B101" s="462">
        <v>44006</v>
      </c>
      <c r="C101" s="463"/>
      <c r="D101" s="390" t="s">
        <v>38</v>
      </c>
      <c r="E101" s="395" t="s">
        <v>3629</v>
      </c>
      <c r="F101" s="395">
        <v>1307</v>
      </c>
      <c r="G101" s="395">
        <v>1355</v>
      </c>
      <c r="H101" s="395">
        <v>1282.5</v>
      </c>
      <c r="I101" s="395" t="s">
        <v>3802</v>
      </c>
      <c r="J101" s="65" t="s">
        <v>3803</v>
      </c>
      <c r="K101" s="65">
        <f t="shared" ref="K101" si="52">F101-H101</f>
        <v>24.5</v>
      </c>
      <c r="L101" s="391">
        <f t="shared" ref="L101" si="53">K101/F101</f>
        <v>1.8745218056618211E-2</v>
      </c>
      <c r="M101" s="464"/>
      <c r="N101" s="465"/>
      <c r="O101" s="65" t="s">
        <v>600</v>
      </c>
      <c r="P101" s="469">
        <v>44006</v>
      </c>
      <c r="Q101" s="7"/>
      <c r="R101" s="345" t="s">
        <v>603</v>
      </c>
      <c r="S101" s="437"/>
      <c r="T101" s="437"/>
      <c r="U101" s="437"/>
      <c r="V101" s="437"/>
      <c r="W101" s="437"/>
      <c r="X101" s="437"/>
      <c r="Y101" s="437"/>
      <c r="Z101" s="437"/>
      <c r="AA101" s="437"/>
    </row>
    <row r="102" spans="1:27" s="417" customFormat="1" ht="15" customHeight="1">
      <c r="A102" s="398">
        <v>59</v>
      </c>
      <c r="B102" s="422">
        <v>44006</v>
      </c>
      <c r="C102" s="379"/>
      <c r="D102" s="380" t="s">
        <v>3806</v>
      </c>
      <c r="E102" s="421" t="s">
        <v>601</v>
      </c>
      <c r="F102" s="421" t="s">
        <v>3807</v>
      </c>
      <c r="G102" s="403">
        <v>629</v>
      </c>
      <c r="H102" s="403"/>
      <c r="I102" s="421" t="s">
        <v>3808</v>
      </c>
      <c r="J102" s="402" t="s">
        <v>602</v>
      </c>
      <c r="K102" s="402"/>
      <c r="L102" s="382"/>
      <c r="M102" s="472"/>
      <c r="N102" s="473"/>
      <c r="O102" s="402"/>
      <c r="P102" s="482"/>
      <c r="Q102" s="7"/>
      <c r="R102" s="345" t="s">
        <v>603</v>
      </c>
      <c r="S102" s="437"/>
      <c r="T102" s="437"/>
      <c r="U102" s="437"/>
      <c r="V102" s="437"/>
      <c r="W102" s="437"/>
      <c r="X102" s="437"/>
      <c r="Y102" s="437"/>
      <c r="Z102" s="437"/>
      <c r="AA102" s="437"/>
    </row>
    <row r="103" spans="1:27" s="417" customFormat="1" ht="15" customHeight="1">
      <c r="A103" s="398">
        <v>60</v>
      </c>
      <c r="B103" s="422">
        <v>44006</v>
      </c>
      <c r="C103" s="379"/>
      <c r="D103" s="380" t="s">
        <v>136</v>
      </c>
      <c r="E103" s="421" t="s">
        <v>601</v>
      </c>
      <c r="F103" s="421" t="s">
        <v>3815</v>
      </c>
      <c r="G103" s="403">
        <v>925</v>
      </c>
      <c r="H103" s="403"/>
      <c r="I103" s="421">
        <v>1025</v>
      </c>
      <c r="J103" s="402" t="s">
        <v>602</v>
      </c>
      <c r="K103" s="402"/>
      <c r="L103" s="382"/>
      <c r="M103" s="472"/>
      <c r="N103" s="473"/>
      <c r="O103" s="402"/>
      <c r="P103" s="482"/>
      <c r="Q103" s="7"/>
      <c r="R103" s="345" t="s">
        <v>3187</v>
      </c>
      <c r="S103" s="437"/>
      <c r="T103" s="437"/>
      <c r="U103" s="437"/>
      <c r="V103" s="437"/>
      <c r="W103" s="437"/>
      <c r="X103" s="437"/>
      <c r="Y103" s="437"/>
      <c r="Z103" s="437"/>
      <c r="AA103" s="437"/>
    </row>
    <row r="104" spans="1:27" s="417" customFormat="1" ht="15" customHeight="1">
      <c r="A104" s="461">
        <v>61</v>
      </c>
      <c r="B104" s="462">
        <v>44006</v>
      </c>
      <c r="C104" s="463"/>
      <c r="D104" s="390" t="s">
        <v>182</v>
      </c>
      <c r="E104" s="395" t="s">
        <v>601</v>
      </c>
      <c r="F104" s="395">
        <v>870</v>
      </c>
      <c r="G104" s="395">
        <v>840</v>
      </c>
      <c r="H104" s="395">
        <v>891</v>
      </c>
      <c r="I104" s="395" t="s">
        <v>3775</v>
      </c>
      <c r="J104" s="65" t="s">
        <v>650</v>
      </c>
      <c r="K104" s="65">
        <f t="shared" ref="K104:K105" si="54">H104-F104</f>
        <v>21</v>
      </c>
      <c r="L104" s="391">
        <f t="shared" ref="L104:L105" si="55">K104/F104</f>
        <v>2.4137931034482758E-2</v>
      </c>
      <c r="M104" s="464"/>
      <c r="N104" s="465"/>
      <c r="O104" s="65" t="s">
        <v>600</v>
      </c>
      <c r="P104" s="466">
        <v>44008</v>
      </c>
      <c r="Q104" s="7"/>
      <c r="R104" s="345" t="s">
        <v>603</v>
      </c>
      <c r="S104" s="437"/>
      <c r="T104" s="437"/>
      <c r="U104" s="437"/>
      <c r="V104" s="437"/>
      <c r="W104" s="437"/>
      <c r="X104" s="437"/>
      <c r="Y104" s="437"/>
      <c r="Z104" s="437"/>
      <c r="AA104" s="437"/>
    </row>
    <row r="105" spans="1:27" s="417" customFormat="1" ht="15" customHeight="1">
      <c r="A105" s="461">
        <v>62</v>
      </c>
      <c r="B105" s="462">
        <v>44007</v>
      </c>
      <c r="C105" s="463"/>
      <c r="D105" s="390" t="s">
        <v>98</v>
      </c>
      <c r="E105" s="395" t="s">
        <v>601</v>
      </c>
      <c r="F105" s="395">
        <v>147.5</v>
      </c>
      <c r="G105" s="395">
        <v>143</v>
      </c>
      <c r="H105" s="395">
        <v>152</v>
      </c>
      <c r="I105" s="395" t="s">
        <v>3820</v>
      </c>
      <c r="J105" s="65" t="s">
        <v>3827</v>
      </c>
      <c r="K105" s="65">
        <f t="shared" si="54"/>
        <v>4.5</v>
      </c>
      <c r="L105" s="391">
        <f t="shared" si="55"/>
        <v>3.0508474576271188E-2</v>
      </c>
      <c r="M105" s="464"/>
      <c r="N105" s="465"/>
      <c r="O105" s="65" t="s">
        <v>600</v>
      </c>
      <c r="P105" s="466">
        <v>44008</v>
      </c>
      <c r="Q105" s="7"/>
      <c r="R105" s="345" t="s">
        <v>603</v>
      </c>
      <c r="S105" s="437"/>
      <c r="T105" s="437"/>
      <c r="U105" s="437"/>
      <c r="V105" s="437"/>
      <c r="W105" s="437"/>
      <c r="X105" s="437"/>
      <c r="Y105" s="437"/>
      <c r="Z105" s="437"/>
      <c r="AA105" s="437"/>
    </row>
    <row r="106" spans="1:27" s="417" customFormat="1" ht="15" customHeight="1">
      <c r="A106" s="461">
        <v>63</v>
      </c>
      <c r="B106" s="462">
        <v>44008</v>
      </c>
      <c r="C106" s="463"/>
      <c r="D106" s="390" t="s">
        <v>116</v>
      </c>
      <c r="E106" s="395" t="s">
        <v>601</v>
      </c>
      <c r="F106" s="395">
        <v>2147.5</v>
      </c>
      <c r="G106" s="395">
        <v>2090</v>
      </c>
      <c r="H106" s="395">
        <v>2199</v>
      </c>
      <c r="I106" s="395" t="s">
        <v>3828</v>
      </c>
      <c r="J106" s="65" t="s">
        <v>3859</v>
      </c>
      <c r="K106" s="65">
        <f t="shared" ref="K106" si="56">H106-F106</f>
        <v>51.5</v>
      </c>
      <c r="L106" s="391">
        <f t="shared" ref="L106" si="57">K106/F106</f>
        <v>2.3981373690337603E-2</v>
      </c>
      <c r="M106" s="464"/>
      <c r="N106" s="465"/>
      <c r="O106" s="65" t="s">
        <v>600</v>
      </c>
      <c r="P106" s="466">
        <v>44012</v>
      </c>
      <c r="Q106" s="7"/>
      <c r="R106" s="345" t="s">
        <v>603</v>
      </c>
      <c r="S106" s="437"/>
      <c r="T106" s="437"/>
      <c r="U106" s="437"/>
      <c r="V106" s="437"/>
      <c r="W106" s="437"/>
      <c r="X106" s="437"/>
      <c r="Y106" s="437"/>
      <c r="Z106" s="437"/>
      <c r="AA106" s="437"/>
    </row>
    <row r="107" spans="1:27" s="417" customFormat="1" ht="15" customHeight="1">
      <c r="A107" s="398">
        <v>64</v>
      </c>
      <c r="B107" s="422">
        <v>44008</v>
      </c>
      <c r="C107" s="379"/>
      <c r="D107" s="380" t="s">
        <v>53</v>
      </c>
      <c r="E107" s="421" t="s">
        <v>601</v>
      </c>
      <c r="F107" s="421" t="s">
        <v>3829</v>
      </c>
      <c r="G107" s="403">
        <v>758</v>
      </c>
      <c r="H107" s="403"/>
      <c r="I107" s="421">
        <v>825</v>
      </c>
      <c r="J107" s="402" t="s">
        <v>602</v>
      </c>
      <c r="K107" s="402"/>
      <c r="L107" s="382"/>
      <c r="M107" s="472"/>
      <c r="N107" s="473"/>
      <c r="O107" s="402"/>
      <c r="P107" s="482"/>
      <c r="Q107" s="7"/>
      <c r="R107" s="345" t="s">
        <v>3187</v>
      </c>
      <c r="S107" s="437"/>
      <c r="T107" s="437"/>
      <c r="U107" s="437"/>
      <c r="V107" s="437"/>
      <c r="W107" s="437"/>
      <c r="X107" s="437"/>
      <c r="Y107" s="437"/>
      <c r="Z107" s="437"/>
      <c r="AA107" s="437"/>
    </row>
    <row r="108" spans="1:27" s="417" customFormat="1" ht="15" customHeight="1">
      <c r="A108" s="398">
        <v>65</v>
      </c>
      <c r="B108" s="422">
        <v>44011</v>
      </c>
      <c r="C108" s="379"/>
      <c r="D108" s="380" t="s">
        <v>98</v>
      </c>
      <c r="E108" s="421" t="s">
        <v>601</v>
      </c>
      <c r="F108" s="421" t="s">
        <v>3842</v>
      </c>
      <c r="G108" s="403">
        <v>142.5</v>
      </c>
      <c r="H108" s="403"/>
      <c r="I108" s="421" t="s">
        <v>3843</v>
      </c>
      <c r="J108" s="402" t="s">
        <v>602</v>
      </c>
      <c r="K108" s="402"/>
      <c r="L108" s="382"/>
      <c r="M108" s="472"/>
      <c r="N108" s="473"/>
      <c r="O108" s="402"/>
      <c r="P108" s="482"/>
      <c r="Q108" s="7"/>
      <c r="R108" s="345" t="s">
        <v>603</v>
      </c>
      <c r="S108" s="437"/>
      <c r="T108" s="437"/>
      <c r="U108" s="437"/>
      <c r="V108" s="437"/>
      <c r="W108" s="437"/>
      <c r="X108" s="437"/>
      <c r="Y108" s="437"/>
      <c r="Z108" s="437"/>
      <c r="AA108" s="437"/>
    </row>
    <row r="109" spans="1:27" s="417" customFormat="1" ht="15" customHeight="1">
      <c r="A109" s="398">
        <v>66</v>
      </c>
      <c r="B109" s="422">
        <v>44012</v>
      </c>
      <c r="C109" s="379"/>
      <c r="D109" s="380" t="s">
        <v>38</v>
      </c>
      <c r="E109" s="421" t="s">
        <v>3629</v>
      </c>
      <c r="F109" s="421" t="s">
        <v>3860</v>
      </c>
      <c r="G109" s="403">
        <v>1352</v>
      </c>
      <c r="H109" s="403"/>
      <c r="I109" s="421" t="s">
        <v>3802</v>
      </c>
      <c r="J109" s="402" t="s">
        <v>602</v>
      </c>
      <c r="K109" s="402"/>
      <c r="L109" s="382"/>
      <c r="M109" s="472"/>
      <c r="N109" s="473"/>
      <c r="O109" s="402"/>
      <c r="P109" s="482"/>
      <c r="Q109" s="7"/>
      <c r="R109" s="345" t="s">
        <v>603</v>
      </c>
      <c r="S109" s="437"/>
      <c r="T109" s="437"/>
      <c r="U109" s="437"/>
      <c r="V109" s="437"/>
      <c r="W109" s="437"/>
      <c r="X109" s="437"/>
      <c r="Y109" s="437"/>
      <c r="Z109" s="437"/>
      <c r="AA109" s="437"/>
    </row>
    <row r="110" spans="1:27" s="417" customFormat="1" ht="15" customHeight="1">
      <c r="A110" s="398">
        <v>67</v>
      </c>
      <c r="B110" s="422">
        <v>44012</v>
      </c>
      <c r="C110" s="379"/>
      <c r="D110" s="380" t="s">
        <v>126</v>
      </c>
      <c r="E110" s="421" t="s">
        <v>601</v>
      </c>
      <c r="F110" s="421" t="s">
        <v>3861</v>
      </c>
      <c r="G110" s="403">
        <v>714</v>
      </c>
      <c r="H110" s="403"/>
      <c r="I110" s="421" t="s">
        <v>3862</v>
      </c>
      <c r="J110" s="402" t="s">
        <v>602</v>
      </c>
      <c r="K110" s="402"/>
      <c r="L110" s="382"/>
      <c r="M110" s="472"/>
      <c r="N110" s="473"/>
      <c r="O110" s="402"/>
      <c r="P110" s="482"/>
      <c r="Q110" s="7"/>
      <c r="R110" s="345" t="s">
        <v>603</v>
      </c>
      <c r="S110" s="437"/>
      <c r="T110" s="437"/>
      <c r="U110" s="437"/>
      <c r="V110" s="437"/>
      <c r="W110" s="437"/>
      <c r="X110" s="437"/>
      <c r="Y110" s="437"/>
      <c r="Z110" s="437"/>
      <c r="AA110" s="437"/>
    </row>
    <row r="111" spans="1:27" s="417" customFormat="1" ht="15" customHeight="1">
      <c r="A111" s="559"/>
      <c r="B111" s="422"/>
      <c r="C111" s="379"/>
      <c r="D111" s="380"/>
      <c r="E111" s="421"/>
      <c r="F111" s="421"/>
      <c r="G111" s="403"/>
      <c r="H111" s="403"/>
      <c r="I111" s="421"/>
      <c r="J111" s="402"/>
      <c r="K111" s="402"/>
      <c r="L111" s="382"/>
      <c r="M111" s="472"/>
      <c r="N111" s="473"/>
      <c r="O111" s="402"/>
      <c r="P111" s="482"/>
      <c r="Q111" s="7"/>
      <c r="R111" s="345"/>
      <c r="S111" s="437"/>
      <c r="T111" s="437"/>
      <c r="U111" s="437"/>
      <c r="V111" s="437"/>
      <c r="W111" s="437"/>
      <c r="X111" s="437"/>
      <c r="Y111" s="437"/>
      <c r="Z111" s="437"/>
      <c r="AA111" s="437"/>
    </row>
    <row r="112" spans="1:27" ht="15" customHeight="1">
      <c r="A112" s="428"/>
      <c r="B112" s="422"/>
      <c r="C112" s="379"/>
      <c r="D112" s="428"/>
      <c r="E112" s="421"/>
      <c r="F112" s="467"/>
      <c r="G112" s="467"/>
      <c r="H112" s="467"/>
      <c r="I112" s="467"/>
      <c r="J112" s="468"/>
      <c r="K112" s="467"/>
      <c r="L112" s="467"/>
      <c r="M112" s="381"/>
      <c r="N112" s="383"/>
      <c r="O112" s="383"/>
      <c r="P112" s="384"/>
      <c r="Q112" s="11"/>
      <c r="R112" s="12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44.25" customHeight="1">
      <c r="A113" s="23" t="s">
        <v>604</v>
      </c>
      <c r="B113" s="39"/>
      <c r="C113" s="39"/>
      <c r="D113" s="40"/>
      <c r="E113" s="36"/>
      <c r="F113" s="36"/>
      <c r="G113" s="35"/>
      <c r="H113" s="35"/>
      <c r="I113" s="36"/>
      <c r="J113" s="17"/>
      <c r="K113" s="80"/>
      <c r="L113" s="81"/>
      <c r="M113" s="80"/>
      <c r="N113" s="82"/>
      <c r="O113" s="80"/>
      <c r="P113" s="82"/>
      <c r="Q113" s="16"/>
      <c r="R113" s="12"/>
      <c r="S113" s="16"/>
      <c r="T113" s="16"/>
      <c r="U113" s="16"/>
      <c r="V113" s="16"/>
      <c r="W113" s="16"/>
      <c r="X113" s="16"/>
      <c r="Y113" s="16"/>
      <c r="Z113" s="5"/>
      <c r="AA113" s="5"/>
      <c r="AB113" s="5"/>
    </row>
    <row r="114" spans="1:34" s="6" customFormat="1">
      <c r="A114" s="29" t="s">
        <v>605</v>
      </c>
      <c r="B114" s="23"/>
      <c r="C114" s="23"/>
      <c r="D114" s="23"/>
      <c r="E114" s="5"/>
      <c r="F114" s="30" t="s">
        <v>606</v>
      </c>
      <c r="G114" s="41"/>
      <c r="H114" s="42"/>
      <c r="I114" s="83"/>
      <c r="J114" s="17"/>
      <c r="K114" s="84"/>
      <c r="L114" s="85"/>
      <c r="M114" s="86"/>
      <c r="N114" s="87"/>
      <c r="O114" s="88"/>
      <c r="P114" s="5"/>
      <c r="Q114" s="4"/>
      <c r="R114" s="12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9" customFormat="1" ht="14.25" customHeight="1">
      <c r="A115" s="29"/>
      <c r="B115" s="23"/>
      <c r="C115" s="23"/>
      <c r="D115" s="23"/>
      <c r="E115" s="32"/>
      <c r="F115" s="30" t="s">
        <v>608</v>
      </c>
      <c r="G115" s="41"/>
      <c r="H115" s="42"/>
      <c r="I115" s="83"/>
      <c r="J115" s="17"/>
      <c r="K115" s="84"/>
      <c r="L115" s="85"/>
      <c r="M115" s="86"/>
      <c r="N115" s="87"/>
      <c r="O115" s="88"/>
      <c r="P115" s="5"/>
      <c r="Q115" s="4"/>
      <c r="R115" s="12"/>
      <c r="S115" s="6"/>
      <c r="Y115" s="6"/>
      <c r="Z115" s="6"/>
    </row>
    <row r="116" spans="1:34" s="9" customFormat="1" ht="14.25" customHeight="1">
      <c r="A116" s="23"/>
      <c r="B116" s="23"/>
      <c r="C116" s="23"/>
      <c r="D116" s="23"/>
      <c r="E116" s="32"/>
      <c r="F116" s="17"/>
      <c r="G116" s="17"/>
      <c r="H116" s="31"/>
      <c r="I116" s="36"/>
      <c r="J116" s="72"/>
      <c r="K116" s="69"/>
      <c r="L116" s="70"/>
      <c r="M116" s="17"/>
      <c r="N116" s="73"/>
      <c r="O116" s="57"/>
      <c r="P116" s="8"/>
      <c r="Q116" s="4"/>
      <c r="R116" s="12"/>
      <c r="S116" s="6"/>
      <c r="Y116" s="6"/>
      <c r="Z116" s="6"/>
    </row>
    <row r="117" spans="1:34" s="9" customFormat="1" ht="15">
      <c r="A117" s="43" t="s">
        <v>615</v>
      </c>
      <c r="B117" s="43"/>
      <c r="C117" s="43"/>
      <c r="D117" s="43"/>
      <c r="E117" s="32"/>
      <c r="F117" s="17"/>
      <c r="G117" s="12"/>
      <c r="H117" s="17"/>
      <c r="I117" s="12"/>
      <c r="J117" s="89"/>
      <c r="K117" s="12"/>
      <c r="L117" s="12"/>
      <c r="M117" s="12"/>
      <c r="N117" s="12"/>
      <c r="O117" s="90"/>
      <c r="P117"/>
      <c r="Q117" s="4"/>
      <c r="R117" s="12"/>
      <c r="S117" s="6"/>
      <c r="Y117" s="6"/>
      <c r="Z117" s="6"/>
    </row>
    <row r="118" spans="1:34" s="9" customFormat="1" ht="38.25">
      <c r="A118" s="21" t="s">
        <v>16</v>
      </c>
      <c r="B118" s="21" t="s">
        <v>575</v>
      </c>
      <c r="C118" s="21"/>
      <c r="D118" s="22" t="s">
        <v>588</v>
      </c>
      <c r="E118" s="21" t="s">
        <v>589</v>
      </c>
      <c r="F118" s="21" t="s">
        <v>590</v>
      </c>
      <c r="G118" s="21" t="s">
        <v>610</v>
      </c>
      <c r="H118" s="21" t="s">
        <v>592</v>
      </c>
      <c r="I118" s="21" t="s">
        <v>593</v>
      </c>
      <c r="J118" s="20" t="s">
        <v>594</v>
      </c>
      <c r="K118" s="78" t="s">
        <v>616</v>
      </c>
      <c r="L118" s="78" t="s">
        <v>612</v>
      </c>
      <c r="M118" s="21" t="s">
        <v>613</v>
      </c>
      <c r="N118" s="20" t="s">
        <v>597</v>
      </c>
      <c r="O118" s="91" t="s">
        <v>598</v>
      </c>
      <c r="P118" s="5"/>
      <c r="Q118" s="4"/>
      <c r="R118" s="17"/>
      <c r="S118" s="6"/>
      <c r="Y118" s="6"/>
      <c r="Z118" s="6"/>
    </row>
    <row r="119" spans="1:34" s="9" customFormat="1" ht="14.25">
      <c r="A119" s="459">
        <v>1</v>
      </c>
      <c r="B119" s="449">
        <v>43986</v>
      </c>
      <c r="C119" s="449"/>
      <c r="D119" s="390" t="s">
        <v>3679</v>
      </c>
      <c r="E119" s="395" t="s">
        <v>3629</v>
      </c>
      <c r="F119" s="395">
        <v>10070</v>
      </c>
      <c r="G119" s="448">
        <v>10230</v>
      </c>
      <c r="H119" s="448">
        <v>9980</v>
      </c>
      <c r="I119" s="471" t="s">
        <v>3680</v>
      </c>
      <c r="J119" s="65" t="s">
        <v>3681</v>
      </c>
      <c r="K119" s="65">
        <f t="shared" ref="K119" si="58">L119*M119</f>
        <v>6750</v>
      </c>
      <c r="L119" s="65">
        <f>F119-H119</f>
        <v>90</v>
      </c>
      <c r="M119" s="65">
        <v>75</v>
      </c>
      <c r="N119" s="65" t="s">
        <v>600</v>
      </c>
      <c r="O119" s="500">
        <v>43986</v>
      </c>
      <c r="P119" s="404"/>
      <c r="Q119" s="404"/>
      <c r="R119" s="345" t="s">
        <v>603</v>
      </c>
      <c r="S119" s="40"/>
      <c r="Y119" s="6"/>
      <c r="Z119" s="6"/>
    </row>
    <row r="120" spans="1:34" s="9" customFormat="1" ht="14.25">
      <c r="A120" s="459">
        <v>2</v>
      </c>
      <c r="B120" s="449">
        <v>43987</v>
      </c>
      <c r="C120" s="456"/>
      <c r="D120" s="390" t="s">
        <v>3679</v>
      </c>
      <c r="E120" s="395" t="s">
        <v>3629</v>
      </c>
      <c r="F120" s="395">
        <v>10130</v>
      </c>
      <c r="G120" s="448">
        <v>10270</v>
      </c>
      <c r="H120" s="448">
        <v>10045</v>
      </c>
      <c r="I120" s="471" t="s">
        <v>3689</v>
      </c>
      <c r="J120" s="65" t="s">
        <v>3690</v>
      </c>
      <c r="K120" s="65">
        <f t="shared" ref="K120" si="59">L120*M120</f>
        <v>6375</v>
      </c>
      <c r="L120" s="65">
        <f>F120-H120</f>
        <v>85</v>
      </c>
      <c r="M120" s="65">
        <v>75</v>
      </c>
      <c r="N120" s="65" t="s">
        <v>600</v>
      </c>
      <c r="O120" s="500">
        <v>43987</v>
      </c>
      <c r="P120" s="404"/>
      <c r="Q120" s="404"/>
      <c r="R120" s="345" t="s">
        <v>603</v>
      </c>
      <c r="S120" s="40"/>
      <c r="Y120" s="6"/>
      <c r="Z120" s="6"/>
    </row>
    <row r="121" spans="1:34" s="9" customFormat="1" ht="14.25">
      <c r="A121" s="575">
        <v>3</v>
      </c>
      <c r="B121" s="585">
        <v>44006</v>
      </c>
      <c r="C121" s="553"/>
      <c r="D121" s="554" t="s">
        <v>3809</v>
      </c>
      <c r="E121" s="555" t="s">
        <v>3810</v>
      </c>
      <c r="F121" s="556">
        <v>10495</v>
      </c>
      <c r="G121" s="555">
        <v>10655</v>
      </c>
      <c r="H121" s="555">
        <v>10400</v>
      </c>
      <c r="I121" s="555">
        <v>10250</v>
      </c>
      <c r="J121" s="585" t="s">
        <v>3814</v>
      </c>
      <c r="K121" s="557" t="s">
        <v>3812</v>
      </c>
      <c r="L121" s="575">
        <v>5062.5</v>
      </c>
      <c r="M121" s="575">
        <v>75</v>
      </c>
      <c r="N121" s="575" t="s">
        <v>600</v>
      </c>
      <c r="O121" s="577">
        <v>44006</v>
      </c>
      <c r="P121" s="404"/>
      <c r="Q121" s="404"/>
      <c r="R121" s="345" t="s">
        <v>603</v>
      </c>
      <c r="S121" s="40"/>
      <c r="Y121" s="6"/>
      <c r="Z121" s="6"/>
    </row>
    <row r="122" spans="1:34" s="9" customFormat="1" ht="14.25">
      <c r="A122" s="576"/>
      <c r="B122" s="586"/>
      <c r="C122" s="553"/>
      <c r="D122" s="554" t="s">
        <v>3846</v>
      </c>
      <c r="E122" s="555" t="s">
        <v>3629</v>
      </c>
      <c r="F122" s="558" t="s">
        <v>3811</v>
      </c>
      <c r="G122" s="555"/>
      <c r="H122" s="555">
        <v>125</v>
      </c>
      <c r="I122" s="555"/>
      <c r="J122" s="586"/>
      <c r="K122" s="557" t="s">
        <v>3813</v>
      </c>
      <c r="L122" s="576"/>
      <c r="M122" s="576"/>
      <c r="N122" s="576"/>
      <c r="O122" s="578"/>
      <c r="P122" s="4"/>
      <c r="Q122" s="4"/>
      <c r="R122" s="436"/>
      <c r="S122" s="6"/>
      <c r="Y122" s="6"/>
      <c r="Z122" s="6"/>
    </row>
    <row r="123" spans="1:34" s="9" customFormat="1" ht="14.25">
      <c r="A123" s="583"/>
      <c r="B123" s="584"/>
      <c r="C123" s="450"/>
      <c r="D123" s="401"/>
      <c r="E123" s="451"/>
      <c r="F123" s="452"/>
      <c r="G123" s="451"/>
      <c r="H123" s="451"/>
      <c r="I123" s="451"/>
      <c r="J123" s="584"/>
      <c r="K123" s="453"/>
      <c r="L123" s="579"/>
      <c r="M123" s="579"/>
      <c r="N123" s="579"/>
      <c r="O123" s="581"/>
      <c r="P123" s="4"/>
      <c r="Q123" s="4"/>
      <c r="R123" s="436"/>
      <c r="S123" s="6"/>
      <c r="Y123" s="6"/>
      <c r="Z123" s="6"/>
    </row>
    <row r="124" spans="1:34" s="9" customFormat="1" ht="14.25">
      <c r="A124" s="583"/>
      <c r="B124" s="584"/>
      <c r="C124" s="450"/>
      <c r="D124" s="401"/>
      <c r="E124" s="451"/>
      <c r="F124" s="454"/>
      <c r="G124" s="451"/>
      <c r="H124" s="451"/>
      <c r="I124" s="451"/>
      <c r="J124" s="584"/>
      <c r="K124" s="453"/>
      <c r="L124" s="580"/>
      <c r="M124" s="580"/>
      <c r="N124" s="580"/>
      <c r="O124" s="582"/>
      <c r="P124" s="4"/>
      <c r="Q124" s="4"/>
      <c r="R124" s="436"/>
      <c r="S124" s="6"/>
      <c r="Y124" s="6"/>
      <c r="Z124" s="6"/>
    </row>
    <row r="125" spans="1:34" s="9" customFormat="1" ht="14.25">
      <c r="A125" s="429"/>
      <c r="B125" s="430"/>
      <c r="C125" s="430"/>
      <c r="D125" s="431"/>
      <c r="E125" s="429"/>
      <c r="F125" s="432"/>
      <c r="G125" s="429"/>
      <c r="H125" s="429"/>
      <c r="I125" s="429"/>
      <c r="J125" s="433"/>
      <c r="K125" s="433"/>
      <c r="L125" s="434"/>
      <c r="M125" s="433"/>
      <c r="N125" s="433"/>
      <c r="O125" s="435"/>
      <c r="P125" s="4"/>
      <c r="Q125" s="4"/>
      <c r="R125" s="94"/>
      <c r="S125" s="6"/>
      <c r="Y125" s="6"/>
      <c r="Z125" s="6"/>
    </row>
    <row r="126" spans="1:34" s="9" customFormat="1" ht="15">
      <c r="A126" s="385"/>
      <c r="B126" s="386"/>
      <c r="C126" s="386"/>
      <c r="D126" s="387"/>
      <c r="E126" s="385"/>
      <c r="F126" s="396"/>
      <c r="G126" s="385"/>
      <c r="H126" s="385"/>
      <c r="I126" s="385"/>
      <c r="J126" s="386"/>
      <c r="K126" s="80"/>
      <c r="L126" s="385"/>
      <c r="M126" s="385"/>
      <c r="N126" s="385"/>
      <c r="O126" s="397"/>
      <c r="P126" s="4"/>
      <c r="Q126" s="4"/>
      <c r="R126" s="94"/>
      <c r="S126" s="6"/>
      <c r="Y126" s="6"/>
      <c r="Z126" s="6"/>
    </row>
    <row r="127" spans="1:34" s="6" customFormat="1">
      <c r="A127" s="44"/>
      <c r="B127" s="45"/>
      <c r="C127" s="46"/>
      <c r="D127" s="47"/>
      <c r="E127" s="48"/>
      <c r="F127" s="49"/>
      <c r="G127" s="49"/>
      <c r="H127" s="49"/>
      <c r="I127" s="49"/>
      <c r="J127" s="17"/>
      <c r="K127" s="92"/>
      <c r="L127" s="92"/>
      <c r="M127" s="17"/>
      <c r="N127" s="16"/>
      <c r="O127" s="93"/>
      <c r="P127" s="5"/>
      <c r="Q127" s="4"/>
      <c r="R127" s="17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50" t="s">
        <v>617</v>
      </c>
      <c r="B128" s="50"/>
      <c r="C128" s="50"/>
      <c r="D128" s="50"/>
      <c r="E128" s="51"/>
      <c r="F128" s="49"/>
      <c r="G128" s="49"/>
      <c r="H128" s="49"/>
      <c r="I128" s="49"/>
      <c r="J128" s="53"/>
      <c r="K128" s="12"/>
      <c r="L128" s="12"/>
      <c r="M128" s="12"/>
      <c r="N128" s="11"/>
      <c r="O128" s="53"/>
      <c r="P128" s="5"/>
      <c r="Q128" s="4"/>
      <c r="R128" s="17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38.25">
      <c r="A129" s="21" t="s">
        <v>16</v>
      </c>
      <c r="B129" s="21" t="s">
        <v>575</v>
      </c>
      <c r="C129" s="21"/>
      <c r="D129" s="22" t="s">
        <v>588</v>
      </c>
      <c r="E129" s="21" t="s">
        <v>589</v>
      </c>
      <c r="F129" s="21" t="s">
        <v>590</v>
      </c>
      <c r="G129" s="52" t="s">
        <v>610</v>
      </c>
      <c r="H129" s="21" t="s">
        <v>592</v>
      </c>
      <c r="I129" s="21" t="s">
        <v>593</v>
      </c>
      <c r="J129" s="20" t="s">
        <v>594</v>
      </c>
      <c r="K129" s="20" t="s">
        <v>618</v>
      </c>
      <c r="L129" s="78" t="s">
        <v>612</v>
      </c>
      <c r="M129" s="21" t="s">
        <v>613</v>
      </c>
      <c r="N129" s="21" t="s">
        <v>597</v>
      </c>
      <c r="O129" s="22" t="s">
        <v>598</v>
      </c>
      <c r="P129" s="5"/>
      <c r="Q129" s="4"/>
      <c r="R129" s="17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40" customFormat="1" ht="14.25">
      <c r="A130" s="459">
        <v>1</v>
      </c>
      <c r="B130" s="449">
        <v>43983</v>
      </c>
      <c r="C130" s="449"/>
      <c r="D130" s="390" t="s">
        <v>3649</v>
      </c>
      <c r="E130" s="395" t="s">
        <v>601</v>
      </c>
      <c r="F130" s="395">
        <v>80.5</v>
      </c>
      <c r="G130" s="448">
        <v>40</v>
      </c>
      <c r="H130" s="448">
        <v>93.5</v>
      </c>
      <c r="I130" s="471" t="s">
        <v>3650</v>
      </c>
      <c r="J130" s="65" t="s">
        <v>3630</v>
      </c>
      <c r="K130" s="65">
        <f t="shared" ref="K130" si="60">L130*M130</f>
        <v>975</v>
      </c>
      <c r="L130" s="65">
        <f t="shared" ref="L130" si="61">H130-F130</f>
        <v>13</v>
      </c>
      <c r="M130" s="65">
        <v>75</v>
      </c>
      <c r="N130" s="65" t="s">
        <v>600</v>
      </c>
      <c r="O130" s="470">
        <v>43983</v>
      </c>
      <c r="P130" s="404"/>
      <c r="Q130" s="404"/>
      <c r="R130" s="345" t="s">
        <v>603</v>
      </c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4.25">
      <c r="A131" s="483">
        <v>2</v>
      </c>
      <c r="B131" s="484">
        <v>43983</v>
      </c>
      <c r="C131" s="484"/>
      <c r="D131" s="485" t="s">
        <v>3651</v>
      </c>
      <c r="E131" s="486" t="s">
        <v>601</v>
      </c>
      <c r="F131" s="486">
        <v>67</v>
      </c>
      <c r="G131" s="487">
        <v>40</v>
      </c>
      <c r="H131" s="487">
        <v>40</v>
      </c>
      <c r="I131" s="488" t="s">
        <v>3652</v>
      </c>
      <c r="J131" s="489" t="s">
        <v>3659</v>
      </c>
      <c r="K131" s="489">
        <f t="shared" ref="K131" si="62">L131*M131</f>
        <v>-2025</v>
      </c>
      <c r="L131" s="489">
        <f t="shared" ref="L131" si="63">H131-F131</f>
        <v>-27</v>
      </c>
      <c r="M131" s="489">
        <v>75</v>
      </c>
      <c r="N131" s="489" t="s">
        <v>664</v>
      </c>
      <c r="O131" s="490">
        <v>43984</v>
      </c>
      <c r="P131" s="404"/>
      <c r="Q131" s="404"/>
      <c r="R131" s="345" t="s">
        <v>603</v>
      </c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s="40" customFormat="1" ht="14.25">
      <c r="A132" s="483">
        <v>3</v>
      </c>
      <c r="B132" s="484">
        <v>43984</v>
      </c>
      <c r="C132" s="484"/>
      <c r="D132" s="485" t="s">
        <v>3649</v>
      </c>
      <c r="E132" s="486" t="s">
        <v>601</v>
      </c>
      <c r="F132" s="486">
        <v>52</v>
      </c>
      <c r="G132" s="487">
        <v>15</v>
      </c>
      <c r="H132" s="487">
        <v>15</v>
      </c>
      <c r="I132" s="488" t="s">
        <v>3658</v>
      </c>
      <c r="J132" s="489" t="s">
        <v>3688</v>
      </c>
      <c r="K132" s="489">
        <f t="shared" ref="K132" si="64">L132*M132</f>
        <v>-2775</v>
      </c>
      <c r="L132" s="489">
        <f t="shared" ref="L132" si="65">H132-F132</f>
        <v>-37</v>
      </c>
      <c r="M132" s="489">
        <v>75</v>
      </c>
      <c r="N132" s="489" t="s">
        <v>664</v>
      </c>
      <c r="O132" s="490">
        <v>43989</v>
      </c>
      <c r="P132" s="404"/>
      <c r="Q132" s="404"/>
      <c r="R132" s="345" t="s">
        <v>603</v>
      </c>
      <c r="Z132" s="417"/>
      <c r="AA132" s="417"/>
      <c r="AB132" s="417"/>
      <c r="AC132" s="417"/>
      <c r="AD132" s="417"/>
      <c r="AE132" s="417"/>
      <c r="AF132" s="417"/>
      <c r="AG132" s="417"/>
      <c r="AH132" s="417"/>
    </row>
    <row r="133" spans="1:34" s="40" customFormat="1" ht="14.25">
      <c r="A133" s="459">
        <v>4</v>
      </c>
      <c r="B133" s="449">
        <v>43985</v>
      </c>
      <c r="C133" s="449"/>
      <c r="D133" s="390" t="s">
        <v>3673</v>
      </c>
      <c r="E133" s="395" t="s">
        <v>601</v>
      </c>
      <c r="F133" s="395">
        <v>3.2</v>
      </c>
      <c r="G133" s="448">
        <v>1.4</v>
      </c>
      <c r="H133" s="448">
        <v>4.0999999999999996</v>
      </c>
      <c r="I133" s="471" t="s">
        <v>3674</v>
      </c>
      <c r="J133" s="65" t="s">
        <v>3675</v>
      </c>
      <c r="K133" s="65">
        <f t="shared" ref="K133" si="66">L133*M133</f>
        <v>2249.9999999999986</v>
      </c>
      <c r="L133" s="65">
        <f t="shared" ref="L133" si="67">H133-F133</f>
        <v>0.89999999999999947</v>
      </c>
      <c r="M133" s="65">
        <v>2500</v>
      </c>
      <c r="N133" s="65" t="s">
        <v>600</v>
      </c>
      <c r="O133" s="470">
        <v>43985</v>
      </c>
      <c r="P133" s="404"/>
      <c r="Q133" s="404"/>
      <c r="R133" s="345" t="s">
        <v>603</v>
      </c>
      <c r="Z133" s="417"/>
      <c r="AA133" s="417"/>
      <c r="AB133" s="417"/>
      <c r="AC133" s="417"/>
      <c r="AD133" s="417"/>
      <c r="AE133" s="417"/>
      <c r="AF133" s="417"/>
      <c r="AG133" s="417"/>
      <c r="AH133" s="417"/>
    </row>
    <row r="134" spans="1:34" s="40" customFormat="1" ht="14.25">
      <c r="A134" s="459">
        <v>5</v>
      </c>
      <c r="B134" s="449">
        <v>43986</v>
      </c>
      <c r="C134" s="449"/>
      <c r="D134" s="390" t="s">
        <v>3682</v>
      </c>
      <c r="E134" s="395" t="s">
        <v>601</v>
      </c>
      <c r="F134" s="395">
        <v>280</v>
      </c>
      <c r="G134" s="448">
        <v>90</v>
      </c>
      <c r="H134" s="448">
        <v>325</v>
      </c>
      <c r="I134" s="471" t="s">
        <v>3683</v>
      </c>
      <c r="J134" s="65" t="s">
        <v>3684</v>
      </c>
      <c r="K134" s="65">
        <f t="shared" ref="K134:K135" si="68">L134*M134</f>
        <v>900</v>
      </c>
      <c r="L134" s="65">
        <f t="shared" ref="L134:L135" si="69">H134-F134</f>
        <v>45</v>
      </c>
      <c r="M134" s="65">
        <v>20</v>
      </c>
      <c r="N134" s="65" t="s">
        <v>600</v>
      </c>
      <c r="O134" s="500">
        <v>43986</v>
      </c>
      <c r="P134" s="404"/>
      <c r="Q134" s="404"/>
      <c r="R134" s="345" t="s">
        <v>603</v>
      </c>
      <c r="Z134" s="417"/>
      <c r="AA134" s="417"/>
      <c r="AB134" s="417"/>
      <c r="AC134" s="417"/>
      <c r="AD134" s="417"/>
      <c r="AE134" s="417"/>
      <c r="AF134" s="417"/>
      <c r="AG134" s="417"/>
      <c r="AH134" s="417"/>
    </row>
    <row r="135" spans="1:34" s="40" customFormat="1" ht="14.25">
      <c r="A135" s="459">
        <v>6</v>
      </c>
      <c r="B135" s="449">
        <v>43987</v>
      </c>
      <c r="C135" s="449"/>
      <c r="D135" s="390" t="s">
        <v>3673</v>
      </c>
      <c r="E135" s="395" t="s">
        <v>601</v>
      </c>
      <c r="F135" s="395">
        <v>3</v>
      </c>
      <c r="G135" s="448">
        <v>1.4</v>
      </c>
      <c r="H135" s="448">
        <v>3.65</v>
      </c>
      <c r="I135" s="471" t="s">
        <v>3674</v>
      </c>
      <c r="J135" s="65" t="s">
        <v>3706</v>
      </c>
      <c r="K135" s="65">
        <f t="shared" si="68"/>
        <v>1624.9999999999998</v>
      </c>
      <c r="L135" s="65">
        <f t="shared" si="69"/>
        <v>0.64999999999999991</v>
      </c>
      <c r="M135" s="65">
        <v>2500</v>
      </c>
      <c r="N135" s="65" t="s">
        <v>600</v>
      </c>
      <c r="O135" s="470">
        <v>43985</v>
      </c>
      <c r="P135" s="404"/>
      <c r="Q135" s="404"/>
      <c r="R135" s="345" t="s">
        <v>603</v>
      </c>
      <c r="Z135" s="417"/>
      <c r="AA135" s="417"/>
      <c r="AB135" s="417"/>
      <c r="AC135" s="417"/>
      <c r="AD135" s="417"/>
      <c r="AE135" s="417"/>
      <c r="AF135" s="417"/>
      <c r="AG135" s="417"/>
      <c r="AH135" s="417"/>
    </row>
    <row r="136" spans="1:34" s="40" customFormat="1" ht="14.25">
      <c r="A136" s="483">
        <v>7</v>
      </c>
      <c r="B136" s="484">
        <v>43987</v>
      </c>
      <c r="C136" s="484"/>
      <c r="D136" s="485" t="s">
        <v>3682</v>
      </c>
      <c r="E136" s="486" t="s">
        <v>601</v>
      </c>
      <c r="F136" s="486">
        <v>265</v>
      </c>
      <c r="G136" s="487">
        <v>90</v>
      </c>
      <c r="H136" s="487">
        <v>72.5</v>
      </c>
      <c r="I136" s="488" t="s">
        <v>3693</v>
      </c>
      <c r="J136" s="489" t="s">
        <v>3695</v>
      </c>
      <c r="K136" s="489">
        <f t="shared" ref="K136:K137" si="70">L136*M136</f>
        <v>-3850</v>
      </c>
      <c r="L136" s="489">
        <f t="shared" ref="L136:L137" si="71">H136-F136</f>
        <v>-192.5</v>
      </c>
      <c r="M136" s="489">
        <v>20</v>
      </c>
      <c r="N136" s="489" t="s">
        <v>664</v>
      </c>
      <c r="O136" s="490">
        <v>43989</v>
      </c>
      <c r="P136" s="404"/>
      <c r="Q136" s="404"/>
      <c r="R136" s="345" t="s">
        <v>603</v>
      </c>
      <c r="Z136" s="417"/>
      <c r="AA136" s="417"/>
      <c r="AB136" s="417"/>
      <c r="AC136" s="417"/>
      <c r="AD136" s="417"/>
      <c r="AE136" s="417"/>
      <c r="AF136" s="417"/>
      <c r="AG136" s="417"/>
      <c r="AH136" s="417"/>
    </row>
    <row r="137" spans="1:34" s="40" customFormat="1" ht="14.25">
      <c r="A137" s="459">
        <v>8</v>
      </c>
      <c r="B137" s="449">
        <v>43991</v>
      </c>
      <c r="C137" s="449"/>
      <c r="D137" s="390" t="s">
        <v>3707</v>
      </c>
      <c r="E137" s="395" t="s">
        <v>601</v>
      </c>
      <c r="F137" s="395">
        <v>225</v>
      </c>
      <c r="G137" s="448"/>
      <c r="H137" s="448">
        <v>295</v>
      </c>
      <c r="I137" s="471" t="s">
        <v>3693</v>
      </c>
      <c r="J137" s="65" t="s">
        <v>775</v>
      </c>
      <c r="K137" s="65">
        <f t="shared" si="70"/>
        <v>1400</v>
      </c>
      <c r="L137" s="65">
        <f t="shared" si="71"/>
        <v>70</v>
      </c>
      <c r="M137" s="65">
        <v>20</v>
      </c>
      <c r="N137" s="65" t="s">
        <v>600</v>
      </c>
      <c r="O137" s="500">
        <v>43991</v>
      </c>
      <c r="P137" s="404"/>
      <c r="Q137" s="404"/>
      <c r="R137" s="345" t="s">
        <v>603</v>
      </c>
      <c r="Z137" s="417"/>
      <c r="AA137" s="417"/>
      <c r="AB137" s="417"/>
      <c r="AC137" s="417"/>
      <c r="AD137" s="417"/>
      <c r="AE137" s="417"/>
      <c r="AF137" s="417"/>
      <c r="AG137" s="417"/>
      <c r="AH137" s="417"/>
    </row>
    <row r="138" spans="1:34" s="40" customFormat="1" ht="14.25">
      <c r="A138" s="459">
        <v>9</v>
      </c>
      <c r="B138" s="449">
        <v>43992</v>
      </c>
      <c r="C138" s="449"/>
      <c r="D138" s="390" t="s">
        <v>3720</v>
      </c>
      <c r="E138" s="395" t="s">
        <v>601</v>
      </c>
      <c r="F138" s="395">
        <v>63</v>
      </c>
      <c r="G138" s="448">
        <v>18</v>
      </c>
      <c r="H138" s="448">
        <v>77</v>
      </c>
      <c r="I138" s="471" t="s">
        <v>3721</v>
      </c>
      <c r="J138" s="65" t="s">
        <v>3656</v>
      </c>
      <c r="K138" s="65">
        <f t="shared" ref="K138" si="72">L138*M138</f>
        <v>1050</v>
      </c>
      <c r="L138" s="65">
        <f t="shared" ref="L138" si="73">H138-F138</f>
        <v>14</v>
      </c>
      <c r="M138" s="65">
        <v>75</v>
      </c>
      <c r="N138" s="65" t="s">
        <v>600</v>
      </c>
      <c r="O138" s="500">
        <v>43992</v>
      </c>
      <c r="P138" s="404"/>
      <c r="Q138" s="404"/>
      <c r="R138" s="345" t="s">
        <v>603</v>
      </c>
      <c r="Z138" s="417"/>
      <c r="AA138" s="417"/>
      <c r="AB138" s="417"/>
      <c r="AC138" s="417"/>
      <c r="AD138" s="417"/>
      <c r="AE138" s="417"/>
      <c r="AF138" s="417"/>
      <c r="AG138" s="417"/>
      <c r="AH138" s="417"/>
    </row>
    <row r="139" spans="1:34" s="40" customFormat="1" ht="14.25">
      <c r="A139" s="459">
        <v>10</v>
      </c>
      <c r="B139" s="449">
        <v>43992</v>
      </c>
      <c r="C139" s="449"/>
      <c r="D139" s="390" t="s">
        <v>3722</v>
      </c>
      <c r="E139" s="395" t="s">
        <v>601</v>
      </c>
      <c r="F139" s="395">
        <v>39.5</v>
      </c>
      <c r="G139" s="448"/>
      <c r="H139" s="448">
        <v>52.5</v>
      </c>
      <c r="I139" s="471"/>
      <c r="J139" s="65" t="s">
        <v>3630</v>
      </c>
      <c r="K139" s="65">
        <f t="shared" ref="K139" si="74">L139*M139</f>
        <v>975</v>
      </c>
      <c r="L139" s="65">
        <f t="shared" ref="L139" si="75">H139-F139</f>
        <v>13</v>
      </c>
      <c r="M139" s="65">
        <v>75</v>
      </c>
      <c r="N139" s="65" t="s">
        <v>600</v>
      </c>
      <c r="O139" s="500">
        <v>43992</v>
      </c>
      <c r="P139" s="404"/>
      <c r="Q139" s="404"/>
      <c r="R139" s="345" t="s">
        <v>603</v>
      </c>
      <c r="Z139" s="417"/>
      <c r="AA139" s="417"/>
      <c r="AB139" s="417"/>
      <c r="AC139" s="417"/>
      <c r="AD139" s="417"/>
      <c r="AE139" s="417"/>
      <c r="AF139" s="417"/>
      <c r="AG139" s="417"/>
      <c r="AH139" s="417"/>
    </row>
    <row r="140" spans="1:34" s="40" customFormat="1" ht="14.25">
      <c r="A140" s="459">
        <v>11</v>
      </c>
      <c r="B140" s="449">
        <v>43992</v>
      </c>
      <c r="C140" s="449"/>
      <c r="D140" s="390" t="s">
        <v>3722</v>
      </c>
      <c r="E140" s="395" t="s">
        <v>601</v>
      </c>
      <c r="F140" s="395">
        <v>31</v>
      </c>
      <c r="G140" s="448"/>
      <c r="H140" s="448">
        <v>41</v>
      </c>
      <c r="I140" s="471"/>
      <c r="J140" s="65" t="s">
        <v>3645</v>
      </c>
      <c r="K140" s="65">
        <f t="shared" ref="K140" si="76">L140*M140</f>
        <v>750</v>
      </c>
      <c r="L140" s="65">
        <f t="shared" ref="L140" si="77">H140-F140</f>
        <v>10</v>
      </c>
      <c r="M140" s="65">
        <v>75</v>
      </c>
      <c r="N140" s="65" t="s">
        <v>600</v>
      </c>
      <c r="O140" s="500">
        <v>43992</v>
      </c>
      <c r="P140" s="404"/>
      <c r="Q140" s="404"/>
      <c r="R140" s="345" t="s">
        <v>603</v>
      </c>
      <c r="Z140" s="417"/>
      <c r="AA140" s="417"/>
      <c r="AB140" s="417"/>
      <c r="AC140" s="417"/>
      <c r="AD140" s="417"/>
      <c r="AE140" s="417"/>
      <c r="AF140" s="417"/>
      <c r="AG140" s="417"/>
      <c r="AH140" s="417"/>
    </row>
    <row r="141" spans="1:34" s="40" customFormat="1" ht="14.25">
      <c r="A141" s="459">
        <v>12</v>
      </c>
      <c r="B141" s="449">
        <v>43992</v>
      </c>
      <c r="C141" s="449"/>
      <c r="D141" s="390" t="s">
        <v>3722</v>
      </c>
      <c r="E141" s="395" t="s">
        <v>601</v>
      </c>
      <c r="F141" s="395">
        <v>31</v>
      </c>
      <c r="G141" s="448"/>
      <c r="H141" s="448">
        <v>41</v>
      </c>
      <c r="I141" s="471"/>
      <c r="J141" s="65" t="s">
        <v>3645</v>
      </c>
      <c r="K141" s="65">
        <f t="shared" ref="K141:K143" si="78">L141*M141</f>
        <v>750</v>
      </c>
      <c r="L141" s="65">
        <f t="shared" ref="L141:L143" si="79">H141-F141</f>
        <v>10</v>
      </c>
      <c r="M141" s="65">
        <v>75</v>
      </c>
      <c r="N141" s="65" t="s">
        <v>600</v>
      </c>
      <c r="O141" s="500">
        <v>43992</v>
      </c>
      <c r="P141" s="404"/>
      <c r="Q141" s="404"/>
      <c r="R141" s="345" t="s">
        <v>603</v>
      </c>
      <c r="Z141" s="417"/>
      <c r="AA141" s="417"/>
      <c r="AB141" s="417"/>
      <c r="AC141" s="417"/>
      <c r="AD141" s="417"/>
      <c r="AE141" s="417"/>
      <c r="AF141" s="417"/>
      <c r="AG141" s="417"/>
      <c r="AH141" s="417"/>
    </row>
    <row r="142" spans="1:34" s="40" customFormat="1" ht="14.25">
      <c r="A142" s="459">
        <v>13</v>
      </c>
      <c r="B142" s="449">
        <v>43993</v>
      </c>
      <c r="C142" s="456"/>
      <c r="D142" s="390" t="s">
        <v>3707</v>
      </c>
      <c r="E142" s="395" t="s">
        <v>601</v>
      </c>
      <c r="F142" s="395">
        <v>120</v>
      </c>
      <c r="G142" s="448"/>
      <c r="H142" s="448">
        <v>175</v>
      </c>
      <c r="I142" s="471" t="s">
        <v>3725</v>
      </c>
      <c r="J142" s="65" t="s">
        <v>724</v>
      </c>
      <c r="K142" s="65">
        <f t="shared" si="78"/>
        <v>1100</v>
      </c>
      <c r="L142" s="65">
        <f t="shared" si="79"/>
        <v>55</v>
      </c>
      <c r="M142" s="65">
        <v>20</v>
      </c>
      <c r="N142" s="65" t="s">
        <v>600</v>
      </c>
      <c r="O142" s="500">
        <v>43993</v>
      </c>
      <c r="P142" s="404"/>
      <c r="Q142" s="404"/>
      <c r="R142" s="345" t="s">
        <v>603</v>
      </c>
      <c r="Z142" s="417"/>
      <c r="AA142" s="417"/>
      <c r="AB142" s="417"/>
      <c r="AC142" s="417"/>
      <c r="AD142" s="417"/>
      <c r="AE142" s="417"/>
      <c r="AF142" s="417"/>
      <c r="AG142" s="417"/>
      <c r="AH142" s="417"/>
    </row>
    <row r="143" spans="1:34" s="40" customFormat="1" ht="14.25">
      <c r="A143" s="459">
        <v>14</v>
      </c>
      <c r="B143" s="449">
        <v>43993</v>
      </c>
      <c r="C143" s="449"/>
      <c r="D143" s="390" t="s">
        <v>3724</v>
      </c>
      <c r="E143" s="395" t="s">
        <v>601</v>
      </c>
      <c r="F143" s="395">
        <v>3.5</v>
      </c>
      <c r="G143" s="448">
        <v>1.4</v>
      </c>
      <c r="H143" s="448">
        <v>4.4000000000000004</v>
      </c>
      <c r="I143" s="471" t="s">
        <v>3727</v>
      </c>
      <c r="J143" s="65" t="s">
        <v>3726</v>
      </c>
      <c r="K143" s="65">
        <f t="shared" si="78"/>
        <v>2250.0000000000009</v>
      </c>
      <c r="L143" s="65">
        <f t="shared" si="79"/>
        <v>0.90000000000000036</v>
      </c>
      <c r="M143" s="65">
        <v>2500</v>
      </c>
      <c r="N143" s="65" t="s">
        <v>600</v>
      </c>
      <c r="O143" s="500">
        <v>43993</v>
      </c>
      <c r="P143" s="404"/>
      <c r="Q143" s="404"/>
      <c r="R143" s="345" t="s">
        <v>603</v>
      </c>
      <c r="Z143" s="417"/>
      <c r="AA143" s="417"/>
      <c r="AB143" s="417"/>
      <c r="AC143" s="417"/>
      <c r="AD143" s="417"/>
      <c r="AE143" s="417"/>
      <c r="AF143" s="417"/>
      <c r="AG143" s="417"/>
      <c r="AH143" s="417"/>
    </row>
    <row r="144" spans="1:34" s="40" customFormat="1" ht="14.25">
      <c r="A144" s="459">
        <v>15</v>
      </c>
      <c r="B144" s="449">
        <v>43993</v>
      </c>
      <c r="C144" s="449"/>
      <c r="D144" s="390" t="s">
        <v>3728</v>
      </c>
      <c r="E144" s="395" t="s">
        <v>601</v>
      </c>
      <c r="F144" s="395">
        <v>27</v>
      </c>
      <c r="G144" s="448">
        <v>19</v>
      </c>
      <c r="H144" s="448">
        <v>30.5</v>
      </c>
      <c r="I144" s="471" t="s">
        <v>3729</v>
      </c>
      <c r="J144" s="65" t="s">
        <v>3733</v>
      </c>
      <c r="K144" s="65">
        <f t="shared" ref="K144" si="80">L144*M144</f>
        <v>1767.5</v>
      </c>
      <c r="L144" s="65">
        <f t="shared" ref="L144" si="81">H144-F144</f>
        <v>3.5</v>
      </c>
      <c r="M144" s="65">
        <v>505</v>
      </c>
      <c r="N144" s="65" t="s">
        <v>600</v>
      </c>
      <c r="O144" s="500">
        <v>43993</v>
      </c>
      <c r="P144" s="404"/>
      <c r="Q144" s="404"/>
      <c r="R144" s="345" t="s">
        <v>603</v>
      </c>
      <c r="Z144" s="417"/>
      <c r="AA144" s="417"/>
      <c r="AB144" s="417"/>
      <c r="AC144" s="417"/>
      <c r="AD144" s="417"/>
      <c r="AE144" s="417"/>
      <c r="AF144" s="417"/>
      <c r="AG144" s="417"/>
      <c r="AH144" s="417"/>
    </row>
    <row r="145" spans="1:34" s="40" customFormat="1" ht="14.25">
      <c r="A145" s="459">
        <v>16</v>
      </c>
      <c r="B145" s="449">
        <v>43994</v>
      </c>
      <c r="C145" s="449"/>
      <c r="D145" s="390" t="s">
        <v>3741</v>
      </c>
      <c r="E145" s="395" t="s">
        <v>601</v>
      </c>
      <c r="F145" s="395">
        <v>127.5</v>
      </c>
      <c r="G145" s="448">
        <v>60</v>
      </c>
      <c r="H145" s="448">
        <v>147.5</v>
      </c>
      <c r="I145" s="471" t="s">
        <v>3746</v>
      </c>
      <c r="J145" s="65" t="s">
        <v>3686</v>
      </c>
      <c r="K145" s="65">
        <f t="shared" ref="K145" si="82">L145*M145</f>
        <v>1500</v>
      </c>
      <c r="L145" s="65">
        <f t="shared" ref="L145" si="83">H145-F145</f>
        <v>20</v>
      </c>
      <c r="M145" s="65">
        <v>75</v>
      </c>
      <c r="N145" s="65" t="s">
        <v>600</v>
      </c>
      <c r="O145" s="500">
        <v>43994</v>
      </c>
      <c r="P145" s="404"/>
      <c r="Q145" s="404"/>
      <c r="R145" s="345" t="s">
        <v>603</v>
      </c>
      <c r="Z145" s="417"/>
      <c r="AA145" s="417"/>
      <c r="AB145" s="417"/>
      <c r="AC145" s="417"/>
      <c r="AD145" s="417"/>
      <c r="AE145" s="417"/>
      <c r="AF145" s="417"/>
      <c r="AG145" s="417"/>
      <c r="AH145" s="417"/>
    </row>
    <row r="146" spans="1:34" s="40" customFormat="1" ht="14.25">
      <c r="A146" s="459">
        <v>17</v>
      </c>
      <c r="B146" s="449">
        <v>43994</v>
      </c>
      <c r="C146" s="449"/>
      <c r="D146" s="390" t="s">
        <v>3742</v>
      </c>
      <c r="E146" s="395" t="s">
        <v>601</v>
      </c>
      <c r="F146" s="395">
        <v>400</v>
      </c>
      <c r="G146" s="448">
        <v>250</v>
      </c>
      <c r="H146" s="448">
        <v>470</v>
      </c>
      <c r="I146" s="471" t="s">
        <v>3743</v>
      </c>
      <c r="J146" s="65" t="s">
        <v>775</v>
      </c>
      <c r="K146" s="65">
        <f t="shared" ref="K146:K147" si="84">L146*M146</f>
        <v>1400</v>
      </c>
      <c r="L146" s="65">
        <f t="shared" ref="L146:L147" si="85">H146-F146</f>
        <v>70</v>
      </c>
      <c r="M146" s="65">
        <v>20</v>
      </c>
      <c r="N146" s="65" t="s">
        <v>600</v>
      </c>
      <c r="O146" s="500">
        <v>43994</v>
      </c>
      <c r="P146" s="404"/>
      <c r="Q146" s="404"/>
      <c r="R146" s="345" t="s">
        <v>603</v>
      </c>
      <c r="Z146" s="417"/>
      <c r="AA146" s="417"/>
      <c r="AB146" s="417"/>
      <c r="AC146" s="417"/>
      <c r="AD146" s="417"/>
      <c r="AE146" s="417"/>
      <c r="AF146" s="417"/>
      <c r="AG146" s="417"/>
      <c r="AH146" s="417"/>
    </row>
    <row r="147" spans="1:34" s="40" customFormat="1" ht="14.25">
      <c r="A147" s="483">
        <v>18</v>
      </c>
      <c r="B147" s="484">
        <v>43994</v>
      </c>
      <c r="C147" s="484"/>
      <c r="D147" s="485" t="s">
        <v>3724</v>
      </c>
      <c r="E147" s="486" t="s">
        <v>601</v>
      </c>
      <c r="F147" s="486">
        <v>4.2</v>
      </c>
      <c r="G147" s="487">
        <v>2.4</v>
      </c>
      <c r="H147" s="487">
        <v>2.6</v>
      </c>
      <c r="I147" s="488" t="s">
        <v>3747</v>
      </c>
      <c r="J147" s="489" t="s">
        <v>3759</v>
      </c>
      <c r="K147" s="489">
        <f t="shared" si="84"/>
        <v>-4000</v>
      </c>
      <c r="L147" s="489">
        <f t="shared" si="85"/>
        <v>-1.6</v>
      </c>
      <c r="M147" s="489">
        <v>2500</v>
      </c>
      <c r="N147" s="489" t="s">
        <v>664</v>
      </c>
      <c r="O147" s="490">
        <v>43998</v>
      </c>
      <c r="P147" s="404"/>
      <c r="Q147" s="404"/>
      <c r="R147" s="345" t="s">
        <v>603</v>
      </c>
      <c r="Z147" s="417"/>
      <c r="AA147" s="417"/>
      <c r="AB147" s="417"/>
      <c r="AC147" s="417"/>
      <c r="AD147" s="417"/>
      <c r="AE147" s="417"/>
      <c r="AF147" s="417"/>
      <c r="AG147" s="417"/>
      <c r="AH147" s="417"/>
    </row>
    <row r="148" spans="1:34" s="40" customFormat="1" ht="14.25">
      <c r="A148" s="459">
        <v>19</v>
      </c>
      <c r="B148" s="449">
        <v>43994</v>
      </c>
      <c r="C148" s="449"/>
      <c r="D148" s="390" t="s">
        <v>3744</v>
      </c>
      <c r="E148" s="395" t="s">
        <v>601</v>
      </c>
      <c r="F148" s="395">
        <v>390</v>
      </c>
      <c r="G148" s="448">
        <v>250</v>
      </c>
      <c r="H148" s="448">
        <v>450</v>
      </c>
      <c r="I148" s="471" t="s">
        <v>3743</v>
      </c>
      <c r="J148" s="65" t="s">
        <v>3148</v>
      </c>
      <c r="K148" s="65">
        <f t="shared" ref="K148:K152" si="86">L148*M148</f>
        <v>1200</v>
      </c>
      <c r="L148" s="65">
        <f t="shared" ref="L148:L152" si="87">H148-F148</f>
        <v>60</v>
      </c>
      <c r="M148" s="65">
        <v>20</v>
      </c>
      <c r="N148" s="65" t="s">
        <v>600</v>
      </c>
      <c r="O148" s="500">
        <v>43994</v>
      </c>
      <c r="P148" s="404"/>
      <c r="Q148" s="404"/>
      <c r="R148" s="345" t="s">
        <v>603</v>
      </c>
      <c r="Z148" s="417"/>
      <c r="AA148" s="417"/>
      <c r="AB148" s="417"/>
      <c r="AC148" s="417"/>
      <c r="AD148" s="417"/>
      <c r="AE148" s="417"/>
      <c r="AF148" s="417"/>
      <c r="AG148" s="417"/>
      <c r="AH148" s="417"/>
    </row>
    <row r="149" spans="1:34" s="40" customFormat="1" ht="14.25">
      <c r="A149" s="483">
        <v>20</v>
      </c>
      <c r="B149" s="484">
        <v>43994</v>
      </c>
      <c r="C149" s="484"/>
      <c r="D149" s="485" t="s">
        <v>3741</v>
      </c>
      <c r="E149" s="486" t="s">
        <v>601</v>
      </c>
      <c r="F149" s="486">
        <v>132.5</v>
      </c>
      <c r="G149" s="487">
        <v>60</v>
      </c>
      <c r="H149" s="487">
        <v>87.5</v>
      </c>
      <c r="I149" s="488" t="s">
        <v>3745</v>
      </c>
      <c r="J149" s="489" t="s">
        <v>3757</v>
      </c>
      <c r="K149" s="489">
        <f t="shared" si="86"/>
        <v>-3375</v>
      </c>
      <c r="L149" s="489">
        <f t="shared" si="87"/>
        <v>-45</v>
      </c>
      <c r="M149" s="489">
        <v>75</v>
      </c>
      <c r="N149" s="489" t="s">
        <v>664</v>
      </c>
      <c r="O149" s="531">
        <v>43994</v>
      </c>
      <c r="P149" s="404"/>
      <c r="Q149" s="404"/>
      <c r="R149" s="345" t="s">
        <v>603</v>
      </c>
      <c r="Z149" s="417"/>
      <c r="AA149" s="417"/>
      <c r="AB149" s="417"/>
      <c r="AC149" s="417"/>
      <c r="AD149" s="417"/>
      <c r="AE149" s="417"/>
      <c r="AF149" s="417"/>
      <c r="AG149" s="417"/>
      <c r="AH149" s="417"/>
    </row>
    <row r="150" spans="1:34" s="40" customFormat="1" ht="14.25">
      <c r="A150" s="483">
        <v>21</v>
      </c>
      <c r="B150" s="484">
        <v>43994</v>
      </c>
      <c r="C150" s="484"/>
      <c r="D150" s="485" t="s">
        <v>3744</v>
      </c>
      <c r="E150" s="486" t="s">
        <v>601</v>
      </c>
      <c r="F150" s="486">
        <v>390</v>
      </c>
      <c r="G150" s="487">
        <v>250</v>
      </c>
      <c r="H150" s="487">
        <v>250</v>
      </c>
      <c r="I150" s="488" t="s">
        <v>3743</v>
      </c>
      <c r="J150" s="489" t="s">
        <v>3758</v>
      </c>
      <c r="K150" s="489">
        <f t="shared" si="86"/>
        <v>-2800</v>
      </c>
      <c r="L150" s="489">
        <f t="shared" si="87"/>
        <v>-140</v>
      </c>
      <c r="M150" s="489">
        <v>20</v>
      </c>
      <c r="N150" s="489" t="s">
        <v>664</v>
      </c>
      <c r="O150" s="531">
        <v>43994</v>
      </c>
      <c r="P150" s="404"/>
      <c r="Q150" s="404"/>
      <c r="R150" s="345" t="s">
        <v>603</v>
      </c>
      <c r="Z150" s="417"/>
      <c r="AA150" s="417"/>
      <c r="AB150" s="417"/>
      <c r="AC150" s="417"/>
      <c r="AD150" s="417"/>
      <c r="AE150" s="417"/>
      <c r="AF150" s="417"/>
      <c r="AG150" s="417"/>
      <c r="AH150" s="417"/>
    </row>
    <row r="151" spans="1:34" s="40" customFormat="1" ht="14.25">
      <c r="A151" s="483">
        <v>22</v>
      </c>
      <c r="B151" s="484">
        <v>43997</v>
      </c>
      <c r="C151" s="484"/>
      <c r="D151" s="485" t="s">
        <v>3754</v>
      </c>
      <c r="E151" s="486" t="s">
        <v>601</v>
      </c>
      <c r="F151" s="486">
        <v>22.5</v>
      </c>
      <c r="G151" s="487">
        <v>14</v>
      </c>
      <c r="H151" s="487">
        <v>13.5</v>
      </c>
      <c r="I151" s="488" t="s">
        <v>3755</v>
      </c>
      <c r="J151" s="489" t="s">
        <v>3670</v>
      </c>
      <c r="K151" s="489">
        <f t="shared" si="86"/>
        <v>-4545</v>
      </c>
      <c r="L151" s="489">
        <f t="shared" si="87"/>
        <v>-9</v>
      </c>
      <c r="M151" s="489">
        <v>505</v>
      </c>
      <c r="N151" s="489" t="s">
        <v>664</v>
      </c>
      <c r="O151" s="490">
        <v>43998</v>
      </c>
      <c r="P151" s="404"/>
      <c r="Q151" s="404"/>
      <c r="R151" s="345" t="s">
        <v>603</v>
      </c>
      <c r="Z151" s="417"/>
      <c r="AA151" s="417"/>
      <c r="AB151" s="417"/>
      <c r="AC151" s="417"/>
      <c r="AD151" s="417"/>
      <c r="AE151" s="417"/>
      <c r="AF151" s="417"/>
      <c r="AG151" s="417"/>
      <c r="AH151" s="417"/>
    </row>
    <row r="152" spans="1:34" s="40" customFormat="1" ht="14.25">
      <c r="A152" s="459">
        <v>23</v>
      </c>
      <c r="B152" s="449">
        <v>43998</v>
      </c>
      <c r="C152" s="449"/>
      <c r="D152" s="390" t="s">
        <v>3765</v>
      </c>
      <c r="E152" s="395" t="s">
        <v>601</v>
      </c>
      <c r="F152" s="395">
        <v>285</v>
      </c>
      <c r="G152" s="448"/>
      <c r="H152" s="448">
        <v>337.5</v>
      </c>
      <c r="I152" s="471" t="s">
        <v>3766</v>
      </c>
      <c r="J152" s="65" t="s">
        <v>3666</v>
      </c>
      <c r="K152" s="65">
        <f t="shared" si="86"/>
        <v>1050</v>
      </c>
      <c r="L152" s="65">
        <f t="shared" si="87"/>
        <v>52.5</v>
      </c>
      <c r="M152" s="65">
        <v>20</v>
      </c>
      <c r="N152" s="65" t="s">
        <v>600</v>
      </c>
      <c r="O152" s="470">
        <v>43999</v>
      </c>
      <c r="P152" s="404"/>
      <c r="Q152" s="404"/>
      <c r="R152" s="345" t="s">
        <v>603</v>
      </c>
      <c r="Z152" s="417"/>
      <c r="AA152" s="417"/>
      <c r="AB152" s="417"/>
      <c r="AC152" s="417"/>
      <c r="AD152" s="417"/>
      <c r="AE152" s="417"/>
      <c r="AF152" s="417"/>
      <c r="AG152" s="417"/>
      <c r="AH152" s="417"/>
    </row>
    <row r="153" spans="1:34" s="40" customFormat="1" ht="14.25">
      <c r="A153" s="459">
        <v>24</v>
      </c>
      <c r="B153" s="449">
        <v>43999</v>
      </c>
      <c r="C153" s="449"/>
      <c r="D153" s="390" t="s">
        <v>3768</v>
      </c>
      <c r="E153" s="395" t="s">
        <v>601</v>
      </c>
      <c r="F153" s="395">
        <v>320</v>
      </c>
      <c r="G153" s="448">
        <v>95</v>
      </c>
      <c r="H153" s="448">
        <v>365</v>
      </c>
      <c r="I153" s="471" t="s">
        <v>3766</v>
      </c>
      <c r="J153" s="65" t="s">
        <v>3684</v>
      </c>
      <c r="K153" s="65">
        <f t="shared" ref="K153:K154" si="88">L153*M153</f>
        <v>900</v>
      </c>
      <c r="L153" s="65">
        <f t="shared" ref="L153:L154" si="89">H153-F153</f>
        <v>45</v>
      </c>
      <c r="M153" s="65">
        <v>20</v>
      </c>
      <c r="N153" s="65" t="s">
        <v>600</v>
      </c>
      <c r="O153" s="500">
        <v>43999</v>
      </c>
      <c r="P153" s="404"/>
      <c r="Q153" s="404"/>
      <c r="R153" s="345" t="s">
        <v>603</v>
      </c>
      <c r="Z153" s="417"/>
      <c r="AA153" s="417"/>
      <c r="AB153" s="417"/>
      <c r="AC153" s="417"/>
      <c r="AD153" s="417"/>
      <c r="AE153" s="417"/>
      <c r="AF153" s="417"/>
      <c r="AG153" s="417"/>
      <c r="AH153" s="417"/>
    </row>
    <row r="154" spans="1:34" s="40" customFormat="1" ht="14.25">
      <c r="A154" s="483">
        <v>25</v>
      </c>
      <c r="B154" s="484">
        <v>44000</v>
      </c>
      <c r="C154" s="484"/>
      <c r="D154" s="485" t="s">
        <v>3768</v>
      </c>
      <c r="E154" s="486" t="s">
        <v>601</v>
      </c>
      <c r="F154" s="486">
        <v>300</v>
      </c>
      <c r="G154" s="487">
        <v>95</v>
      </c>
      <c r="H154" s="487">
        <v>175</v>
      </c>
      <c r="I154" s="488" t="s">
        <v>3766</v>
      </c>
      <c r="J154" s="489" t="s">
        <v>3778</v>
      </c>
      <c r="K154" s="489">
        <f t="shared" si="88"/>
        <v>-2500</v>
      </c>
      <c r="L154" s="489">
        <f t="shared" si="89"/>
        <v>-125</v>
      </c>
      <c r="M154" s="489">
        <v>20</v>
      </c>
      <c r="N154" s="489" t="s">
        <v>664</v>
      </c>
      <c r="O154" s="531">
        <v>44000</v>
      </c>
      <c r="P154" s="404"/>
      <c r="Q154" s="404"/>
      <c r="R154" s="345" t="s">
        <v>603</v>
      </c>
      <c r="Z154" s="417"/>
      <c r="AA154" s="417"/>
      <c r="AB154" s="417"/>
      <c r="AC154" s="417"/>
      <c r="AD154" s="417"/>
      <c r="AE154" s="417"/>
      <c r="AF154" s="417"/>
      <c r="AG154" s="417"/>
      <c r="AH154" s="417"/>
    </row>
    <row r="155" spans="1:34" s="40" customFormat="1" ht="14.25">
      <c r="A155" s="483">
        <v>26</v>
      </c>
      <c r="B155" s="484">
        <v>44004</v>
      </c>
      <c r="C155" s="484"/>
      <c r="D155" s="485" t="s">
        <v>3788</v>
      </c>
      <c r="E155" s="486" t="s">
        <v>601</v>
      </c>
      <c r="F155" s="486">
        <v>132.5</v>
      </c>
      <c r="G155" s="487">
        <v>85</v>
      </c>
      <c r="H155" s="487">
        <v>85</v>
      </c>
      <c r="I155" s="488" t="s">
        <v>3789</v>
      </c>
      <c r="J155" s="489" t="s">
        <v>3797</v>
      </c>
      <c r="K155" s="489">
        <f t="shared" ref="K155" si="90">L155*M155</f>
        <v>-3562.5</v>
      </c>
      <c r="L155" s="489">
        <f t="shared" ref="L155" si="91">H155-F155</f>
        <v>-47.5</v>
      </c>
      <c r="M155" s="489">
        <v>75</v>
      </c>
      <c r="N155" s="489" t="s">
        <v>664</v>
      </c>
      <c r="O155" s="531">
        <v>44005</v>
      </c>
      <c r="P155" s="404"/>
      <c r="Q155" s="404"/>
      <c r="R155" s="345" t="s">
        <v>603</v>
      </c>
      <c r="Z155" s="417"/>
      <c r="AA155" s="417"/>
      <c r="AB155" s="417"/>
      <c r="AC155" s="417"/>
      <c r="AD155" s="417"/>
      <c r="AE155" s="417"/>
      <c r="AF155" s="417"/>
      <c r="AG155" s="417"/>
      <c r="AH155" s="417"/>
    </row>
    <row r="156" spans="1:34" s="40" customFormat="1" ht="14.25">
      <c r="A156" s="483">
        <v>27</v>
      </c>
      <c r="B156" s="484">
        <v>44004</v>
      </c>
      <c r="C156" s="484"/>
      <c r="D156" s="485" t="s">
        <v>3790</v>
      </c>
      <c r="E156" s="486" t="s">
        <v>601</v>
      </c>
      <c r="F156" s="486">
        <v>385</v>
      </c>
      <c r="G156" s="487">
        <v>195</v>
      </c>
      <c r="H156" s="487">
        <v>195</v>
      </c>
      <c r="I156" s="488" t="s">
        <v>3791</v>
      </c>
      <c r="J156" s="489" t="s">
        <v>3798</v>
      </c>
      <c r="K156" s="489">
        <f t="shared" ref="K156:K158" si="92">L156*M156</f>
        <v>-3800</v>
      </c>
      <c r="L156" s="489">
        <f t="shared" ref="L156:L158" si="93">H156-F156</f>
        <v>-190</v>
      </c>
      <c r="M156" s="489">
        <v>20</v>
      </c>
      <c r="N156" s="489" t="s">
        <v>664</v>
      </c>
      <c r="O156" s="531">
        <v>44005</v>
      </c>
      <c r="P156" s="404"/>
      <c r="Q156" s="404"/>
      <c r="R156" s="345" t="s">
        <v>603</v>
      </c>
      <c r="Z156" s="417"/>
      <c r="AA156" s="417"/>
      <c r="AB156" s="417"/>
      <c r="AC156" s="417"/>
      <c r="AD156" s="417"/>
      <c r="AE156" s="417"/>
      <c r="AF156" s="417"/>
      <c r="AG156" s="417"/>
      <c r="AH156" s="417"/>
    </row>
    <row r="157" spans="1:34" s="40" customFormat="1" ht="14.25">
      <c r="A157" s="459">
        <v>28</v>
      </c>
      <c r="B157" s="449">
        <v>44007</v>
      </c>
      <c r="C157" s="449"/>
      <c r="D157" s="390" t="s">
        <v>3821</v>
      </c>
      <c r="E157" s="395" t="s">
        <v>601</v>
      </c>
      <c r="F157" s="395">
        <v>47.5</v>
      </c>
      <c r="G157" s="448"/>
      <c r="H157" s="448">
        <v>61</v>
      </c>
      <c r="I157" s="471" t="s">
        <v>3822</v>
      </c>
      <c r="J157" s="65" t="s">
        <v>3823</v>
      </c>
      <c r="K157" s="65">
        <f t="shared" si="92"/>
        <v>1012.5</v>
      </c>
      <c r="L157" s="65">
        <f t="shared" si="93"/>
        <v>13.5</v>
      </c>
      <c r="M157" s="65">
        <v>75</v>
      </c>
      <c r="N157" s="65" t="s">
        <v>600</v>
      </c>
      <c r="O157" s="500">
        <v>44007</v>
      </c>
      <c r="P157" s="404"/>
      <c r="Q157" s="404"/>
      <c r="R157" s="345" t="s">
        <v>603</v>
      </c>
      <c r="Z157" s="417"/>
      <c r="AA157" s="417"/>
      <c r="AB157" s="417"/>
      <c r="AC157" s="417"/>
      <c r="AD157" s="417"/>
      <c r="AE157" s="417"/>
      <c r="AF157" s="417"/>
      <c r="AG157" s="417"/>
      <c r="AH157" s="417"/>
    </row>
    <row r="158" spans="1:34" s="40" customFormat="1" ht="14.25">
      <c r="A158" s="459">
        <v>29</v>
      </c>
      <c r="B158" s="449">
        <v>44007</v>
      </c>
      <c r="C158" s="449"/>
      <c r="D158" s="390" t="s">
        <v>3821</v>
      </c>
      <c r="E158" s="395" t="s">
        <v>601</v>
      </c>
      <c r="F158" s="395">
        <v>42.5</v>
      </c>
      <c r="G158" s="448"/>
      <c r="H158" s="448">
        <v>49.5</v>
      </c>
      <c r="I158" s="471" t="s">
        <v>3822</v>
      </c>
      <c r="J158" s="65" t="s">
        <v>3780</v>
      </c>
      <c r="K158" s="65">
        <f t="shared" si="92"/>
        <v>525</v>
      </c>
      <c r="L158" s="65">
        <f t="shared" si="93"/>
        <v>7</v>
      </c>
      <c r="M158" s="65">
        <v>75</v>
      </c>
      <c r="N158" s="65" t="s">
        <v>600</v>
      </c>
      <c r="O158" s="500">
        <v>44007</v>
      </c>
      <c r="P158" s="404"/>
      <c r="Q158" s="404"/>
      <c r="R158" s="345" t="s">
        <v>603</v>
      </c>
      <c r="Z158" s="417"/>
      <c r="AA158" s="417"/>
      <c r="AB158" s="417"/>
      <c r="AC158" s="417"/>
      <c r="AD158" s="417"/>
      <c r="AE158" s="417"/>
      <c r="AF158" s="417"/>
      <c r="AG158" s="417"/>
      <c r="AH158" s="417"/>
    </row>
    <row r="159" spans="1:34" s="40" customFormat="1" ht="14.25">
      <c r="A159" s="459">
        <v>30</v>
      </c>
      <c r="B159" s="449">
        <v>44008</v>
      </c>
      <c r="C159" s="449"/>
      <c r="D159" s="390" t="s">
        <v>3833</v>
      </c>
      <c r="E159" s="395" t="s">
        <v>601</v>
      </c>
      <c r="F159" s="395">
        <v>45</v>
      </c>
      <c r="G159" s="448"/>
      <c r="H159" s="448">
        <v>55</v>
      </c>
      <c r="I159" s="471" t="s">
        <v>3834</v>
      </c>
      <c r="J159" s="65" t="s">
        <v>3780</v>
      </c>
      <c r="K159" s="65">
        <f t="shared" ref="K159" si="94">L159*M159</f>
        <v>750</v>
      </c>
      <c r="L159" s="65">
        <f t="shared" ref="L159" si="95">H159-F159</f>
        <v>10</v>
      </c>
      <c r="M159" s="65">
        <v>75</v>
      </c>
      <c r="N159" s="65" t="s">
        <v>600</v>
      </c>
      <c r="O159" s="500">
        <v>44008</v>
      </c>
      <c r="P159" s="404"/>
      <c r="Q159" s="404"/>
      <c r="R159" s="345" t="s">
        <v>603</v>
      </c>
      <c r="Z159" s="417"/>
      <c r="AA159" s="417"/>
      <c r="AB159" s="417"/>
      <c r="AC159" s="417"/>
      <c r="AD159" s="417"/>
      <c r="AE159" s="417"/>
      <c r="AF159" s="417"/>
      <c r="AG159" s="417"/>
      <c r="AH159" s="417"/>
    </row>
    <row r="160" spans="1:34" s="40" customFormat="1" ht="14.25">
      <c r="A160" s="458"/>
      <c r="B160" s="456"/>
      <c r="C160" s="456"/>
      <c r="D160" s="380"/>
      <c r="E160" s="421"/>
      <c r="F160" s="421"/>
      <c r="G160" s="457"/>
      <c r="H160" s="457"/>
      <c r="I160" s="509"/>
      <c r="J160" s="402"/>
      <c r="K160" s="402"/>
      <c r="L160" s="402"/>
      <c r="M160" s="402"/>
      <c r="N160" s="402"/>
      <c r="O160" s="510"/>
      <c r="P160" s="404"/>
      <c r="Q160" s="404"/>
      <c r="R160" s="345"/>
      <c r="Z160" s="417"/>
      <c r="AA160" s="417"/>
      <c r="AB160" s="417"/>
      <c r="AC160" s="417"/>
      <c r="AD160" s="417"/>
      <c r="AE160" s="417"/>
      <c r="AF160" s="417"/>
      <c r="AG160" s="417"/>
      <c r="AH160" s="417"/>
    </row>
    <row r="161" spans="1:34" s="40" customFormat="1" ht="14.25">
      <c r="A161" s="458"/>
      <c r="B161" s="456"/>
      <c r="C161" s="456"/>
      <c r="D161" s="380"/>
      <c r="E161" s="421"/>
      <c r="F161" s="421"/>
      <c r="G161" s="457"/>
      <c r="H161" s="457"/>
      <c r="I161" s="421"/>
      <c r="J161" s="383"/>
      <c r="K161" s="383"/>
      <c r="L161" s="383"/>
      <c r="M161" s="383"/>
      <c r="N161" s="383"/>
      <c r="O161" s="399"/>
      <c r="P161" s="404"/>
      <c r="Q161" s="404"/>
      <c r="R161" s="345"/>
      <c r="Z161" s="417"/>
      <c r="AA161" s="417"/>
      <c r="AB161" s="417"/>
      <c r="AC161" s="417"/>
      <c r="AD161" s="417"/>
      <c r="AE161" s="417"/>
      <c r="AF161" s="417"/>
      <c r="AG161" s="417"/>
      <c r="AH161" s="417"/>
    </row>
    <row r="162" spans="1:34" s="40" customFormat="1" ht="14.25">
      <c r="A162" s="385"/>
      <c r="B162" s="386"/>
      <c r="C162" s="386"/>
      <c r="D162" s="387"/>
      <c r="E162" s="385"/>
      <c r="F162" s="418"/>
      <c r="G162" s="385"/>
      <c r="H162" s="385"/>
      <c r="I162" s="385"/>
      <c r="J162" s="386"/>
      <c r="K162" s="419"/>
      <c r="L162" s="385"/>
      <c r="M162" s="385"/>
      <c r="N162" s="385"/>
      <c r="O162" s="420"/>
      <c r="P162" s="404"/>
      <c r="Q162" s="404"/>
      <c r="R162" s="345"/>
      <c r="Z162" s="417"/>
      <c r="AA162" s="417"/>
      <c r="AB162" s="417"/>
      <c r="AC162" s="417"/>
      <c r="AD162" s="417"/>
      <c r="AE162" s="417"/>
      <c r="AF162" s="417"/>
      <c r="AG162" s="417"/>
      <c r="AH162" s="417"/>
    </row>
    <row r="163" spans="1:34" ht="15">
      <c r="A163" s="101" t="s">
        <v>619</v>
      </c>
      <c r="B163" s="102"/>
      <c r="C163" s="102"/>
      <c r="D163" s="103"/>
      <c r="E163" s="34"/>
      <c r="F163" s="32"/>
      <c r="G163" s="32"/>
      <c r="H163" s="74"/>
      <c r="I163" s="121"/>
      <c r="J163" s="122"/>
      <c r="K163" s="17"/>
      <c r="L163" s="17"/>
      <c r="M163" s="17"/>
      <c r="N163" s="11"/>
      <c r="O163" s="53"/>
      <c r="Q163" s="97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34" ht="38.25">
      <c r="A164" s="20" t="s">
        <v>16</v>
      </c>
      <c r="B164" s="21" t="s">
        <v>575</v>
      </c>
      <c r="C164" s="21"/>
      <c r="D164" s="22" t="s">
        <v>588</v>
      </c>
      <c r="E164" s="21" t="s">
        <v>589</v>
      </c>
      <c r="F164" s="21" t="s">
        <v>590</v>
      </c>
      <c r="G164" s="21" t="s">
        <v>591</v>
      </c>
      <c r="H164" s="21" t="s">
        <v>592</v>
      </c>
      <c r="I164" s="21" t="s">
        <v>593</v>
      </c>
      <c r="J164" s="20" t="s">
        <v>594</v>
      </c>
      <c r="K164" s="21" t="s">
        <v>595</v>
      </c>
      <c r="L164" s="21" t="s">
        <v>596</v>
      </c>
      <c r="M164" s="21" t="s">
        <v>597</v>
      </c>
      <c r="N164" s="22" t="s">
        <v>598</v>
      </c>
      <c r="O164" s="21" t="s">
        <v>599</v>
      </c>
      <c r="P164" s="99"/>
      <c r="Q164" s="11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34" s="8" customFormat="1">
      <c r="A165" s="405"/>
      <c r="B165" s="406"/>
      <c r="C165" s="407"/>
      <c r="D165" s="408"/>
      <c r="E165" s="409"/>
      <c r="F165" s="409"/>
      <c r="G165" s="410"/>
      <c r="H165" s="410"/>
      <c r="I165" s="409"/>
      <c r="J165" s="411"/>
      <c r="K165" s="412"/>
      <c r="L165" s="413"/>
      <c r="M165" s="414"/>
      <c r="N165" s="415"/>
      <c r="O165" s="416"/>
      <c r="P165" s="125"/>
      <c r="Q165"/>
      <c r="R165" s="96"/>
      <c r="T165" s="57"/>
      <c r="U165" s="57"/>
      <c r="V165" s="57"/>
      <c r="W165" s="57"/>
      <c r="X165" s="57"/>
      <c r="Y165" s="57"/>
      <c r="Z165" s="57"/>
    </row>
    <row r="166" spans="1:34">
      <c r="A166" s="23" t="s">
        <v>604</v>
      </c>
      <c r="B166" s="23"/>
      <c r="C166" s="23"/>
      <c r="D166" s="23"/>
      <c r="E166" s="5"/>
      <c r="F166" s="30" t="s">
        <v>606</v>
      </c>
      <c r="G166" s="83"/>
      <c r="H166" s="83"/>
      <c r="I166" s="38"/>
      <c r="J166" s="86"/>
      <c r="K166" s="84"/>
      <c r="L166" s="85"/>
      <c r="M166" s="86"/>
      <c r="N166" s="87"/>
      <c r="O166" s="126"/>
      <c r="P166" s="11"/>
      <c r="Q166" s="16"/>
      <c r="R166" s="98"/>
      <c r="S166" s="16"/>
      <c r="T166" s="16"/>
      <c r="U166" s="16"/>
      <c r="V166" s="16"/>
      <c r="W166" s="16"/>
      <c r="X166" s="16"/>
      <c r="Y166" s="16"/>
    </row>
    <row r="167" spans="1:34">
      <c r="A167" s="29" t="s">
        <v>605</v>
      </c>
      <c r="B167" s="23"/>
      <c r="C167" s="23"/>
      <c r="D167" s="23"/>
      <c r="E167" s="32"/>
      <c r="F167" s="30" t="s">
        <v>608</v>
      </c>
      <c r="G167" s="12"/>
      <c r="H167" s="12"/>
      <c r="I167" s="12"/>
      <c r="J167" s="53"/>
      <c r="K167" s="12"/>
      <c r="L167" s="12"/>
      <c r="M167" s="12"/>
      <c r="N167" s="11"/>
      <c r="O167" s="53"/>
      <c r="Q167" s="7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34">
      <c r="A168" s="29"/>
      <c r="B168" s="23"/>
      <c r="C168" s="23"/>
      <c r="D168" s="23"/>
      <c r="E168" s="32"/>
      <c r="F168" s="30"/>
      <c r="G168" s="12"/>
      <c r="H168" s="12"/>
      <c r="I168" s="12"/>
      <c r="J168" s="53"/>
      <c r="K168" s="12"/>
      <c r="L168" s="12"/>
      <c r="M168" s="12"/>
      <c r="N168" s="11"/>
      <c r="O168" s="53"/>
      <c r="Q168" s="7"/>
      <c r="R168" s="83"/>
      <c r="S168" s="16"/>
      <c r="T168" s="16"/>
      <c r="U168" s="16"/>
      <c r="V168" s="16"/>
      <c r="W168" s="16"/>
      <c r="X168" s="16"/>
      <c r="Y168" s="16"/>
      <c r="Z168" s="16"/>
    </row>
    <row r="169" spans="1:34">
      <c r="A169" s="29"/>
      <c r="B169" s="23"/>
      <c r="C169" s="23"/>
      <c r="D169" s="23"/>
      <c r="E169" s="32"/>
      <c r="F169" s="30"/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83"/>
      <c r="S169" s="16"/>
      <c r="T169" s="16"/>
      <c r="U169" s="16"/>
      <c r="V169" s="16"/>
      <c r="W169" s="16"/>
      <c r="X169" s="16"/>
      <c r="Y169" s="16"/>
      <c r="Z169" s="16"/>
    </row>
    <row r="170" spans="1:34">
      <c r="A170" s="29"/>
      <c r="B170" s="23"/>
      <c r="C170" s="23"/>
      <c r="D170" s="23"/>
      <c r="E170" s="32"/>
      <c r="F170" s="30"/>
      <c r="G170" s="41"/>
      <c r="H170" s="42"/>
      <c r="I170" s="83"/>
      <c r="J170" s="17"/>
      <c r="K170" s="84"/>
      <c r="L170" s="85"/>
      <c r="M170" s="86"/>
      <c r="N170" s="87"/>
      <c r="O170" s="88"/>
      <c r="P170" s="5"/>
      <c r="Q170" s="11"/>
      <c r="R170" s="83"/>
      <c r="S170" s="16"/>
      <c r="T170" s="16"/>
      <c r="U170" s="16"/>
      <c r="V170" s="16"/>
      <c r="W170" s="16"/>
      <c r="X170" s="16"/>
      <c r="Y170" s="16"/>
      <c r="Z170" s="16"/>
    </row>
    <row r="171" spans="1:34">
      <c r="A171" s="37"/>
      <c r="B171" s="45"/>
      <c r="C171" s="104"/>
      <c r="D171" s="6"/>
      <c r="E171" s="38"/>
      <c r="F171" s="83"/>
      <c r="G171" s="41"/>
      <c r="H171" s="42"/>
      <c r="I171" s="83"/>
      <c r="J171" s="17"/>
      <c r="K171" s="84"/>
      <c r="L171" s="85"/>
      <c r="M171" s="86"/>
      <c r="N171" s="87"/>
      <c r="O171" s="88"/>
      <c r="P171" s="5"/>
      <c r="Q171" s="11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4" ht="15">
      <c r="A172" s="5"/>
      <c r="B172" s="105" t="s">
        <v>620</v>
      </c>
      <c r="C172" s="105"/>
      <c r="D172" s="105"/>
      <c r="E172" s="105"/>
      <c r="F172" s="17"/>
      <c r="G172" s="17"/>
      <c r="H172" s="106"/>
      <c r="I172" s="17"/>
      <c r="J172" s="75"/>
      <c r="K172" s="76"/>
      <c r="L172" s="17"/>
      <c r="M172" s="17"/>
      <c r="N172" s="16"/>
      <c r="O172" s="100"/>
      <c r="P172" s="7"/>
      <c r="Q172" s="11"/>
      <c r="R172" s="143"/>
      <c r="S172" s="16"/>
      <c r="T172" s="16"/>
      <c r="U172" s="16"/>
      <c r="V172" s="16"/>
      <c r="W172" s="16"/>
      <c r="X172" s="16"/>
      <c r="Y172" s="16"/>
      <c r="Z172" s="16"/>
    </row>
    <row r="173" spans="1:34" ht="38.25">
      <c r="A173" s="20" t="s">
        <v>16</v>
      </c>
      <c r="B173" s="21" t="s">
        <v>575</v>
      </c>
      <c r="C173" s="21"/>
      <c r="D173" s="22" t="s">
        <v>588</v>
      </c>
      <c r="E173" s="21" t="s">
        <v>589</v>
      </c>
      <c r="F173" s="21" t="s">
        <v>590</v>
      </c>
      <c r="G173" s="21" t="s">
        <v>621</v>
      </c>
      <c r="H173" s="21" t="s">
        <v>622</v>
      </c>
      <c r="I173" s="21" t="s">
        <v>593</v>
      </c>
      <c r="J173" s="61" t="s">
        <v>594</v>
      </c>
      <c r="K173" s="21" t="s">
        <v>595</v>
      </c>
      <c r="L173" s="21" t="s">
        <v>596</v>
      </c>
      <c r="M173" s="21" t="s">
        <v>597</v>
      </c>
      <c r="N173" s="22" t="s">
        <v>598</v>
      </c>
      <c r="O173" s="100"/>
      <c r="P173" s="7"/>
      <c r="Q173" s="11"/>
      <c r="R173" s="143"/>
      <c r="S173" s="16"/>
      <c r="T173" s="16"/>
      <c r="U173" s="16"/>
      <c r="V173" s="16"/>
      <c r="W173" s="16"/>
      <c r="X173" s="16"/>
      <c r="Y173" s="16"/>
      <c r="Z173" s="16"/>
    </row>
    <row r="174" spans="1:34">
      <c r="A174" s="204">
        <v>1</v>
      </c>
      <c r="B174" s="107">
        <v>41579</v>
      </c>
      <c r="C174" s="107"/>
      <c r="D174" s="108" t="s">
        <v>623</v>
      </c>
      <c r="E174" s="109" t="s">
        <v>624</v>
      </c>
      <c r="F174" s="110">
        <v>82</v>
      </c>
      <c r="G174" s="109" t="s">
        <v>625</v>
      </c>
      <c r="H174" s="109">
        <v>100</v>
      </c>
      <c r="I174" s="127">
        <v>100</v>
      </c>
      <c r="J174" s="128" t="s">
        <v>626</v>
      </c>
      <c r="K174" s="129">
        <f t="shared" ref="K174:K205" si="96">H174-F174</f>
        <v>18</v>
      </c>
      <c r="L174" s="130">
        <f t="shared" ref="L174:L205" si="97">K174/F174</f>
        <v>0.21951219512195122</v>
      </c>
      <c r="M174" s="131" t="s">
        <v>600</v>
      </c>
      <c r="N174" s="132">
        <v>42657</v>
      </c>
      <c r="O174" s="53"/>
      <c r="P174" s="11"/>
      <c r="Q174" s="16"/>
      <c r="R174" s="143"/>
      <c r="S174" s="16"/>
      <c r="T174" s="16"/>
      <c r="U174" s="16"/>
      <c r="V174" s="16"/>
      <c r="W174" s="16"/>
      <c r="X174" s="16"/>
      <c r="Y174" s="16"/>
      <c r="Z174" s="16"/>
    </row>
    <row r="175" spans="1:34">
      <c r="A175" s="204">
        <v>2</v>
      </c>
      <c r="B175" s="107">
        <v>41794</v>
      </c>
      <c r="C175" s="107"/>
      <c r="D175" s="108" t="s">
        <v>627</v>
      </c>
      <c r="E175" s="109" t="s">
        <v>601</v>
      </c>
      <c r="F175" s="110">
        <v>257</v>
      </c>
      <c r="G175" s="109" t="s">
        <v>625</v>
      </c>
      <c r="H175" s="109">
        <v>300</v>
      </c>
      <c r="I175" s="127">
        <v>300</v>
      </c>
      <c r="J175" s="128" t="s">
        <v>626</v>
      </c>
      <c r="K175" s="129">
        <f t="shared" si="96"/>
        <v>43</v>
      </c>
      <c r="L175" s="130">
        <f t="shared" si="97"/>
        <v>0.16731517509727625</v>
      </c>
      <c r="M175" s="131" t="s">
        <v>600</v>
      </c>
      <c r="N175" s="132">
        <v>41822</v>
      </c>
      <c r="O175" s="53"/>
      <c r="P175" s="11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4">
      <c r="A176" s="204">
        <v>3</v>
      </c>
      <c r="B176" s="107">
        <v>41828</v>
      </c>
      <c r="C176" s="107"/>
      <c r="D176" s="108" t="s">
        <v>628</v>
      </c>
      <c r="E176" s="109" t="s">
        <v>601</v>
      </c>
      <c r="F176" s="110">
        <v>393</v>
      </c>
      <c r="G176" s="109" t="s">
        <v>625</v>
      </c>
      <c r="H176" s="109">
        <v>468</v>
      </c>
      <c r="I176" s="127">
        <v>468</v>
      </c>
      <c r="J176" s="128" t="s">
        <v>626</v>
      </c>
      <c r="K176" s="129">
        <f t="shared" si="96"/>
        <v>75</v>
      </c>
      <c r="L176" s="130">
        <f t="shared" si="97"/>
        <v>0.19083969465648856</v>
      </c>
      <c r="M176" s="131" t="s">
        <v>600</v>
      </c>
      <c r="N176" s="132">
        <v>41863</v>
      </c>
      <c r="O176" s="53"/>
      <c r="P176" s="11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</v>
      </c>
      <c r="B177" s="107">
        <v>41857</v>
      </c>
      <c r="C177" s="107"/>
      <c r="D177" s="108" t="s">
        <v>629</v>
      </c>
      <c r="E177" s="109" t="s">
        <v>601</v>
      </c>
      <c r="F177" s="110">
        <v>205</v>
      </c>
      <c r="G177" s="109" t="s">
        <v>625</v>
      </c>
      <c r="H177" s="109">
        <v>275</v>
      </c>
      <c r="I177" s="127">
        <v>250</v>
      </c>
      <c r="J177" s="128" t="s">
        <v>626</v>
      </c>
      <c r="K177" s="129">
        <f t="shared" si="96"/>
        <v>70</v>
      </c>
      <c r="L177" s="130">
        <f t="shared" si="97"/>
        <v>0.34146341463414637</v>
      </c>
      <c r="M177" s="131" t="s">
        <v>600</v>
      </c>
      <c r="N177" s="132">
        <v>41962</v>
      </c>
      <c r="O177" s="53"/>
      <c r="P177" s="11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</v>
      </c>
      <c r="B178" s="107">
        <v>41886</v>
      </c>
      <c r="C178" s="107"/>
      <c r="D178" s="108" t="s">
        <v>630</v>
      </c>
      <c r="E178" s="109" t="s">
        <v>601</v>
      </c>
      <c r="F178" s="110">
        <v>162</v>
      </c>
      <c r="G178" s="109" t="s">
        <v>625</v>
      </c>
      <c r="H178" s="109">
        <v>190</v>
      </c>
      <c r="I178" s="127">
        <v>190</v>
      </c>
      <c r="J178" s="128" t="s">
        <v>626</v>
      </c>
      <c r="K178" s="129">
        <f t="shared" si="96"/>
        <v>28</v>
      </c>
      <c r="L178" s="130">
        <f t="shared" si="97"/>
        <v>0.1728395061728395</v>
      </c>
      <c r="M178" s="131" t="s">
        <v>600</v>
      </c>
      <c r="N178" s="132">
        <v>42006</v>
      </c>
      <c r="O178" s="5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</v>
      </c>
      <c r="B179" s="107">
        <v>41886</v>
      </c>
      <c r="C179" s="107"/>
      <c r="D179" s="108" t="s">
        <v>631</v>
      </c>
      <c r="E179" s="109" t="s">
        <v>601</v>
      </c>
      <c r="F179" s="110">
        <v>75</v>
      </c>
      <c r="G179" s="109" t="s">
        <v>625</v>
      </c>
      <c r="H179" s="109">
        <v>91.5</v>
      </c>
      <c r="I179" s="127" t="s">
        <v>632</v>
      </c>
      <c r="J179" s="128" t="s">
        <v>633</v>
      </c>
      <c r="K179" s="129">
        <f t="shared" si="96"/>
        <v>16.5</v>
      </c>
      <c r="L179" s="130">
        <f t="shared" si="97"/>
        <v>0.22</v>
      </c>
      <c r="M179" s="131" t="s">
        <v>600</v>
      </c>
      <c r="N179" s="132">
        <v>41954</v>
      </c>
      <c r="O179" s="5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</v>
      </c>
      <c r="B180" s="107">
        <v>41913</v>
      </c>
      <c r="C180" s="107"/>
      <c r="D180" s="108" t="s">
        <v>634</v>
      </c>
      <c r="E180" s="109" t="s">
        <v>601</v>
      </c>
      <c r="F180" s="110">
        <v>850</v>
      </c>
      <c r="G180" s="109" t="s">
        <v>625</v>
      </c>
      <c r="H180" s="109">
        <v>982.5</v>
      </c>
      <c r="I180" s="127">
        <v>1050</v>
      </c>
      <c r="J180" s="128" t="s">
        <v>635</v>
      </c>
      <c r="K180" s="129">
        <f t="shared" si="96"/>
        <v>132.5</v>
      </c>
      <c r="L180" s="130">
        <f t="shared" si="97"/>
        <v>0.15588235294117647</v>
      </c>
      <c r="M180" s="131" t="s">
        <v>600</v>
      </c>
      <c r="N180" s="132">
        <v>42039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</v>
      </c>
      <c r="B181" s="107">
        <v>41913</v>
      </c>
      <c r="C181" s="107"/>
      <c r="D181" s="108" t="s">
        <v>636</v>
      </c>
      <c r="E181" s="109" t="s">
        <v>601</v>
      </c>
      <c r="F181" s="110">
        <v>475</v>
      </c>
      <c r="G181" s="109" t="s">
        <v>625</v>
      </c>
      <c r="H181" s="109">
        <v>515</v>
      </c>
      <c r="I181" s="127">
        <v>600</v>
      </c>
      <c r="J181" s="128" t="s">
        <v>637</v>
      </c>
      <c r="K181" s="129">
        <f t="shared" si="96"/>
        <v>40</v>
      </c>
      <c r="L181" s="130">
        <f t="shared" si="97"/>
        <v>8.4210526315789472E-2</v>
      </c>
      <c r="M181" s="131" t="s">
        <v>600</v>
      </c>
      <c r="N181" s="132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</v>
      </c>
      <c r="B182" s="107">
        <v>41913</v>
      </c>
      <c r="C182" s="107"/>
      <c r="D182" s="108" t="s">
        <v>638</v>
      </c>
      <c r="E182" s="109" t="s">
        <v>601</v>
      </c>
      <c r="F182" s="110">
        <v>86</v>
      </c>
      <c r="G182" s="109" t="s">
        <v>625</v>
      </c>
      <c r="H182" s="109">
        <v>99</v>
      </c>
      <c r="I182" s="127">
        <v>140</v>
      </c>
      <c r="J182" s="128" t="s">
        <v>639</v>
      </c>
      <c r="K182" s="129">
        <f t="shared" si="96"/>
        <v>13</v>
      </c>
      <c r="L182" s="130">
        <f t="shared" si="97"/>
        <v>0.15116279069767441</v>
      </c>
      <c r="M182" s="131" t="s">
        <v>600</v>
      </c>
      <c r="N182" s="132">
        <v>41939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10</v>
      </c>
      <c r="B183" s="107">
        <v>41926</v>
      </c>
      <c r="C183" s="107"/>
      <c r="D183" s="108" t="s">
        <v>640</v>
      </c>
      <c r="E183" s="109" t="s">
        <v>601</v>
      </c>
      <c r="F183" s="110">
        <v>496.6</v>
      </c>
      <c r="G183" s="109" t="s">
        <v>625</v>
      </c>
      <c r="H183" s="109">
        <v>621</v>
      </c>
      <c r="I183" s="127">
        <v>580</v>
      </c>
      <c r="J183" s="128" t="s">
        <v>626</v>
      </c>
      <c r="K183" s="129">
        <f t="shared" si="96"/>
        <v>124.39999999999998</v>
      </c>
      <c r="L183" s="130">
        <f t="shared" si="97"/>
        <v>0.25050342327829234</v>
      </c>
      <c r="M183" s="131" t="s">
        <v>600</v>
      </c>
      <c r="N183" s="132">
        <v>42605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11</v>
      </c>
      <c r="B184" s="107">
        <v>41926</v>
      </c>
      <c r="C184" s="107"/>
      <c r="D184" s="108" t="s">
        <v>641</v>
      </c>
      <c r="E184" s="109" t="s">
        <v>601</v>
      </c>
      <c r="F184" s="110">
        <v>2481.9</v>
      </c>
      <c r="G184" s="109" t="s">
        <v>625</v>
      </c>
      <c r="H184" s="109">
        <v>2840</v>
      </c>
      <c r="I184" s="127">
        <v>2870</v>
      </c>
      <c r="J184" s="128" t="s">
        <v>642</v>
      </c>
      <c r="K184" s="129">
        <f t="shared" si="96"/>
        <v>358.09999999999991</v>
      </c>
      <c r="L184" s="130">
        <f t="shared" si="97"/>
        <v>0.14428462065353154</v>
      </c>
      <c r="M184" s="131" t="s">
        <v>600</v>
      </c>
      <c r="N184" s="132">
        <v>42017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12</v>
      </c>
      <c r="B185" s="107">
        <v>41928</v>
      </c>
      <c r="C185" s="107"/>
      <c r="D185" s="108" t="s">
        <v>643</v>
      </c>
      <c r="E185" s="109" t="s">
        <v>601</v>
      </c>
      <c r="F185" s="110">
        <v>84.5</v>
      </c>
      <c r="G185" s="109" t="s">
        <v>625</v>
      </c>
      <c r="H185" s="109">
        <v>93</v>
      </c>
      <c r="I185" s="127">
        <v>110</v>
      </c>
      <c r="J185" s="128" t="s">
        <v>644</v>
      </c>
      <c r="K185" s="129">
        <f t="shared" si="96"/>
        <v>8.5</v>
      </c>
      <c r="L185" s="130">
        <f t="shared" si="97"/>
        <v>0.10059171597633136</v>
      </c>
      <c r="M185" s="131" t="s">
        <v>600</v>
      </c>
      <c r="N185" s="132">
        <v>41939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13</v>
      </c>
      <c r="B186" s="107">
        <v>41928</v>
      </c>
      <c r="C186" s="107"/>
      <c r="D186" s="108" t="s">
        <v>645</v>
      </c>
      <c r="E186" s="109" t="s">
        <v>601</v>
      </c>
      <c r="F186" s="110">
        <v>401</v>
      </c>
      <c r="G186" s="109" t="s">
        <v>625</v>
      </c>
      <c r="H186" s="109">
        <v>428</v>
      </c>
      <c r="I186" s="127">
        <v>450</v>
      </c>
      <c r="J186" s="128" t="s">
        <v>646</v>
      </c>
      <c r="K186" s="129">
        <f t="shared" si="96"/>
        <v>27</v>
      </c>
      <c r="L186" s="130">
        <f t="shared" si="97"/>
        <v>6.7331670822942641E-2</v>
      </c>
      <c r="M186" s="131" t="s">
        <v>600</v>
      </c>
      <c r="N186" s="132">
        <v>42020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14</v>
      </c>
      <c r="B187" s="107">
        <v>41928</v>
      </c>
      <c r="C187" s="107"/>
      <c r="D187" s="108" t="s">
        <v>647</v>
      </c>
      <c r="E187" s="109" t="s">
        <v>601</v>
      </c>
      <c r="F187" s="110">
        <v>101</v>
      </c>
      <c r="G187" s="109" t="s">
        <v>625</v>
      </c>
      <c r="H187" s="109">
        <v>112</v>
      </c>
      <c r="I187" s="127">
        <v>120</v>
      </c>
      <c r="J187" s="128" t="s">
        <v>648</v>
      </c>
      <c r="K187" s="129">
        <f t="shared" si="96"/>
        <v>11</v>
      </c>
      <c r="L187" s="130">
        <f t="shared" si="97"/>
        <v>0.10891089108910891</v>
      </c>
      <c r="M187" s="131" t="s">
        <v>600</v>
      </c>
      <c r="N187" s="132">
        <v>41939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15</v>
      </c>
      <c r="B188" s="107">
        <v>41954</v>
      </c>
      <c r="C188" s="107"/>
      <c r="D188" s="108" t="s">
        <v>649</v>
      </c>
      <c r="E188" s="109" t="s">
        <v>601</v>
      </c>
      <c r="F188" s="110">
        <v>59</v>
      </c>
      <c r="G188" s="109" t="s">
        <v>625</v>
      </c>
      <c r="H188" s="109">
        <v>76</v>
      </c>
      <c r="I188" s="127">
        <v>76</v>
      </c>
      <c r="J188" s="128" t="s">
        <v>626</v>
      </c>
      <c r="K188" s="129">
        <f t="shared" si="96"/>
        <v>17</v>
      </c>
      <c r="L188" s="130">
        <f t="shared" si="97"/>
        <v>0.28813559322033899</v>
      </c>
      <c r="M188" s="131" t="s">
        <v>600</v>
      </c>
      <c r="N188" s="132">
        <v>43032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16</v>
      </c>
      <c r="B189" s="107">
        <v>41954</v>
      </c>
      <c r="C189" s="107"/>
      <c r="D189" s="108" t="s">
        <v>638</v>
      </c>
      <c r="E189" s="109" t="s">
        <v>601</v>
      </c>
      <c r="F189" s="110">
        <v>99</v>
      </c>
      <c r="G189" s="109" t="s">
        <v>625</v>
      </c>
      <c r="H189" s="109">
        <v>120</v>
      </c>
      <c r="I189" s="127">
        <v>120</v>
      </c>
      <c r="J189" s="128" t="s">
        <v>650</v>
      </c>
      <c r="K189" s="129">
        <f t="shared" si="96"/>
        <v>21</v>
      </c>
      <c r="L189" s="130">
        <f t="shared" si="97"/>
        <v>0.21212121212121213</v>
      </c>
      <c r="M189" s="131" t="s">
        <v>600</v>
      </c>
      <c r="N189" s="132">
        <v>41960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17</v>
      </c>
      <c r="B190" s="107">
        <v>41956</v>
      </c>
      <c r="C190" s="107"/>
      <c r="D190" s="108" t="s">
        <v>651</v>
      </c>
      <c r="E190" s="109" t="s">
        <v>601</v>
      </c>
      <c r="F190" s="110">
        <v>22</v>
      </c>
      <c r="G190" s="109" t="s">
        <v>625</v>
      </c>
      <c r="H190" s="109">
        <v>33.549999999999997</v>
      </c>
      <c r="I190" s="127">
        <v>32</v>
      </c>
      <c r="J190" s="128" t="s">
        <v>652</v>
      </c>
      <c r="K190" s="129">
        <f t="shared" si="96"/>
        <v>11.549999999999997</v>
      </c>
      <c r="L190" s="130">
        <f t="shared" si="97"/>
        <v>0.52499999999999991</v>
      </c>
      <c r="M190" s="131" t="s">
        <v>600</v>
      </c>
      <c r="N190" s="132">
        <v>42188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18</v>
      </c>
      <c r="B191" s="107">
        <v>41976</v>
      </c>
      <c r="C191" s="107"/>
      <c r="D191" s="108" t="s">
        <v>653</v>
      </c>
      <c r="E191" s="109" t="s">
        <v>601</v>
      </c>
      <c r="F191" s="110">
        <v>440</v>
      </c>
      <c r="G191" s="109" t="s">
        <v>625</v>
      </c>
      <c r="H191" s="109">
        <v>520</v>
      </c>
      <c r="I191" s="127">
        <v>520</v>
      </c>
      <c r="J191" s="128" t="s">
        <v>654</v>
      </c>
      <c r="K191" s="129">
        <f t="shared" si="96"/>
        <v>80</v>
      </c>
      <c r="L191" s="130">
        <f t="shared" si="97"/>
        <v>0.18181818181818182</v>
      </c>
      <c r="M191" s="131" t="s">
        <v>600</v>
      </c>
      <c r="N191" s="132">
        <v>42208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19</v>
      </c>
      <c r="B192" s="107">
        <v>41976</v>
      </c>
      <c r="C192" s="107"/>
      <c r="D192" s="108" t="s">
        <v>655</v>
      </c>
      <c r="E192" s="109" t="s">
        <v>601</v>
      </c>
      <c r="F192" s="110">
        <v>360</v>
      </c>
      <c r="G192" s="109" t="s">
        <v>625</v>
      </c>
      <c r="H192" s="109">
        <v>427</v>
      </c>
      <c r="I192" s="127">
        <v>425</v>
      </c>
      <c r="J192" s="128" t="s">
        <v>656</v>
      </c>
      <c r="K192" s="129">
        <f t="shared" si="96"/>
        <v>67</v>
      </c>
      <c r="L192" s="130">
        <f t="shared" si="97"/>
        <v>0.18611111111111112</v>
      </c>
      <c r="M192" s="131" t="s">
        <v>600</v>
      </c>
      <c r="N192" s="132">
        <v>42058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20</v>
      </c>
      <c r="B193" s="107">
        <v>42012</v>
      </c>
      <c r="C193" s="107"/>
      <c r="D193" s="108" t="s">
        <v>657</v>
      </c>
      <c r="E193" s="109" t="s">
        <v>601</v>
      </c>
      <c r="F193" s="110">
        <v>360</v>
      </c>
      <c r="G193" s="109" t="s">
        <v>625</v>
      </c>
      <c r="H193" s="109">
        <v>455</v>
      </c>
      <c r="I193" s="127">
        <v>420</v>
      </c>
      <c r="J193" s="128" t="s">
        <v>658</v>
      </c>
      <c r="K193" s="129">
        <f t="shared" si="96"/>
        <v>95</v>
      </c>
      <c r="L193" s="130">
        <f t="shared" si="97"/>
        <v>0.2638888888888889</v>
      </c>
      <c r="M193" s="131" t="s">
        <v>600</v>
      </c>
      <c r="N193" s="132">
        <v>42024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21</v>
      </c>
      <c r="B194" s="107">
        <v>42012</v>
      </c>
      <c r="C194" s="107"/>
      <c r="D194" s="108" t="s">
        <v>659</v>
      </c>
      <c r="E194" s="109" t="s">
        <v>601</v>
      </c>
      <c r="F194" s="110">
        <v>130</v>
      </c>
      <c r="G194" s="109"/>
      <c r="H194" s="109">
        <v>175.5</v>
      </c>
      <c r="I194" s="127">
        <v>165</v>
      </c>
      <c r="J194" s="128" t="s">
        <v>660</v>
      </c>
      <c r="K194" s="129">
        <f t="shared" si="96"/>
        <v>45.5</v>
      </c>
      <c r="L194" s="130">
        <f t="shared" si="97"/>
        <v>0.35</v>
      </c>
      <c r="M194" s="131" t="s">
        <v>600</v>
      </c>
      <c r="N194" s="132">
        <v>43088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22</v>
      </c>
      <c r="B195" s="107">
        <v>42040</v>
      </c>
      <c r="C195" s="107"/>
      <c r="D195" s="108" t="s">
        <v>390</v>
      </c>
      <c r="E195" s="109" t="s">
        <v>624</v>
      </c>
      <c r="F195" s="110">
        <v>98</v>
      </c>
      <c r="G195" s="109"/>
      <c r="H195" s="109">
        <v>120</v>
      </c>
      <c r="I195" s="127">
        <v>120</v>
      </c>
      <c r="J195" s="128" t="s">
        <v>626</v>
      </c>
      <c r="K195" s="129">
        <f t="shared" si="96"/>
        <v>22</v>
      </c>
      <c r="L195" s="130">
        <f t="shared" si="97"/>
        <v>0.22448979591836735</v>
      </c>
      <c r="M195" s="131" t="s">
        <v>600</v>
      </c>
      <c r="N195" s="132">
        <v>42753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23</v>
      </c>
      <c r="B196" s="107">
        <v>42040</v>
      </c>
      <c r="C196" s="107"/>
      <c r="D196" s="108" t="s">
        <v>661</v>
      </c>
      <c r="E196" s="109" t="s">
        <v>624</v>
      </c>
      <c r="F196" s="110">
        <v>196</v>
      </c>
      <c r="G196" s="109"/>
      <c r="H196" s="109">
        <v>262</v>
      </c>
      <c r="I196" s="127">
        <v>255</v>
      </c>
      <c r="J196" s="128" t="s">
        <v>626</v>
      </c>
      <c r="K196" s="129">
        <f t="shared" si="96"/>
        <v>66</v>
      </c>
      <c r="L196" s="130">
        <f t="shared" si="97"/>
        <v>0.33673469387755101</v>
      </c>
      <c r="M196" s="131" t="s">
        <v>600</v>
      </c>
      <c r="N196" s="132">
        <v>42599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24</v>
      </c>
      <c r="B197" s="111">
        <v>42067</v>
      </c>
      <c r="C197" s="111"/>
      <c r="D197" s="112" t="s">
        <v>389</v>
      </c>
      <c r="E197" s="113" t="s">
        <v>624</v>
      </c>
      <c r="F197" s="114">
        <v>235</v>
      </c>
      <c r="G197" s="114"/>
      <c r="H197" s="115">
        <v>77</v>
      </c>
      <c r="I197" s="133" t="s">
        <v>662</v>
      </c>
      <c r="J197" s="134" t="s">
        <v>663</v>
      </c>
      <c r="K197" s="135">
        <f t="shared" si="96"/>
        <v>-158</v>
      </c>
      <c r="L197" s="136">
        <f t="shared" si="97"/>
        <v>-0.67234042553191486</v>
      </c>
      <c r="M197" s="137" t="s">
        <v>664</v>
      </c>
      <c r="N197" s="138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25</v>
      </c>
      <c r="B198" s="107">
        <v>42067</v>
      </c>
      <c r="C198" s="107"/>
      <c r="D198" s="108" t="s">
        <v>481</v>
      </c>
      <c r="E198" s="109" t="s">
        <v>624</v>
      </c>
      <c r="F198" s="110">
        <v>185</v>
      </c>
      <c r="G198" s="109"/>
      <c r="H198" s="109">
        <v>224</v>
      </c>
      <c r="I198" s="127" t="s">
        <v>665</v>
      </c>
      <c r="J198" s="128" t="s">
        <v>626</v>
      </c>
      <c r="K198" s="129">
        <f t="shared" si="96"/>
        <v>39</v>
      </c>
      <c r="L198" s="130">
        <f t="shared" si="97"/>
        <v>0.21081081081081082</v>
      </c>
      <c r="M198" s="131" t="s">
        <v>600</v>
      </c>
      <c r="N198" s="132">
        <v>42647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6">
        <v>26</v>
      </c>
      <c r="B199" s="116">
        <v>42090</v>
      </c>
      <c r="C199" s="116"/>
      <c r="D199" s="117" t="s">
        <v>666</v>
      </c>
      <c r="E199" s="118" t="s">
        <v>624</v>
      </c>
      <c r="F199" s="119">
        <v>49.5</v>
      </c>
      <c r="G199" s="120"/>
      <c r="H199" s="120">
        <v>15.85</v>
      </c>
      <c r="I199" s="120">
        <v>67</v>
      </c>
      <c r="J199" s="139" t="s">
        <v>667</v>
      </c>
      <c r="K199" s="120">
        <f t="shared" si="96"/>
        <v>-33.65</v>
      </c>
      <c r="L199" s="140">
        <f t="shared" si="97"/>
        <v>-0.67979797979797973</v>
      </c>
      <c r="M199" s="137" t="s">
        <v>664</v>
      </c>
      <c r="N199" s="141">
        <v>43627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27</v>
      </c>
      <c r="B200" s="107">
        <v>42093</v>
      </c>
      <c r="C200" s="107"/>
      <c r="D200" s="108" t="s">
        <v>668</v>
      </c>
      <c r="E200" s="109" t="s">
        <v>624</v>
      </c>
      <c r="F200" s="110">
        <v>183.5</v>
      </c>
      <c r="G200" s="109"/>
      <c r="H200" s="109">
        <v>219</v>
      </c>
      <c r="I200" s="127">
        <v>218</v>
      </c>
      <c r="J200" s="128" t="s">
        <v>669</v>
      </c>
      <c r="K200" s="129">
        <f t="shared" si="96"/>
        <v>35.5</v>
      </c>
      <c r="L200" s="130">
        <f t="shared" si="97"/>
        <v>0.19346049046321526</v>
      </c>
      <c r="M200" s="131" t="s">
        <v>600</v>
      </c>
      <c r="N200" s="132">
        <v>42103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28</v>
      </c>
      <c r="B201" s="107">
        <v>42114</v>
      </c>
      <c r="C201" s="107"/>
      <c r="D201" s="108" t="s">
        <v>670</v>
      </c>
      <c r="E201" s="109" t="s">
        <v>624</v>
      </c>
      <c r="F201" s="110">
        <f>(227+237)/2</f>
        <v>232</v>
      </c>
      <c r="G201" s="109"/>
      <c r="H201" s="109">
        <v>298</v>
      </c>
      <c r="I201" s="127">
        <v>298</v>
      </c>
      <c r="J201" s="128" t="s">
        <v>626</v>
      </c>
      <c r="K201" s="129">
        <f t="shared" si="96"/>
        <v>66</v>
      </c>
      <c r="L201" s="130">
        <f t="shared" si="97"/>
        <v>0.28448275862068967</v>
      </c>
      <c r="M201" s="131" t="s">
        <v>600</v>
      </c>
      <c r="N201" s="132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29</v>
      </c>
      <c r="B202" s="107">
        <v>42128</v>
      </c>
      <c r="C202" s="107"/>
      <c r="D202" s="108" t="s">
        <v>671</v>
      </c>
      <c r="E202" s="109" t="s">
        <v>601</v>
      </c>
      <c r="F202" s="110">
        <v>385</v>
      </c>
      <c r="G202" s="109"/>
      <c r="H202" s="109">
        <f>212.5+331</f>
        <v>543.5</v>
      </c>
      <c r="I202" s="127">
        <v>510</v>
      </c>
      <c r="J202" s="128" t="s">
        <v>672</v>
      </c>
      <c r="K202" s="129">
        <f t="shared" si="96"/>
        <v>158.5</v>
      </c>
      <c r="L202" s="130">
        <f t="shared" si="97"/>
        <v>0.41168831168831171</v>
      </c>
      <c r="M202" s="131" t="s">
        <v>600</v>
      </c>
      <c r="N202" s="132">
        <v>42235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30</v>
      </c>
      <c r="B203" s="107">
        <v>42128</v>
      </c>
      <c r="C203" s="107"/>
      <c r="D203" s="108" t="s">
        <v>673</v>
      </c>
      <c r="E203" s="109" t="s">
        <v>601</v>
      </c>
      <c r="F203" s="110">
        <v>115.5</v>
      </c>
      <c r="G203" s="109"/>
      <c r="H203" s="109">
        <v>146</v>
      </c>
      <c r="I203" s="127">
        <v>142</v>
      </c>
      <c r="J203" s="128" t="s">
        <v>674</v>
      </c>
      <c r="K203" s="129">
        <f t="shared" si="96"/>
        <v>30.5</v>
      </c>
      <c r="L203" s="130">
        <f t="shared" si="97"/>
        <v>0.26406926406926406</v>
      </c>
      <c r="M203" s="131" t="s">
        <v>600</v>
      </c>
      <c r="N203" s="132">
        <v>42202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31</v>
      </c>
      <c r="B204" s="107">
        <v>42151</v>
      </c>
      <c r="C204" s="107"/>
      <c r="D204" s="108" t="s">
        <v>675</v>
      </c>
      <c r="E204" s="109" t="s">
        <v>601</v>
      </c>
      <c r="F204" s="110">
        <v>237.5</v>
      </c>
      <c r="G204" s="109"/>
      <c r="H204" s="109">
        <v>279.5</v>
      </c>
      <c r="I204" s="127">
        <v>278</v>
      </c>
      <c r="J204" s="128" t="s">
        <v>626</v>
      </c>
      <c r="K204" s="129">
        <f t="shared" si="96"/>
        <v>42</v>
      </c>
      <c r="L204" s="130">
        <f t="shared" si="97"/>
        <v>0.17684210526315788</v>
      </c>
      <c r="M204" s="131" t="s">
        <v>600</v>
      </c>
      <c r="N204" s="132">
        <v>42222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32</v>
      </c>
      <c r="B205" s="107">
        <v>42174</v>
      </c>
      <c r="C205" s="107"/>
      <c r="D205" s="108" t="s">
        <v>645</v>
      </c>
      <c r="E205" s="109" t="s">
        <v>624</v>
      </c>
      <c r="F205" s="110">
        <v>340</v>
      </c>
      <c r="G205" s="109"/>
      <c r="H205" s="109">
        <v>448</v>
      </c>
      <c r="I205" s="127">
        <v>448</v>
      </c>
      <c r="J205" s="128" t="s">
        <v>626</v>
      </c>
      <c r="K205" s="129">
        <f t="shared" si="96"/>
        <v>108</v>
      </c>
      <c r="L205" s="130">
        <f t="shared" si="97"/>
        <v>0.31764705882352939</v>
      </c>
      <c r="M205" s="131" t="s">
        <v>600</v>
      </c>
      <c r="N205" s="132">
        <v>43018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33</v>
      </c>
      <c r="B206" s="107">
        <v>42191</v>
      </c>
      <c r="C206" s="107"/>
      <c r="D206" s="108" t="s">
        <v>676</v>
      </c>
      <c r="E206" s="109" t="s">
        <v>624</v>
      </c>
      <c r="F206" s="110">
        <v>390</v>
      </c>
      <c r="G206" s="109"/>
      <c r="H206" s="109">
        <v>460</v>
      </c>
      <c r="I206" s="127">
        <v>460</v>
      </c>
      <c r="J206" s="128" t="s">
        <v>626</v>
      </c>
      <c r="K206" s="129">
        <f t="shared" ref="K206:K226" si="98">H206-F206</f>
        <v>70</v>
      </c>
      <c r="L206" s="130">
        <f t="shared" ref="L206:L226" si="99">K206/F206</f>
        <v>0.17948717948717949</v>
      </c>
      <c r="M206" s="131" t="s">
        <v>600</v>
      </c>
      <c r="N206" s="132">
        <v>42478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34</v>
      </c>
      <c r="B207" s="111">
        <v>42195</v>
      </c>
      <c r="C207" s="111"/>
      <c r="D207" s="112" t="s">
        <v>677</v>
      </c>
      <c r="E207" s="113" t="s">
        <v>624</v>
      </c>
      <c r="F207" s="114">
        <v>122.5</v>
      </c>
      <c r="G207" s="114"/>
      <c r="H207" s="115">
        <v>61</v>
      </c>
      <c r="I207" s="133">
        <v>172</v>
      </c>
      <c r="J207" s="134" t="s">
        <v>678</v>
      </c>
      <c r="K207" s="135">
        <f t="shared" si="98"/>
        <v>-61.5</v>
      </c>
      <c r="L207" s="136">
        <f t="shared" si="99"/>
        <v>-0.50204081632653064</v>
      </c>
      <c r="M207" s="137" t="s">
        <v>664</v>
      </c>
      <c r="N207" s="138">
        <v>43333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35</v>
      </c>
      <c r="B208" s="107">
        <v>42219</v>
      </c>
      <c r="C208" s="107"/>
      <c r="D208" s="108" t="s">
        <v>679</v>
      </c>
      <c r="E208" s="109" t="s">
        <v>624</v>
      </c>
      <c r="F208" s="110">
        <v>297.5</v>
      </c>
      <c r="G208" s="109"/>
      <c r="H208" s="109">
        <v>350</v>
      </c>
      <c r="I208" s="127">
        <v>360</v>
      </c>
      <c r="J208" s="128" t="s">
        <v>680</v>
      </c>
      <c r="K208" s="129">
        <f t="shared" si="98"/>
        <v>52.5</v>
      </c>
      <c r="L208" s="130">
        <f t="shared" si="99"/>
        <v>0.17647058823529413</v>
      </c>
      <c r="M208" s="131" t="s">
        <v>600</v>
      </c>
      <c r="N208" s="132">
        <v>42232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36</v>
      </c>
      <c r="B209" s="107">
        <v>42219</v>
      </c>
      <c r="C209" s="107"/>
      <c r="D209" s="108" t="s">
        <v>681</v>
      </c>
      <c r="E209" s="109" t="s">
        <v>624</v>
      </c>
      <c r="F209" s="110">
        <v>115.5</v>
      </c>
      <c r="G209" s="109"/>
      <c r="H209" s="109">
        <v>149</v>
      </c>
      <c r="I209" s="127">
        <v>140</v>
      </c>
      <c r="J209" s="142" t="s">
        <v>682</v>
      </c>
      <c r="K209" s="129">
        <f t="shared" si="98"/>
        <v>33.5</v>
      </c>
      <c r="L209" s="130">
        <f t="shared" si="99"/>
        <v>0.29004329004329005</v>
      </c>
      <c r="M209" s="131" t="s">
        <v>600</v>
      </c>
      <c r="N209" s="132">
        <v>42740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37</v>
      </c>
      <c r="B210" s="107">
        <v>42251</v>
      </c>
      <c r="C210" s="107"/>
      <c r="D210" s="108" t="s">
        <v>675</v>
      </c>
      <c r="E210" s="109" t="s">
        <v>624</v>
      </c>
      <c r="F210" s="110">
        <v>226</v>
      </c>
      <c r="G210" s="109"/>
      <c r="H210" s="109">
        <v>292</v>
      </c>
      <c r="I210" s="127">
        <v>292</v>
      </c>
      <c r="J210" s="128" t="s">
        <v>683</v>
      </c>
      <c r="K210" s="129">
        <f t="shared" si="98"/>
        <v>66</v>
      </c>
      <c r="L210" s="130">
        <f t="shared" si="99"/>
        <v>0.29203539823008851</v>
      </c>
      <c r="M210" s="131" t="s">
        <v>600</v>
      </c>
      <c r="N210" s="132">
        <v>42286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38</v>
      </c>
      <c r="B211" s="107">
        <v>42254</v>
      </c>
      <c r="C211" s="107"/>
      <c r="D211" s="108" t="s">
        <v>670</v>
      </c>
      <c r="E211" s="109" t="s">
        <v>624</v>
      </c>
      <c r="F211" s="110">
        <v>232.5</v>
      </c>
      <c r="G211" s="109"/>
      <c r="H211" s="109">
        <v>312.5</v>
      </c>
      <c r="I211" s="127">
        <v>310</v>
      </c>
      <c r="J211" s="128" t="s">
        <v>626</v>
      </c>
      <c r="K211" s="129">
        <f t="shared" si="98"/>
        <v>80</v>
      </c>
      <c r="L211" s="130">
        <f t="shared" si="99"/>
        <v>0.34408602150537637</v>
      </c>
      <c r="M211" s="131" t="s">
        <v>600</v>
      </c>
      <c r="N211" s="132">
        <v>42823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39</v>
      </c>
      <c r="B212" s="107">
        <v>42268</v>
      </c>
      <c r="C212" s="107"/>
      <c r="D212" s="108" t="s">
        <v>684</v>
      </c>
      <c r="E212" s="109" t="s">
        <v>624</v>
      </c>
      <c r="F212" s="110">
        <v>196.5</v>
      </c>
      <c r="G212" s="109"/>
      <c r="H212" s="109">
        <v>238</v>
      </c>
      <c r="I212" s="127">
        <v>238</v>
      </c>
      <c r="J212" s="128" t="s">
        <v>683</v>
      </c>
      <c r="K212" s="129">
        <f t="shared" si="98"/>
        <v>41.5</v>
      </c>
      <c r="L212" s="130">
        <f t="shared" si="99"/>
        <v>0.21119592875318066</v>
      </c>
      <c r="M212" s="131" t="s">
        <v>600</v>
      </c>
      <c r="N212" s="132">
        <v>42291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40</v>
      </c>
      <c r="B213" s="107">
        <v>42271</v>
      </c>
      <c r="C213" s="107"/>
      <c r="D213" s="108" t="s">
        <v>623</v>
      </c>
      <c r="E213" s="109" t="s">
        <v>624</v>
      </c>
      <c r="F213" s="110">
        <v>65</v>
      </c>
      <c r="G213" s="109"/>
      <c r="H213" s="109">
        <v>82</v>
      </c>
      <c r="I213" s="127">
        <v>82</v>
      </c>
      <c r="J213" s="128" t="s">
        <v>683</v>
      </c>
      <c r="K213" s="129">
        <f t="shared" si="98"/>
        <v>17</v>
      </c>
      <c r="L213" s="130">
        <f t="shared" si="99"/>
        <v>0.26153846153846155</v>
      </c>
      <c r="M213" s="131" t="s">
        <v>600</v>
      </c>
      <c r="N213" s="132">
        <v>42578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41</v>
      </c>
      <c r="B214" s="107">
        <v>42291</v>
      </c>
      <c r="C214" s="107"/>
      <c r="D214" s="108" t="s">
        <v>685</v>
      </c>
      <c r="E214" s="109" t="s">
        <v>624</v>
      </c>
      <c r="F214" s="110">
        <v>144</v>
      </c>
      <c r="G214" s="109"/>
      <c r="H214" s="109">
        <v>182.5</v>
      </c>
      <c r="I214" s="127">
        <v>181</v>
      </c>
      <c r="J214" s="128" t="s">
        <v>683</v>
      </c>
      <c r="K214" s="129">
        <f t="shared" si="98"/>
        <v>38.5</v>
      </c>
      <c r="L214" s="130">
        <f t="shared" si="99"/>
        <v>0.2673611111111111</v>
      </c>
      <c r="M214" s="131" t="s">
        <v>600</v>
      </c>
      <c r="N214" s="132">
        <v>42817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42</v>
      </c>
      <c r="B215" s="107">
        <v>42291</v>
      </c>
      <c r="C215" s="107"/>
      <c r="D215" s="108" t="s">
        <v>686</v>
      </c>
      <c r="E215" s="109" t="s">
        <v>624</v>
      </c>
      <c r="F215" s="110">
        <v>264</v>
      </c>
      <c r="G215" s="109"/>
      <c r="H215" s="109">
        <v>311</v>
      </c>
      <c r="I215" s="127">
        <v>311</v>
      </c>
      <c r="J215" s="128" t="s">
        <v>683</v>
      </c>
      <c r="K215" s="129">
        <f t="shared" si="98"/>
        <v>47</v>
      </c>
      <c r="L215" s="130">
        <f t="shared" si="99"/>
        <v>0.17803030303030304</v>
      </c>
      <c r="M215" s="131" t="s">
        <v>600</v>
      </c>
      <c r="N215" s="132">
        <v>42604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43</v>
      </c>
      <c r="B216" s="107">
        <v>42318</v>
      </c>
      <c r="C216" s="107"/>
      <c r="D216" s="108" t="s">
        <v>687</v>
      </c>
      <c r="E216" s="109" t="s">
        <v>601</v>
      </c>
      <c r="F216" s="110">
        <v>549.5</v>
      </c>
      <c r="G216" s="109"/>
      <c r="H216" s="109">
        <v>630</v>
      </c>
      <c r="I216" s="127">
        <v>630</v>
      </c>
      <c r="J216" s="128" t="s">
        <v>683</v>
      </c>
      <c r="K216" s="129">
        <f t="shared" si="98"/>
        <v>80.5</v>
      </c>
      <c r="L216" s="130">
        <f t="shared" si="99"/>
        <v>0.1464968152866242</v>
      </c>
      <c r="M216" s="131" t="s">
        <v>600</v>
      </c>
      <c r="N216" s="132">
        <v>42419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44</v>
      </c>
      <c r="B217" s="107">
        <v>42342</v>
      </c>
      <c r="C217" s="107"/>
      <c r="D217" s="108" t="s">
        <v>688</v>
      </c>
      <c r="E217" s="109" t="s">
        <v>624</v>
      </c>
      <c r="F217" s="110">
        <v>1027.5</v>
      </c>
      <c r="G217" s="109"/>
      <c r="H217" s="109">
        <v>1315</v>
      </c>
      <c r="I217" s="127">
        <v>1250</v>
      </c>
      <c r="J217" s="128" t="s">
        <v>683</v>
      </c>
      <c r="K217" s="129">
        <f t="shared" si="98"/>
        <v>287.5</v>
      </c>
      <c r="L217" s="130">
        <f t="shared" si="99"/>
        <v>0.27980535279805352</v>
      </c>
      <c r="M217" s="131" t="s">
        <v>600</v>
      </c>
      <c r="N217" s="132">
        <v>43244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45</v>
      </c>
      <c r="B218" s="107">
        <v>42367</v>
      </c>
      <c r="C218" s="107"/>
      <c r="D218" s="108" t="s">
        <v>689</v>
      </c>
      <c r="E218" s="109" t="s">
        <v>624</v>
      </c>
      <c r="F218" s="110">
        <v>465</v>
      </c>
      <c r="G218" s="109"/>
      <c r="H218" s="109">
        <v>540</v>
      </c>
      <c r="I218" s="127">
        <v>540</v>
      </c>
      <c r="J218" s="128" t="s">
        <v>683</v>
      </c>
      <c r="K218" s="129">
        <f t="shared" si="98"/>
        <v>75</v>
      </c>
      <c r="L218" s="130">
        <f t="shared" si="99"/>
        <v>0.16129032258064516</v>
      </c>
      <c r="M218" s="131" t="s">
        <v>600</v>
      </c>
      <c r="N218" s="132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46</v>
      </c>
      <c r="B219" s="107">
        <v>42380</v>
      </c>
      <c r="C219" s="107"/>
      <c r="D219" s="108" t="s">
        <v>390</v>
      </c>
      <c r="E219" s="109" t="s">
        <v>601</v>
      </c>
      <c r="F219" s="110">
        <v>81</v>
      </c>
      <c r="G219" s="109"/>
      <c r="H219" s="109">
        <v>110</v>
      </c>
      <c r="I219" s="127">
        <v>110</v>
      </c>
      <c r="J219" s="128" t="s">
        <v>683</v>
      </c>
      <c r="K219" s="129">
        <f t="shared" si="98"/>
        <v>29</v>
      </c>
      <c r="L219" s="130">
        <f t="shared" si="99"/>
        <v>0.35802469135802467</v>
      </c>
      <c r="M219" s="131" t="s">
        <v>600</v>
      </c>
      <c r="N219" s="132">
        <v>42745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47</v>
      </c>
      <c r="B220" s="107">
        <v>42382</v>
      </c>
      <c r="C220" s="107"/>
      <c r="D220" s="108" t="s">
        <v>690</v>
      </c>
      <c r="E220" s="109" t="s">
        <v>601</v>
      </c>
      <c r="F220" s="110">
        <v>417.5</v>
      </c>
      <c r="G220" s="109"/>
      <c r="H220" s="109">
        <v>547</v>
      </c>
      <c r="I220" s="127">
        <v>535</v>
      </c>
      <c r="J220" s="128" t="s">
        <v>683</v>
      </c>
      <c r="K220" s="129">
        <f t="shared" si="98"/>
        <v>129.5</v>
      </c>
      <c r="L220" s="130">
        <f t="shared" si="99"/>
        <v>0.31017964071856285</v>
      </c>
      <c r="M220" s="131" t="s">
        <v>600</v>
      </c>
      <c r="N220" s="132">
        <v>42578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48</v>
      </c>
      <c r="B221" s="107">
        <v>42408</v>
      </c>
      <c r="C221" s="107"/>
      <c r="D221" s="108" t="s">
        <v>691</v>
      </c>
      <c r="E221" s="109" t="s">
        <v>624</v>
      </c>
      <c r="F221" s="110">
        <v>650</v>
      </c>
      <c r="G221" s="109"/>
      <c r="H221" s="109">
        <v>800</v>
      </c>
      <c r="I221" s="127">
        <v>800</v>
      </c>
      <c r="J221" s="128" t="s">
        <v>683</v>
      </c>
      <c r="K221" s="129">
        <f t="shared" si="98"/>
        <v>150</v>
      </c>
      <c r="L221" s="130">
        <f t="shared" si="99"/>
        <v>0.23076923076923078</v>
      </c>
      <c r="M221" s="131" t="s">
        <v>600</v>
      </c>
      <c r="N221" s="132">
        <v>43154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49</v>
      </c>
      <c r="B222" s="107">
        <v>42433</v>
      </c>
      <c r="C222" s="107"/>
      <c r="D222" s="108" t="s">
        <v>197</v>
      </c>
      <c r="E222" s="109" t="s">
        <v>624</v>
      </c>
      <c r="F222" s="110">
        <v>437.5</v>
      </c>
      <c r="G222" s="109"/>
      <c r="H222" s="109">
        <v>504.5</v>
      </c>
      <c r="I222" s="127">
        <v>522</v>
      </c>
      <c r="J222" s="128" t="s">
        <v>692</v>
      </c>
      <c r="K222" s="129">
        <f t="shared" si="98"/>
        <v>67</v>
      </c>
      <c r="L222" s="130">
        <f t="shared" si="99"/>
        <v>0.15314285714285714</v>
      </c>
      <c r="M222" s="131" t="s">
        <v>600</v>
      </c>
      <c r="N222" s="132">
        <v>42480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50</v>
      </c>
      <c r="B223" s="107">
        <v>42438</v>
      </c>
      <c r="C223" s="107"/>
      <c r="D223" s="108" t="s">
        <v>693</v>
      </c>
      <c r="E223" s="109" t="s">
        <v>624</v>
      </c>
      <c r="F223" s="110">
        <v>189.5</v>
      </c>
      <c r="G223" s="109"/>
      <c r="H223" s="109">
        <v>218</v>
      </c>
      <c r="I223" s="127">
        <v>218</v>
      </c>
      <c r="J223" s="128" t="s">
        <v>683</v>
      </c>
      <c r="K223" s="129">
        <f t="shared" si="98"/>
        <v>28.5</v>
      </c>
      <c r="L223" s="130">
        <f t="shared" si="99"/>
        <v>0.15039577836411611</v>
      </c>
      <c r="M223" s="131" t="s">
        <v>600</v>
      </c>
      <c r="N223" s="132">
        <v>43034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6">
        <v>51</v>
      </c>
      <c r="B224" s="116">
        <v>42471</v>
      </c>
      <c r="C224" s="116"/>
      <c r="D224" s="117" t="s">
        <v>694</v>
      </c>
      <c r="E224" s="118" t="s">
        <v>624</v>
      </c>
      <c r="F224" s="119">
        <v>36.5</v>
      </c>
      <c r="G224" s="120"/>
      <c r="H224" s="120">
        <v>15.85</v>
      </c>
      <c r="I224" s="120">
        <v>60</v>
      </c>
      <c r="J224" s="139" t="s">
        <v>695</v>
      </c>
      <c r="K224" s="135">
        <f t="shared" si="98"/>
        <v>-20.65</v>
      </c>
      <c r="L224" s="169">
        <f t="shared" si="99"/>
        <v>-0.5657534246575342</v>
      </c>
      <c r="M224" s="137" t="s">
        <v>664</v>
      </c>
      <c r="N224" s="170">
        <v>43627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52</v>
      </c>
      <c r="B225" s="107">
        <v>42472</v>
      </c>
      <c r="C225" s="107"/>
      <c r="D225" s="108" t="s">
        <v>696</v>
      </c>
      <c r="E225" s="109" t="s">
        <v>624</v>
      </c>
      <c r="F225" s="110">
        <v>93</v>
      </c>
      <c r="G225" s="109"/>
      <c r="H225" s="109">
        <v>149</v>
      </c>
      <c r="I225" s="127">
        <v>140</v>
      </c>
      <c r="J225" s="142" t="s">
        <v>697</v>
      </c>
      <c r="K225" s="129">
        <f t="shared" si="98"/>
        <v>56</v>
      </c>
      <c r="L225" s="130">
        <f t="shared" si="99"/>
        <v>0.60215053763440862</v>
      </c>
      <c r="M225" s="131" t="s">
        <v>600</v>
      </c>
      <c r="N225" s="132">
        <v>42740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53</v>
      </c>
      <c r="B226" s="107">
        <v>42472</v>
      </c>
      <c r="C226" s="107"/>
      <c r="D226" s="108" t="s">
        <v>698</v>
      </c>
      <c r="E226" s="109" t="s">
        <v>624</v>
      </c>
      <c r="F226" s="110">
        <v>130</v>
      </c>
      <c r="G226" s="109"/>
      <c r="H226" s="109">
        <v>150</v>
      </c>
      <c r="I226" s="127" t="s">
        <v>699</v>
      </c>
      <c r="J226" s="128" t="s">
        <v>683</v>
      </c>
      <c r="K226" s="129">
        <f t="shared" si="98"/>
        <v>20</v>
      </c>
      <c r="L226" s="130">
        <f t="shared" si="99"/>
        <v>0.15384615384615385</v>
      </c>
      <c r="M226" s="131" t="s">
        <v>600</v>
      </c>
      <c r="N226" s="132">
        <v>42564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54</v>
      </c>
      <c r="B227" s="107">
        <v>42473</v>
      </c>
      <c r="C227" s="107"/>
      <c r="D227" s="108" t="s">
        <v>354</v>
      </c>
      <c r="E227" s="109" t="s">
        <v>624</v>
      </c>
      <c r="F227" s="110">
        <v>196</v>
      </c>
      <c r="G227" s="109"/>
      <c r="H227" s="109">
        <v>299</v>
      </c>
      <c r="I227" s="127">
        <v>299</v>
      </c>
      <c r="J227" s="128" t="s">
        <v>683</v>
      </c>
      <c r="K227" s="129">
        <v>103</v>
      </c>
      <c r="L227" s="130">
        <v>0.52551020408163296</v>
      </c>
      <c r="M227" s="131" t="s">
        <v>600</v>
      </c>
      <c r="N227" s="132">
        <v>42620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55</v>
      </c>
      <c r="B228" s="107">
        <v>42473</v>
      </c>
      <c r="C228" s="107"/>
      <c r="D228" s="108" t="s">
        <v>757</v>
      </c>
      <c r="E228" s="109" t="s">
        <v>624</v>
      </c>
      <c r="F228" s="110">
        <v>88</v>
      </c>
      <c r="G228" s="109"/>
      <c r="H228" s="109">
        <v>103</v>
      </c>
      <c r="I228" s="127">
        <v>103</v>
      </c>
      <c r="J228" s="128" t="s">
        <v>683</v>
      </c>
      <c r="K228" s="129">
        <v>15</v>
      </c>
      <c r="L228" s="130">
        <v>0.170454545454545</v>
      </c>
      <c r="M228" s="131" t="s">
        <v>600</v>
      </c>
      <c r="N228" s="132">
        <v>42530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56</v>
      </c>
      <c r="B229" s="107">
        <v>42492</v>
      </c>
      <c r="C229" s="107"/>
      <c r="D229" s="108" t="s">
        <v>700</v>
      </c>
      <c r="E229" s="109" t="s">
        <v>624</v>
      </c>
      <c r="F229" s="110">
        <v>127.5</v>
      </c>
      <c r="G229" s="109"/>
      <c r="H229" s="109">
        <v>148</v>
      </c>
      <c r="I229" s="127" t="s">
        <v>701</v>
      </c>
      <c r="J229" s="128" t="s">
        <v>683</v>
      </c>
      <c r="K229" s="129">
        <f>H229-F229</f>
        <v>20.5</v>
      </c>
      <c r="L229" s="130">
        <f>K229/F229</f>
        <v>0.16078431372549021</v>
      </c>
      <c r="M229" s="131" t="s">
        <v>600</v>
      </c>
      <c r="N229" s="132">
        <v>42564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57</v>
      </c>
      <c r="B230" s="107">
        <v>42493</v>
      </c>
      <c r="C230" s="107"/>
      <c r="D230" s="108" t="s">
        <v>702</v>
      </c>
      <c r="E230" s="109" t="s">
        <v>624</v>
      </c>
      <c r="F230" s="110">
        <v>675</v>
      </c>
      <c r="G230" s="109"/>
      <c r="H230" s="109">
        <v>815</v>
      </c>
      <c r="I230" s="127" t="s">
        <v>703</v>
      </c>
      <c r="J230" s="128" t="s">
        <v>683</v>
      </c>
      <c r="K230" s="129">
        <f>H230-F230</f>
        <v>140</v>
      </c>
      <c r="L230" s="130">
        <f>K230/F230</f>
        <v>0.2074074074074074</v>
      </c>
      <c r="M230" s="131" t="s">
        <v>600</v>
      </c>
      <c r="N230" s="132">
        <v>43154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58</v>
      </c>
      <c r="B231" s="111">
        <v>42522</v>
      </c>
      <c r="C231" s="111"/>
      <c r="D231" s="112" t="s">
        <v>758</v>
      </c>
      <c r="E231" s="113" t="s">
        <v>624</v>
      </c>
      <c r="F231" s="114">
        <v>500</v>
      </c>
      <c r="G231" s="114"/>
      <c r="H231" s="115">
        <v>232.5</v>
      </c>
      <c r="I231" s="133" t="s">
        <v>759</v>
      </c>
      <c r="J231" s="134" t="s">
        <v>760</v>
      </c>
      <c r="K231" s="135">
        <f>H231-F231</f>
        <v>-267.5</v>
      </c>
      <c r="L231" s="136">
        <f>K231/F231</f>
        <v>-0.53500000000000003</v>
      </c>
      <c r="M231" s="137" t="s">
        <v>664</v>
      </c>
      <c r="N231" s="138">
        <v>43735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59</v>
      </c>
      <c r="B232" s="107">
        <v>42527</v>
      </c>
      <c r="C232" s="107"/>
      <c r="D232" s="108" t="s">
        <v>704</v>
      </c>
      <c r="E232" s="109" t="s">
        <v>624</v>
      </c>
      <c r="F232" s="110">
        <v>110</v>
      </c>
      <c r="G232" s="109"/>
      <c r="H232" s="109">
        <v>126.5</v>
      </c>
      <c r="I232" s="127">
        <v>125</v>
      </c>
      <c r="J232" s="128" t="s">
        <v>633</v>
      </c>
      <c r="K232" s="129">
        <f>H232-F232</f>
        <v>16.5</v>
      </c>
      <c r="L232" s="130">
        <f>K232/F232</f>
        <v>0.15</v>
      </c>
      <c r="M232" s="131" t="s">
        <v>600</v>
      </c>
      <c r="N232" s="132">
        <v>42552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60</v>
      </c>
      <c r="B233" s="107">
        <v>42538</v>
      </c>
      <c r="C233" s="107"/>
      <c r="D233" s="108" t="s">
        <v>705</v>
      </c>
      <c r="E233" s="109" t="s">
        <v>624</v>
      </c>
      <c r="F233" s="110">
        <v>44</v>
      </c>
      <c r="G233" s="109"/>
      <c r="H233" s="109">
        <v>69.5</v>
      </c>
      <c r="I233" s="127">
        <v>69.5</v>
      </c>
      <c r="J233" s="128" t="s">
        <v>706</v>
      </c>
      <c r="K233" s="129">
        <f>H233-F233</f>
        <v>25.5</v>
      </c>
      <c r="L233" s="130">
        <f>K233/F233</f>
        <v>0.57954545454545459</v>
      </c>
      <c r="M233" s="131" t="s">
        <v>600</v>
      </c>
      <c r="N233" s="132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61</v>
      </c>
      <c r="B234" s="107">
        <v>42549</v>
      </c>
      <c r="C234" s="107"/>
      <c r="D234" s="149" t="s">
        <v>761</v>
      </c>
      <c r="E234" s="109" t="s">
        <v>624</v>
      </c>
      <c r="F234" s="110">
        <v>262.5</v>
      </c>
      <c r="G234" s="109"/>
      <c r="H234" s="109">
        <v>340</v>
      </c>
      <c r="I234" s="127">
        <v>333</v>
      </c>
      <c r="J234" s="128" t="s">
        <v>762</v>
      </c>
      <c r="K234" s="129">
        <v>77.5</v>
      </c>
      <c r="L234" s="130">
        <v>0.29523809523809502</v>
      </c>
      <c r="M234" s="131" t="s">
        <v>600</v>
      </c>
      <c r="N234" s="132">
        <v>43017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62</v>
      </c>
      <c r="B235" s="107">
        <v>42549</v>
      </c>
      <c r="C235" s="107"/>
      <c r="D235" s="149" t="s">
        <v>763</v>
      </c>
      <c r="E235" s="109" t="s">
        <v>624</v>
      </c>
      <c r="F235" s="110">
        <v>840</v>
      </c>
      <c r="G235" s="109"/>
      <c r="H235" s="109">
        <v>1230</v>
      </c>
      <c r="I235" s="127">
        <v>1230</v>
      </c>
      <c r="J235" s="128" t="s">
        <v>683</v>
      </c>
      <c r="K235" s="129">
        <v>390</v>
      </c>
      <c r="L235" s="130">
        <v>0.46428571428571402</v>
      </c>
      <c r="M235" s="131" t="s">
        <v>600</v>
      </c>
      <c r="N235" s="132">
        <v>42649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7">
        <v>63</v>
      </c>
      <c r="B236" s="144">
        <v>42556</v>
      </c>
      <c r="C236" s="144"/>
      <c r="D236" s="145" t="s">
        <v>707</v>
      </c>
      <c r="E236" s="146" t="s">
        <v>624</v>
      </c>
      <c r="F236" s="147">
        <v>395</v>
      </c>
      <c r="G236" s="148"/>
      <c r="H236" s="148">
        <f>(468.5+342.5)/2</f>
        <v>405.5</v>
      </c>
      <c r="I236" s="148">
        <v>510</v>
      </c>
      <c r="J236" s="171" t="s">
        <v>708</v>
      </c>
      <c r="K236" s="172">
        <f t="shared" ref="K236:K242" si="100">H236-F236</f>
        <v>10.5</v>
      </c>
      <c r="L236" s="173">
        <f t="shared" ref="L236:L242" si="101">K236/F236</f>
        <v>2.6582278481012658E-2</v>
      </c>
      <c r="M236" s="174" t="s">
        <v>709</v>
      </c>
      <c r="N236" s="175">
        <v>43606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64</v>
      </c>
      <c r="B237" s="111">
        <v>42584</v>
      </c>
      <c r="C237" s="111"/>
      <c r="D237" s="112" t="s">
        <v>710</v>
      </c>
      <c r="E237" s="113" t="s">
        <v>601</v>
      </c>
      <c r="F237" s="114">
        <f>169.5-12.8</f>
        <v>156.69999999999999</v>
      </c>
      <c r="G237" s="114"/>
      <c r="H237" s="115">
        <v>77</v>
      </c>
      <c r="I237" s="133" t="s">
        <v>711</v>
      </c>
      <c r="J237" s="393" t="s">
        <v>3402</v>
      </c>
      <c r="K237" s="135">
        <f t="shared" si="100"/>
        <v>-79.699999999999989</v>
      </c>
      <c r="L237" s="136">
        <f t="shared" si="101"/>
        <v>-0.50861518825781749</v>
      </c>
      <c r="M237" s="137" t="s">
        <v>664</v>
      </c>
      <c r="N237" s="138">
        <v>43522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65</v>
      </c>
      <c r="B238" s="111">
        <v>42586</v>
      </c>
      <c r="C238" s="111"/>
      <c r="D238" s="112" t="s">
        <v>712</v>
      </c>
      <c r="E238" s="113" t="s">
        <v>624</v>
      </c>
      <c r="F238" s="114">
        <v>400</v>
      </c>
      <c r="G238" s="114"/>
      <c r="H238" s="115">
        <v>305</v>
      </c>
      <c r="I238" s="133">
        <v>475</v>
      </c>
      <c r="J238" s="134" t="s">
        <v>713</v>
      </c>
      <c r="K238" s="135">
        <f t="shared" si="100"/>
        <v>-95</v>
      </c>
      <c r="L238" s="136">
        <f t="shared" si="101"/>
        <v>-0.23749999999999999</v>
      </c>
      <c r="M238" s="137" t="s">
        <v>664</v>
      </c>
      <c r="N238" s="138">
        <v>43606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66</v>
      </c>
      <c r="B239" s="107">
        <v>42593</v>
      </c>
      <c r="C239" s="107"/>
      <c r="D239" s="108" t="s">
        <v>714</v>
      </c>
      <c r="E239" s="109" t="s">
        <v>624</v>
      </c>
      <c r="F239" s="110">
        <v>86.5</v>
      </c>
      <c r="G239" s="109"/>
      <c r="H239" s="109">
        <v>130</v>
      </c>
      <c r="I239" s="127">
        <v>130</v>
      </c>
      <c r="J239" s="142" t="s">
        <v>715</v>
      </c>
      <c r="K239" s="129">
        <f t="shared" si="100"/>
        <v>43.5</v>
      </c>
      <c r="L239" s="130">
        <f t="shared" si="101"/>
        <v>0.50289017341040465</v>
      </c>
      <c r="M239" s="131" t="s">
        <v>600</v>
      </c>
      <c r="N239" s="132">
        <v>43091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67</v>
      </c>
      <c r="B240" s="111">
        <v>42600</v>
      </c>
      <c r="C240" s="111"/>
      <c r="D240" s="112" t="s">
        <v>381</v>
      </c>
      <c r="E240" s="113" t="s">
        <v>624</v>
      </c>
      <c r="F240" s="114">
        <v>133.5</v>
      </c>
      <c r="G240" s="114"/>
      <c r="H240" s="115">
        <v>126.5</v>
      </c>
      <c r="I240" s="133">
        <v>178</v>
      </c>
      <c r="J240" s="134" t="s">
        <v>716</v>
      </c>
      <c r="K240" s="135">
        <f t="shared" si="100"/>
        <v>-7</v>
      </c>
      <c r="L240" s="136">
        <f t="shared" si="101"/>
        <v>-5.2434456928838954E-2</v>
      </c>
      <c r="M240" s="137" t="s">
        <v>664</v>
      </c>
      <c r="N240" s="138">
        <v>42615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68</v>
      </c>
      <c r="B241" s="107">
        <v>42613</v>
      </c>
      <c r="C241" s="107"/>
      <c r="D241" s="108" t="s">
        <v>717</v>
      </c>
      <c r="E241" s="109" t="s">
        <v>624</v>
      </c>
      <c r="F241" s="110">
        <v>560</v>
      </c>
      <c r="G241" s="109"/>
      <c r="H241" s="109">
        <v>725</v>
      </c>
      <c r="I241" s="127">
        <v>725</v>
      </c>
      <c r="J241" s="128" t="s">
        <v>626</v>
      </c>
      <c r="K241" s="129">
        <f t="shared" si="100"/>
        <v>165</v>
      </c>
      <c r="L241" s="130">
        <f t="shared" si="101"/>
        <v>0.29464285714285715</v>
      </c>
      <c r="M241" s="131" t="s">
        <v>600</v>
      </c>
      <c r="N241" s="132">
        <v>42456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69</v>
      </c>
      <c r="B242" s="107">
        <v>42614</v>
      </c>
      <c r="C242" s="107"/>
      <c r="D242" s="108" t="s">
        <v>718</v>
      </c>
      <c r="E242" s="109" t="s">
        <v>624</v>
      </c>
      <c r="F242" s="110">
        <v>160.5</v>
      </c>
      <c r="G242" s="109"/>
      <c r="H242" s="109">
        <v>210</v>
      </c>
      <c r="I242" s="127">
        <v>210</v>
      </c>
      <c r="J242" s="128" t="s">
        <v>626</v>
      </c>
      <c r="K242" s="129">
        <f t="shared" si="100"/>
        <v>49.5</v>
      </c>
      <c r="L242" s="130">
        <f t="shared" si="101"/>
        <v>0.30841121495327101</v>
      </c>
      <c r="M242" s="131" t="s">
        <v>600</v>
      </c>
      <c r="N242" s="132">
        <v>42871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70</v>
      </c>
      <c r="B243" s="107">
        <v>42646</v>
      </c>
      <c r="C243" s="107"/>
      <c r="D243" s="149" t="s">
        <v>405</v>
      </c>
      <c r="E243" s="109" t="s">
        <v>624</v>
      </c>
      <c r="F243" s="110">
        <v>430</v>
      </c>
      <c r="G243" s="109"/>
      <c r="H243" s="109">
        <v>596</v>
      </c>
      <c r="I243" s="127">
        <v>575</v>
      </c>
      <c r="J243" s="128" t="s">
        <v>764</v>
      </c>
      <c r="K243" s="129">
        <v>166</v>
      </c>
      <c r="L243" s="130">
        <v>0.38604651162790699</v>
      </c>
      <c r="M243" s="131" t="s">
        <v>600</v>
      </c>
      <c r="N243" s="132">
        <v>42769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71</v>
      </c>
      <c r="B244" s="107">
        <v>42657</v>
      </c>
      <c r="C244" s="107"/>
      <c r="D244" s="108" t="s">
        <v>719</v>
      </c>
      <c r="E244" s="109" t="s">
        <v>624</v>
      </c>
      <c r="F244" s="110">
        <v>280</v>
      </c>
      <c r="G244" s="109"/>
      <c r="H244" s="109">
        <v>345</v>
      </c>
      <c r="I244" s="127">
        <v>345</v>
      </c>
      <c r="J244" s="128" t="s">
        <v>626</v>
      </c>
      <c r="K244" s="129">
        <f t="shared" ref="K244:K249" si="102">H244-F244</f>
        <v>65</v>
      </c>
      <c r="L244" s="130">
        <f>K244/F244</f>
        <v>0.23214285714285715</v>
      </c>
      <c r="M244" s="131" t="s">
        <v>600</v>
      </c>
      <c r="N244" s="132">
        <v>42814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72</v>
      </c>
      <c r="B245" s="107">
        <v>42657</v>
      </c>
      <c r="C245" s="107"/>
      <c r="D245" s="108" t="s">
        <v>720</v>
      </c>
      <c r="E245" s="109" t="s">
        <v>624</v>
      </c>
      <c r="F245" s="110">
        <v>245</v>
      </c>
      <c r="G245" s="109"/>
      <c r="H245" s="109">
        <v>325.5</v>
      </c>
      <c r="I245" s="127">
        <v>330</v>
      </c>
      <c r="J245" s="128" t="s">
        <v>721</v>
      </c>
      <c r="K245" s="129">
        <f t="shared" si="102"/>
        <v>80.5</v>
      </c>
      <c r="L245" s="130">
        <f>K245/F245</f>
        <v>0.32857142857142857</v>
      </c>
      <c r="M245" s="131" t="s">
        <v>600</v>
      </c>
      <c r="N245" s="132">
        <v>42769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73</v>
      </c>
      <c r="B246" s="107">
        <v>42660</v>
      </c>
      <c r="C246" s="107"/>
      <c r="D246" s="108" t="s">
        <v>349</v>
      </c>
      <c r="E246" s="109" t="s">
        <v>624</v>
      </c>
      <c r="F246" s="110">
        <v>125</v>
      </c>
      <c r="G246" s="109"/>
      <c r="H246" s="109">
        <v>160</v>
      </c>
      <c r="I246" s="127">
        <v>160</v>
      </c>
      <c r="J246" s="128" t="s">
        <v>683</v>
      </c>
      <c r="K246" s="129">
        <f t="shared" si="102"/>
        <v>35</v>
      </c>
      <c r="L246" s="130">
        <v>0.28000000000000003</v>
      </c>
      <c r="M246" s="131" t="s">
        <v>600</v>
      </c>
      <c r="N246" s="132">
        <v>42803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74</v>
      </c>
      <c r="B247" s="107">
        <v>42660</v>
      </c>
      <c r="C247" s="107"/>
      <c r="D247" s="108" t="s">
        <v>483</v>
      </c>
      <c r="E247" s="109" t="s">
        <v>624</v>
      </c>
      <c r="F247" s="110">
        <v>114</v>
      </c>
      <c r="G247" s="109"/>
      <c r="H247" s="109">
        <v>145</v>
      </c>
      <c r="I247" s="127">
        <v>145</v>
      </c>
      <c r="J247" s="128" t="s">
        <v>683</v>
      </c>
      <c r="K247" s="129">
        <f t="shared" si="102"/>
        <v>31</v>
      </c>
      <c r="L247" s="130">
        <f>K247/F247</f>
        <v>0.27192982456140352</v>
      </c>
      <c r="M247" s="131" t="s">
        <v>600</v>
      </c>
      <c r="N247" s="132">
        <v>42859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75</v>
      </c>
      <c r="B248" s="107">
        <v>42660</v>
      </c>
      <c r="C248" s="107"/>
      <c r="D248" s="108" t="s">
        <v>722</v>
      </c>
      <c r="E248" s="109" t="s">
        <v>624</v>
      </c>
      <c r="F248" s="110">
        <v>212</v>
      </c>
      <c r="G248" s="109"/>
      <c r="H248" s="109">
        <v>280</v>
      </c>
      <c r="I248" s="127">
        <v>276</v>
      </c>
      <c r="J248" s="128" t="s">
        <v>723</v>
      </c>
      <c r="K248" s="129">
        <f t="shared" si="102"/>
        <v>68</v>
      </c>
      <c r="L248" s="130">
        <f>K248/F248</f>
        <v>0.32075471698113206</v>
      </c>
      <c r="M248" s="131" t="s">
        <v>600</v>
      </c>
      <c r="N248" s="132">
        <v>42858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76</v>
      </c>
      <c r="B249" s="107">
        <v>42678</v>
      </c>
      <c r="C249" s="107"/>
      <c r="D249" s="108" t="s">
        <v>151</v>
      </c>
      <c r="E249" s="109" t="s">
        <v>624</v>
      </c>
      <c r="F249" s="110">
        <v>155</v>
      </c>
      <c r="G249" s="109"/>
      <c r="H249" s="109">
        <v>210</v>
      </c>
      <c r="I249" s="127">
        <v>210</v>
      </c>
      <c r="J249" s="128" t="s">
        <v>724</v>
      </c>
      <c r="K249" s="129">
        <f t="shared" si="102"/>
        <v>55</v>
      </c>
      <c r="L249" s="130">
        <f>K249/F249</f>
        <v>0.35483870967741937</v>
      </c>
      <c r="M249" s="131" t="s">
        <v>600</v>
      </c>
      <c r="N249" s="132">
        <v>42944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77</v>
      </c>
      <c r="B250" s="111">
        <v>42710</v>
      </c>
      <c r="C250" s="111"/>
      <c r="D250" s="112" t="s">
        <v>765</v>
      </c>
      <c r="E250" s="113" t="s">
        <v>624</v>
      </c>
      <c r="F250" s="114">
        <v>150.5</v>
      </c>
      <c r="G250" s="114"/>
      <c r="H250" s="115">
        <v>72.5</v>
      </c>
      <c r="I250" s="133">
        <v>174</v>
      </c>
      <c r="J250" s="134" t="s">
        <v>766</v>
      </c>
      <c r="K250" s="135">
        <v>-78</v>
      </c>
      <c r="L250" s="136">
        <v>-0.51827242524916906</v>
      </c>
      <c r="M250" s="137" t="s">
        <v>664</v>
      </c>
      <c r="N250" s="138">
        <v>43333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78</v>
      </c>
      <c r="B251" s="107">
        <v>42712</v>
      </c>
      <c r="C251" s="107"/>
      <c r="D251" s="108" t="s">
        <v>125</v>
      </c>
      <c r="E251" s="109" t="s">
        <v>624</v>
      </c>
      <c r="F251" s="110">
        <v>380</v>
      </c>
      <c r="G251" s="109"/>
      <c r="H251" s="109">
        <v>478</v>
      </c>
      <c r="I251" s="127">
        <v>468</v>
      </c>
      <c r="J251" s="128" t="s">
        <v>683</v>
      </c>
      <c r="K251" s="129">
        <f>H251-F251</f>
        <v>98</v>
      </c>
      <c r="L251" s="130">
        <f>K251/F251</f>
        <v>0.25789473684210529</v>
      </c>
      <c r="M251" s="131" t="s">
        <v>600</v>
      </c>
      <c r="N251" s="132">
        <v>43025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79</v>
      </c>
      <c r="B252" s="107">
        <v>42734</v>
      </c>
      <c r="C252" s="107"/>
      <c r="D252" s="108" t="s">
        <v>248</v>
      </c>
      <c r="E252" s="109" t="s">
        <v>624</v>
      </c>
      <c r="F252" s="110">
        <v>305</v>
      </c>
      <c r="G252" s="109"/>
      <c r="H252" s="109">
        <v>375</v>
      </c>
      <c r="I252" s="127">
        <v>375</v>
      </c>
      <c r="J252" s="128" t="s">
        <v>683</v>
      </c>
      <c r="K252" s="129">
        <f>H252-F252</f>
        <v>70</v>
      </c>
      <c r="L252" s="130">
        <f>K252/F252</f>
        <v>0.22950819672131148</v>
      </c>
      <c r="M252" s="131" t="s">
        <v>600</v>
      </c>
      <c r="N252" s="132">
        <v>42768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80</v>
      </c>
      <c r="B253" s="107">
        <v>42739</v>
      </c>
      <c r="C253" s="107"/>
      <c r="D253" s="108" t="s">
        <v>351</v>
      </c>
      <c r="E253" s="109" t="s">
        <v>624</v>
      </c>
      <c r="F253" s="110">
        <v>99.5</v>
      </c>
      <c r="G253" s="109"/>
      <c r="H253" s="109">
        <v>158</v>
      </c>
      <c r="I253" s="127">
        <v>158</v>
      </c>
      <c r="J253" s="128" t="s">
        <v>683</v>
      </c>
      <c r="K253" s="129">
        <f>H253-F253</f>
        <v>58.5</v>
      </c>
      <c r="L253" s="130">
        <f>K253/F253</f>
        <v>0.5879396984924623</v>
      </c>
      <c r="M253" s="131" t="s">
        <v>600</v>
      </c>
      <c r="N253" s="132">
        <v>42898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81</v>
      </c>
      <c r="B254" s="107">
        <v>42739</v>
      </c>
      <c r="C254" s="107"/>
      <c r="D254" s="108" t="s">
        <v>351</v>
      </c>
      <c r="E254" s="109" t="s">
        <v>624</v>
      </c>
      <c r="F254" s="110">
        <v>99.5</v>
      </c>
      <c r="G254" s="109"/>
      <c r="H254" s="109">
        <v>158</v>
      </c>
      <c r="I254" s="127">
        <v>158</v>
      </c>
      <c r="J254" s="128" t="s">
        <v>683</v>
      </c>
      <c r="K254" s="129">
        <v>58.5</v>
      </c>
      <c r="L254" s="130">
        <v>0.58793969849246197</v>
      </c>
      <c r="M254" s="131" t="s">
        <v>600</v>
      </c>
      <c r="N254" s="132">
        <v>42898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82</v>
      </c>
      <c r="B255" s="107">
        <v>42786</v>
      </c>
      <c r="C255" s="107"/>
      <c r="D255" s="108" t="s">
        <v>169</v>
      </c>
      <c r="E255" s="109" t="s">
        <v>624</v>
      </c>
      <c r="F255" s="110">
        <v>140.5</v>
      </c>
      <c r="G255" s="109"/>
      <c r="H255" s="109">
        <v>220</v>
      </c>
      <c r="I255" s="127">
        <v>220</v>
      </c>
      <c r="J255" s="128" t="s">
        <v>683</v>
      </c>
      <c r="K255" s="129">
        <f>H255-F255</f>
        <v>79.5</v>
      </c>
      <c r="L255" s="130">
        <f>K255/F255</f>
        <v>0.5658362989323843</v>
      </c>
      <c r="M255" s="131" t="s">
        <v>600</v>
      </c>
      <c r="N255" s="132">
        <v>42864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83</v>
      </c>
      <c r="B256" s="107">
        <v>42786</v>
      </c>
      <c r="C256" s="107"/>
      <c r="D256" s="108" t="s">
        <v>767</v>
      </c>
      <c r="E256" s="109" t="s">
        <v>624</v>
      </c>
      <c r="F256" s="110">
        <v>202.5</v>
      </c>
      <c r="G256" s="109"/>
      <c r="H256" s="109">
        <v>234</v>
      </c>
      <c r="I256" s="127">
        <v>234</v>
      </c>
      <c r="J256" s="128" t="s">
        <v>683</v>
      </c>
      <c r="K256" s="129">
        <v>31.5</v>
      </c>
      <c r="L256" s="130">
        <v>0.155555555555556</v>
      </c>
      <c r="M256" s="131" t="s">
        <v>600</v>
      </c>
      <c r="N256" s="132">
        <v>42836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84</v>
      </c>
      <c r="B257" s="107">
        <v>42818</v>
      </c>
      <c r="C257" s="107"/>
      <c r="D257" s="108" t="s">
        <v>557</v>
      </c>
      <c r="E257" s="109" t="s">
        <v>624</v>
      </c>
      <c r="F257" s="110">
        <v>300.5</v>
      </c>
      <c r="G257" s="109"/>
      <c r="H257" s="109">
        <v>417.5</v>
      </c>
      <c r="I257" s="127">
        <v>420</v>
      </c>
      <c r="J257" s="128" t="s">
        <v>725</v>
      </c>
      <c r="K257" s="129">
        <f>H257-F257</f>
        <v>117</v>
      </c>
      <c r="L257" s="130">
        <f>K257/F257</f>
        <v>0.38935108153078202</v>
      </c>
      <c r="M257" s="131" t="s">
        <v>600</v>
      </c>
      <c r="N257" s="132">
        <v>43070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85</v>
      </c>
      <c r="B258" s="107">
        <v>42818</v>
      </c>
      <c r="C258" s="107"/>
      <c r="D258" s="108" t="s">
        <v>763</v>
      </c>
      <c r="E258" s="109" t="s">
        <v>624</v>
      </c>
      <c r="F258" s="110">
        <v>850</v>
      </c>
      <c r="G258" s="109"/>
      <c r="H258" s="109">
        <v>1042.5</v>
      </c>
      <c r="I258" s="127">
        <v>1023</v>
      </c>
      <c r="J258" s="128" t="s">
        <v>768</v>
      </c>
      <c r="K258" s="129">
        <v>192.5</v>
      </c>
      <c r="L258" s="130">
        <v>0.22647058823529401</v>
      </c>
      <c r="M258" s="131" t="s">
        <v>600</v>
      </c>
      <c r="N258" s="132">
        <v>42830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86</v>
      </c>
      <c r="B259" s="107">
        <v>42830</v>
      </c>
      <c r="C259" s="107"/>
      <c r="D259" s="108" t="s">
        <v>501</v>
      </c>
      <c r="E259" s="109" t="s">
        <v>624</v>
      </c>
      <c r="F259" s="110">
        <v>785</v>
      </c>
      <c r="G259" s="109"/>
      <c r="H259" s="109">
        <v>930</v>
      </c>
      <c r="I259" s="127">
        <v>920</v>
      </c>
      <c r="J259" s="128" t="s">
        <v>726</v>
      </c>
      <c r="K259" s="129">
        <f>H259-F259</f>
        <v>145</v>
      </c>
      <c r="L259" s="130">
        <f>K259/F259</f>
        <v>0.18471337579617833</v>
      </c>
      <c r="M259" s="131" t="s">
        <v>600</v>
      </c>
      <c r="N259" s="132">
        <v>42976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87</v>
      </c>
      <c r="B260" s="111">
        <v>42831</v>
      </c>
      <c r="C260" s="111"/>
      <c r="D260" s="112" t="s">
        <v>769</v>
      </c>
      <c r="E260" s="113" t="s">
        <v>624</v>
      </c>
      <c r="F260" s="114">
        <v>40</v>
      </c>
      <c r="G260" s="114"/>
      <c r="H260" s="115">
        <v>13.1</v>
      </c>
      <c r="I260" s="133">
        <v>60</v>
      </c>
      <c r="J260" s="139" t="s">
        <v>770</v>
      </c>
      <c r="K260" s="135">
        <v>-26.9</v>
      </c>
      <c r="L260" s="136">
        <v>-0.67249999999999999</v>
      </c>
      <c r="M260" s="137" t="s">
        <v>664</v>
      </c>
      <c r="N260" s="138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88</v>
      </c>
      <c r="B261" s="107">
        <v>42837</v>
      </c>
      <c r="C261" s="107"/>
      <c r="D261" s="108" t="s">
        <v>88</v>
      </c>
      <c r="E261" s="109" t="s">
        <v>624</v>
      </c>
      <c r="F261" s="110">
        <v>289.5</v>
      </c>
      <c r="G261" s="109"/>
      <c r="H261" s="109">
        <v>354</v>
      </c>
      <c r="I261" s="127">
        <v>360</v>
      </c>
      <c r="J261" s="128" t="s">
        <v>727</v>
      </c>
      <c r="K261" s="129">
        <f t="shared" ref="K261:K269" si="103">H261-F261</f>
        <v>64.5</v>
      </c>
      <c r="L261" s="130">
        <f t="shared" ref="L261:L269" si="104">K261/F261</f>
        <v>0.22279792746113988</v>
      </c>
      <c r="M261" s="131" t="s">
        <v>600</v>
      </c>
      <c r="N261" s="132">
        <v>43040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89</v>
      </c>
      <c r="B262" s="107">
        <v>42845</v>
      </c>
      <c r="C262" s="107"/>
      <c r="D262" s="108" t="s">
        <v>438</v>
      </c>
      <c r="E262" s="109" t="s">
        <v>624</v>
      </c>
      <c r="F262" s="110">
        <v>700</v>
      </c>
      <c r="G262" s="109"/>
      <c r="H262" s="109">
        <v>840</v>
      </c>
      <c r="I262" s="127">
        <v>840</v>
      </c>
      <c r="J262" s="128" t="s">
        <v>728</v>
      </c>
      <c r="K262" s="129">
        <f t="shared" si="103"/>
        <v>140</v>
      </c>
      <c r="L262" s="130">
        <f t="shared" si="104"/>
        <v>0.2</v>
      </c>
      <c r="M262" s="131" t="s">
        <v>600</v>
      </c>
      <c r="N262" s="132">
        <v>42893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90</v>
      </c>
      <c r="B263" s="107">
        <v>42887</v>
      </c>
      <c r="C263" s="107"/>
      <c r="D263" s="149" t="s">
        <v>363</v>
      </c>
      <c r="E263" s="109" t="s">
        <v>624</v>
      </c>
      <c r="F263" s="110">
        <v>130</v>
      </c>
      <c r="G263" s="109"/>
      <c r="H263" s="109">
        <v>144.25</v>
      </c>
      <c r="I263" s="127">
        <v>170</v>
      </c>
      <c r="J263" s="128" t="s">
        <v>729</v>
      </c>
      <c r="K263" s="129">
        <f t="shared" si="103"/>
        <v>14.25</v>
      </c>
      <c r="L263" s="130">
        <f t="shared" si="104"/>
        <v>0.10961538461538461</v>
      </c>
      <c r="M263" s="131" t="s">
        <v>600</v>
      </c>
      <c r="N263" s="132">
        <v>43675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91</v>
      </c>
      <c r="B264" s="107">
        <v>42901</v>
      </c>
      <c r="C264" s="107"/>
      <c r="D264" s="149" t="s">
        <v>730</v>
      </c>
      <c r="E264" s="109" t="s">
        <v>624</v>
      </c>
      <c r="F264" s="110">
        <v>214.5</v>
      </c>
      <c r="G264" s="109"/>
      <c r="H264" s="109">
        <v>262</v>
      </c>
      <c r="I264" s="127">
        <v>262</v>
      </c>
      <c r="J264" s="128" t="s">
        <v>731</v>
      </c>
      <c r="K264" s="129">
        <f t="shared" si="103"/>
        <v>47.5</v>
      </c>
      <c r="L264" s="130">
        <f t="shared" si="104"/>
        <v>0.22144522144522144</v>
      </c>
      <c r="M264" s="131" t="s">
        <v>600</v>
      </c>
      <c r="N264" s="132">
        <v>42977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92</v>
      </c>
      <c r="B265" s="155">
        <v>42933</v>
      </c>
      <c r="C265" s="155"/>
      <c r="D265" s="156" t="s">
        <v>732</v>
      </c>
      <c r="E265" s="157" t="s">
        <v>624</v>
      </c>
      <c r="F265" s="158">
        <v>370</v>
      </c>
      <c r="G265" s="157"/>
      <c r="H265" s="157">
        <v>447.5</v>
      </c>
      <c r="I265" s="179">
        <v>450</v>
      </c>
      <c r="J265" s="232" t="s">
        <v>683</v>
      </c>
      <c r="K265" s="129">
        <f t="shared" si="103"/>
        <v>77.5</v>
      </c>
      <c r="L265" s="181">
        <f t="shared" si="104"/>
        <v>0.20945945945945946</v>
      </c>
      <c r="M265" s="182" t="s">
        <v>600</v>
      </c>
      <c r="N265" s="183">
        <v>43035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93</v>
      </c>
      <c r="B266" s="155">
        <v>42943</v>
      </c>
      <c r="C266" s="155"/>
      <c r="D266" s="156" t="s">
        <v>167</v>
      </c>
      <c r="E266" s="157" t="s">
        <v>624</v>
      </c>
      <c r="F266" s="158">
        <v>657.5</v>
      </c>
      <c r="G266" s="157"/>
      <c r="H266" s="157">
        <v>825</v>
      </c>
      <c r="I266" s="179">
        <v>820</v>
      </c>
      <c r="J266" s="232" t="s">
        <v>683</v>
      </c>
      <c r="K266" s="129">
        <f t="shared" si="103"/>
        <v>167.5</v>
      </c>
      <c r="L266" s="181">
        <f t="shared" si="104"/>
        <v>0.25475285171102663</v>
      </c>
      <c r="M266" s="182" t="s">
        <v>600</v>
      </c>
      <c r="N266" s="183">
        <v>43090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94</v>
      </c>
      <c r="B267" s="107">
        <v>42964</v>
      </c>
      <c r="C267" s="107"/>
      <c r="D267" s="108" t="s">
        <v>368</v>
      </c>
      <c r="E267" s="109" t="s">
        <v>624</v>
      </c>
      <c r="F267" s="110">
        <v>605</v>
      </c>
      <c r="G267" s="109"/>
      <c r="H267" s="109">
        <v>750</v>
      </c>
      <c r="I267" s="127">
        <v>750</v>
      </c>
      <c r="J267" s="128" t="s">
        <v>726</v>
      </c>
      <c r="K267" s="129">
        <f t="shared" si="103"/>
        <v>145</v>
      </c>
      <c r="L267" s="130">
        <f t="shared" si="104"/>
        <v>0.23966942148760331</v>
      </c>
      <c r="M267" s="131" t="s">
        <v>600</v>
      </c>
      <c r="N267" s="132">
        <v>43027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8">
        <v>95</v>
      </c>
      <c r="B268" s="150">
        <v>42979</v>
      </c>
      <c r="C268" s="150"/>
      <c r="D268" s="151" t="s">
        <v>509</v>
      </c>
      <c r="E268" s="152" t="s">
        <v>624</v>
      </c>
      <c r="F268" s="153">
        <v>255</v>
      </c>
      <c r="G268" s="154"/>
      <c r="H268" s="154">
        <v>217.25</v>
      </c>
      <c r="I268" s="154">
        <v>320</v>
      </c>
      <c r="J268" s="176" t="s">
        <v>733</v>
      </c>
      <c r="K268" s="135">
        <f t="shared" si="103"/>
        <v>-37.75</v>
      </c>
      <c r="L268" s="177">
        <f t="shared" si="104"/>
        <v>-0.14803921568627451</v>
      </c>
      <c r="M268" s="137" t="s">
        <v>664</v>
      </c>
      <c r="N268" s="178">
        <v>43661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96</v>
      </c>
      <c r="B269" s="107">
        <v>42997</v>
      </c>
      <c r="C269" s="107"/>
      <c r="D269" s="108" t="s">
        <v>734</v>
      </c>
      <c r="E269" s="109" t="s">
        <v>624</v>
      </c>
      <c r="F269" s="110">
        <v>215</v>
      </c>
      <c r="G269" s="109"/>
      <c r="H269" s="109">
        <v>258</v>
      </c>
      <c r="I269" s="127">
        <v>258</v>
      </c>
      <c r="J269" s="128" t="s">
        <v>683</v>
      </c>
      <c r="K269" s="129">
        <f t="shared" si="103"/>
        <v>43</v>
      </c>
      <c r="L269" s="130">
        <f t="shared" si="104"/>
        <v>0.2</v>
      </c>
      <c r="M269" s="131" t="s">
        <v>600</v>
      </c>
      <c r="N269" s="132">
        <v>43040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97</v>
      </c>
      <c r="B270" s="107">
        <v>42997</v>
      </c>
      <c r="C270" s="107"/>
      <c r="D270" s="108" t="s">
        <v>734</v>
      </c>
      <c r="E270" s="109" t="s">
        <v>624</v>
      </c>
      <c r="F270" s="110">
        <v>215</v>
      </c>
      <c r="G270" s="109"/>
      <c r="H270" s="109">
        <v>258</v>
      </c>
      <c r="I270" s="127">
        <v>258</v>
      </c>
      <c r="J270" s="232" t="s">
        <v>683</v>
      </c>
      <c r="K270" s="129">
        <v>43</v>
      </c>
      <c r="L270" s="130">
        <v>0.2</v>
      </c>
      <c r="M270" s="131" t="s">
        <v>600</v>
      </c>
      <c r="N270" s="132">
        <v>43040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98</v>
      </c>
      <c r="B271" s="208">
        <v>42998</v>
      </c>
      <c r="C271" s="208"/>
      <c r="D271" s="377" t="s">
        <v>2980</v>
      </c>
      <c r="E271" s="209" t="s">
        <v>624</v>
      </c>
      <c r="F271" s="210">
        <v>75</v>
      </c>
      <c r="G271" s="209"/>
      <c r="H271" s="209">
        <v>90</v>
      </c>
      <c r="I271" s="233">
        <v>90</v>
      </c>
      <c r="J271" s="128" t="s">
        <v>735</v>
      </c>
      <c r="K271" s="129">
        <f t="shared" ref="K271:K276" si="105">H271-F271</f>
        <v>15</v>
      </c>
      <c r="L271" s="130">
        <f t="shared" ref="L271:L276" si="106">K271/F271</f>
        <v>0.2</v>
      </c>
      <c r="M271" s="131" t="s">
        <v>600</v>
      </c>
      <c r="N271" s="132">
        <v>43019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99</v>
      </c>
      <c r="B272" s="155">
        <v>43011</v>
      </c>
      <c r="C272" s="155"/>
      <c r="D272" s="156" t="s">
        <v>736</v>
      </c>
      <c r="E272" s="157" t="s">
        <v>624</v>
      </c>
      <c r="F272" s="158">
        <v>315</v>
      </c>
      <c r="G272" s="157"/>
      <c r="H272" s="157">
        <v>392</v>
      </c>
      <c r="I272" s="179">
        <v>384</v>
      </c>
      <c r="J272" s="232" t="s">
        <v>737</v>
      </c>
      <c r="K272" s="129">
        <f t="shared" si="105"/>
        <v>77</v>
      </c>
      <c r="L272" s="181">
        <f t="shared" si="106"/>
        <v>0.24444444444444444</v>
      </c>
      <c r="M272" s="182" t="s">
        <v>600</v>
      </c>
      <c r="N272" s="183">
        <v>43017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100</v>
      </c>
      <c r="B273" s="155">
        <v>43013</v>
      </c>
      <c r="C273" s="155"/>
      <c r="D273" s="156" t="s">
        <v>738</v>
      </c>
      <c r="E273" s="157" t="s">
        <v>624</v>
      </c>
      <c r="F273" s="158">
        <v>145</v>
      </c>
      <c r="G273" s="157"/>
      <c r="H273" s="157">
        <v>179</v>
      </c>
      <c r="I273" s="179">
        <v>180</v>
      </c>
      <c r="J273" s="232" t="s">
        <v>614</v>
      </c>
      <c r="K273" s="129">
        <f t="shared" si="105"/>
        <v>34</v>
      </c>
      <c r="L273" s="181">
        <f t="shared" si="106"/>
        <v>0.23448275862068965</v>
      </c>
      <c r="M273" s="182" t="s">
        <v>600</v>
      </c>
      <c r="N273" s="183">
        <v>43025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101</v>
      </c>
      <c r="B274" s="155">
        <v>43014</v>
      </c>
      <c r="C274" s="155"/>
      <c r="D274" s="156" t="s">
        <v>339</v>
      </c>
      <c r="E274" s="157" t="s">
        <v>624</v>
      </c>
      <c r="F274" s="158">
        <v>256</v>
      </c>
      <c r="G274" s="157"/>
      <c r="H274" s="157">
        <v>323</v>
      </c>
      <c r="I274" s="179">
        <v>320</v>
      </c>
      <c r="J274" s="232" t="s">
        <v>683</v>
      </c>
      <c r="K274" s="129">
        <f t="shared" si="105"/>
        <v>67</v>
      </c>
      <c r="L274" s="181">
        <f t="shared" si="106"/>
        <v>0.26171875</v>
      </c>
      <c r="M274" s="182" t="s">
        <v>600</v>
      </c>
      <c r="N274" s="183">
        <v>43067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102</v>
      </c>
      <c r="B275" s="155">
        <v>43017</v>
      </c>
      <c r="C275" s="155"/>
      <c r="D275" s="156" t="s">
        <v>360</v>
      </c>
      <c r="E275" s="157" t="s">
        <v>624</v>
      </c>
      <c r="F275" s="158">
        <v>137.5</v>
      </c>
      <c r="G275" s="157"/>
      <c r="H275" s="157">
        <v>184</v>
      </c>
      <c r="I275" s="179">
        <v>183</v>
      </c>
      <c r="J275" s="180" t="s">
        <v>739</v>
      </c>
      <c r="K275" s="129">
        <f t="shared" si="105"/>
        <v>46.5</v>
      </c>
      <c r="L275" s="181">
        <f t="shared" si="106"/>
        <v>0.33818181818181819</v>
      </c>
      <c r="M275" s="182" t="s">
        <v>600</v>
      </c>
      <c r="N275" s="183">
        <v>43108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103</v>
      </c>
      <c r="B276" s="155">
        <v>43018</v>
      </c>
      <c r="C276" s="155"/>
      <c r="D276" s="156" t="s">
        <v>740</v>
      </c>
      <c r="E276" s="157" t="s">
        <v>624</v>
      </c>
      <c r="F276" s="158">
        <v>125.5</v>
      </c>
      <c r="G276" s="157"/>
      <c r="H276" s="157">
        <v>158</v>
      </c>
      <c r="I276" s="179">
        <v>155</v>
      </c>
      <c r="J276" s="180" t="s">
        <v>741</v>
      </c>
      <c r="K276" s="129">
        <f t="shared" si="105"/>
        <v>32.5</v>
      </c>
      <c r="L276" s="181">
        <f t="shared" si="106"/>
        <v>0.25896414342629481</v>
      </c>
      <c r="M276" s="182" t="s">
        <v>600</v>
      </c>
      <c r="N276" s="183">
        <v>43067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104</v>
      </c>
      <c r="B277" s="155">
        <v>43018</v>
      </c>
      <c r="C277" s="155"/>
      <c r="D277" s="156" t="s">
        <v>771</v>
      </c>
      <c r="E277" s="157" t="s">
        <v>624</v>
      </c>
      <c r="F277" s="158">
        <v>895</v>
      </c>
      <c r="G277" s="157"/>
      <c r="H277" s="157">
        <v>1122.5</v>
      </c>
      <c r="I277" s="179">
        <v>1078</v>
      </c>
      <c r="J277" s="180" t="s">
        <v>772</v>
      </c>
      <c r="K277" s="129">
        <v>227.5</v>
      </c>
      <c r="L277" s="181">
        <v>0.25418994413407803</v>
      </c>
      <c r="M277" s="182" t="s">
        <v>600</v>
      </c>
      <c r="N277" s="183">
        <v>43117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105</v>
      </c>
      <c r="B278" s="155">
        <v>43020</v>
      </c>
      <c r="C278" s="155"/>
      <c r="D278" s="156" t="s">
        <v>347</v>
      </c>
      <c r="E278" s="157" t="s">
        <v>624</v>
      </c>
      <c r="F278" s="158">
        <v>525</v>
      </c>
      <c r="G278" s="157"/>
      <c r="H278" s="157">
        <v>629</v>
      </c>
      <c r="I278" s="179">
        <v>629</v>
      </c>
      <c r="J278" s="232" t="s">
        <v>683</v>
      </c>
      <c r="K278" s="129">
        <v>104</v>
      </c>
      <c r="L278" s="181">
        <v>0.19809523809523799</v>
      </c>
      <c r="M278" s="182" t="s">
        <v>600</v>
      </c>
      <c r="N278" s="183">
        <v>43119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106</v>
      </c>
      <c r="B279" s="155">
        <v>43046</v>
      </c>
      <c r="C279" s="155"/>
      <c r="D279" s="156" t="s">
        <v>393</v>
      </c>
      <c r="E279" s="157" t="s">
        <v>624</v>
      </c>
      <c r="F279" s="158">
        <v>740</v>
      </c>
      <c r="G279" s="157"/>
      <c r="H279" s="157">
        <v>892.5</v>
      </c>
      <c r="I279" s="179">
        <v>900</v>
      </c>
      <c r="J279" s="180" t="s">
        <v>742</v>
      </c>
      <c r="K279" s="129">
        <f>H279-F279</f>
        <v>152.5</v>
      </c>
      <c r="L279" s="181">
        <f>K279/F279</f>
        <v>0.20608108108108109</v>
      </c>
      <c r="M279" s="182" t="s">
        <v>600</v>
      </c>
      <c r="N279" s="183">
        <v>43052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107</v>
      </c>
      <c r="B280" s="107">
        <v>43073</v>
      </c>
      <c r="C280" s="107"/>
      <c r="D280" s="108" t="s">
        <v>743</v>
      </c>
      <c r="E280" s="109" t="s">
        <v>624</v>
      </c>
      <c r="F280" s="110">
        <v>118.5</v>
      </c>
      <c r="G280" s="109"/>
      <c r="H280" s="109">
        <v>143.5</v>
      </c>
      <c r="I280" s="127">
        <v>145</v>
      </c>
      <c r="J280" s="142" t="s">
        <v>744</v>
      </c>
      <c r="K280" s="129">
        <f>H280-F280</f>
        <v>25</v>
      </c>
      <c r="L280" s="130">
        <f>K280/F280</f>
        <v>0.2109704641350211</v>
      </c>
      <c r="M280" s="131" t="s">
        <v>600</v>
      </c>
      <c r="N280" s="132">
        <v>43097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108</v>
      </c>
      <c r="B281" s="111">
        <v>43090</v>
      </c>
      <c r="C281" s="111"/>
      <c r="D281" s="159" t="s">
        <v>443</v>
      </c>
      <c r="E281" s="113" t="s">
        <v>624</v>
      </c>
      <c r="F281" s="114">
        <v>715</v>
      </c>
      <c r="G281" s="114"/>
      <c r="H281" s="115">
        <v>500</v>
      </c>
      <c r="I281" s="133">
        <v>872</v>
      </c>
      <c r="J281" s="139" t="s">
        <v>745</v>
      </c>
      <c r="K281" s="135">
        <f>H281-F281</f>
        <v>-215</v>
      </c>
      <c r="L281" s="136">
        <f>K281/F281</f>
        <v>-0.30069930069930068</v>
      </c>
      <c r="M281" s="137" t="s">
        <v>664</v>
      </c>
      <c r="N281" s="138">
        <v>43670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109</v>
      </c>
      <c r="B282" s="107">
        <v>43098</v>
      </c>
      <c r="C282" s="107"/>
      <c r="D282" s="108" t="s">
        <v>736</v>
      </c>
      <c r="E282" s="109" t="s">
        <v>624</v>
      </c>
      <c r="F282" s="110">
        <v>435</v>
      </c>
      <c r="G282" s="109"/>
      <c r="H282" s="109">
        <v>542.5</v>
      </c>
      <c r="I282" s="127">
        <v>539</v>
      </c>
      <c r="J282" s="142" t="s">
        <v>683</v>
      </c>
      <c r="K282" s="129">
        <v>107.5</v>
      </c>
      <c r="L282" s="130">
        <v>0.247126436781609</v>
      </c>
      <c r="M282" s="131" t="s">
        <v>600</v>
      </c>
      <c r="N282" s="132">
        <v>43206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110</v>
      </c>
      <c r="B283" s="107">
        <v>43098</v>
      </c>
      <c r="C283" s="107"/>
      <c r="D283" s="108" t="s">
        <v>571</v>
      </c>
      <c r="E283" s="109" t="s">
        <v>624</v>
      </c>
      <c r="F283" s="110">
        <v>885</v>
      </c>
      <c r="G283" s="109"/>
      <c r="H283" s="109">
        <v>1090</v>
      </c>
      <c r="I283" s="127">
        <v>1084</v>
      </c>
      <c r="J283" s="142" t="s">
        <v>683</v>
      </c>
      <c r="K283" s="129">
        <v>205</v>
      </c>
      <c r="L283" s="130">
        <v>0.23163841807909599</v>
      </c>
      <c r="M283" s="131" t="s">
        <v>600</v>
      </c>
      <c r="N283" s="132">
        <v>43213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111</v>
      </c>
      <c r="B284" s="349">
        <v>43192</v>
      </c>
      <c r="C284" s="349"/>
      <c r="D284" s="117" t="s">
        <v>753</v>
      </c>
      <c r="E284" s="352" t="s">
        <v>624</v>
      </c>
      <c r="F284" s="355">
        <v>478.5</v>
      </c>
      <c r="G284" s="352"/>
      <c r="H284" s="352">
        <v>442</v>
      </c>
      <c r="I284" s="358">
        <v>613</v>
      </c>
      <c r="J284" s="393" t="s">
        <v>3404</v>
      </c>
      <c r="K284" s="135">
        <f>H284-F284</f>
        <v>-36.5</v>
      </c>
      <c r="L284" s="136">
        <f>K284/F284</f>
        <v>-7.6280041797283177E-2</v>
      </c>
      <c r="M284" s="137" t="s">
        <v>664</v>
      </c>
      <c r="N284" s="138">
        <v>43762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112</v>
      </c>
      <c r="B285" s="111">
        <v>43194</v>
      </c>
      <c r="C285" s="111"/>
      <c r="D285" s="376" t="s">
        <v>2979</v>
      </c>
      <c r="E285" s="113" t="s">
        <v>624</v>
      </c>
      <c r="F285" s="114">
        <f>141.5-7.3</f>
        <v>134.19999999999999</v>
      </c>
      <c r="G285" s="114"/>
      <c r="H285" s="115">
        <v>77</v>
      </c>
      <c r="I285" s="133">
        <v>180</v>
      </c>
      <c r="J285" s="393" t="s">
        <v>3403</v>
      </c>
      <c r="K285" s="135">
        <f>H285-F285</f>
        <v>-57.199999999999989</v>
      </c>
      <c r="L285" s="136">
        <f>K285/F285</f>
        <v>-0.42622950819672129</v>
      </c>
      <c r="M285" s="137" t="s">
        <v>664</v>
      </c>
      <c r="N285" s="138">
        <v>43522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113</v>
      </c>
      <c r="B286" s="111">
        <v>43209</v>
      </c>
      <c r="C286" s="111"/>
      <c r="D286" s="112" t="s">
        <v>746</v>
      </c>
      <c r="E286" s="113" t="s">
        <v>624</v>
      </c>
      <c r="F286" s="114">
        <v>430</v>
      </c>
      <c r="G286" s="114"/>
      <c r="H286" s="115">
        <v>220</v>
      </c>
      <c r="I286" s="133">
        <v>537</v>
      </c>
      <c r="J286" s="139" t="s">
        <v>747</v>
      </c>
      <c r="K286" s="135">
        <f>H286-F286</f>
        <v>-210</v>
      </c>
      <c r="L286" s="136">
        <f>K286/F286</f>
        <v>-0.48837209302325579</v>
      </c>
      <c r="M286" s="137" t="s">
        <v>664</v>
      </c>
      <c r="N286" s="138">
        <v>43252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0">
        <v>114</v>
      </c>
      <c r="B287" s="160">
        <v>43220</v>
      </c>
      <c r="C287" s="160"/>
      <c r="D287" s="161" t="s">
        <v>394</v>
      </c>
      <c r="E287" s="162" t="s">
        <v>624</v>
      </c>
      <c r="F287" s="164">
        <v>153.5</v>
      </c>
      <c r="G287" s="164"/>
      <c r="H287" s="164">
        <v>196</v>
      </c>
      <c r="I287" s="164">
        <v>196</v>
      </c>
      <c r="J287" s="361" t="s">
        <v>3495</v>
      </c>
      <c r="K287" s="184">
        <f>H287-F287</f>
        <v>42.5</v>
      </c>
      <c r="L287" s="185">
        <f>K287/F287</f>
        <v>0.27687296416938112</v>
      </c>
      <c r="M287" s="163" t="s">
        <v>600</v>
      </c>
      <c r="N287" s="186">
        <v>43605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115</v>
      </c>
      <c r="B288" s="111">
        <v>43306</v>
      </c>
      <c r="C288" s="111"/>
      <c r="D288" s="112" t="s">
        <v>769</v>
      </c>
      <c r="E288" s="113" t="s">
        <v>624</v>
      </c>
      <c r="F288" s="114">
        <v>27.5</v>
      </c>
      <c r="G288" s="114"/>
      <c r="H288" s="115">
        <v>13.1</v>
      </c>
      <c r="I288" s="133">
        <v>60</v>
      </c>
      <c r="J288" s="139" t="s">
        <v>773</v>
      </c>
      <c r="K288" s="135">
        <v>-14.4</v>
      </c>
      <c r="L288" s="136">
        <v>-0.52363636363636401</v>
      </c>
      <c r="M288" s="137" t="s">
        <v>664</v>
      </c>
      <c r="N288" s="138">
        <v>43138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116</v>
      </c>
      <c r="B289" s="349">
        <v>43318</v>
      </c>
      <c r="C289" s="349"/>
      <c r="D289" s="117" t="s">
        <v>748</v>
      </c>
      <c r="E289" s="352" t="s">
        <v>624</v>
      </c>
      <c r="F289" s="352">
        <v>148.5</v>
      </c>
      <c r="G289" s="352"/>
      <c r="H289" s="352">
        <v>102</v>
      </c>
      <c r="I289" s="358">
        <v>182</v>
      </c>
      <c r="J289" s="139" t="s">
        <v>3494</v>
      </c>
      <c r="K289" s="135">
        <f>H289-F289</f>
        <v>-46.5</v>
      </c>
      <c r="L289" s="136">
        <f>K289/F289</f>
        <v>-0.31313131313131315</v>
      </c>
      <c r="M289" s="137" t="s">
        <v>664</v>
      </c>
      <c r="N289" s="138">
        <v>43661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117</v>
      </c>
      <c r="B290" s="107">
        <v>43335</v>
      </c>
      <c r="C290" s="107"/>
      <c r="D290" s="108" t="s">
        <v>774</v>
      </c>
      <c r="E290" s="109" t="s">
        <v>624</v>
      </c>
      <c r="F290" s="157">
        <v>285</v>
      </c>
      <c r="G290" s="109"/>
      <c r="H290" s="109">
        <v>355</v>
      </c>
      <c r="I290" s="127">
        <v>364</v>
      </c>
      <c r="J290" s="142" t="s">
        <v>775</v>
      </c>
      <c r="K290" s="129">
        <v>70</v>
      </c>
      <c r="L290" s="130">
        <v>0.24561403508771901</v>
      </c>
      <c r="M290" s="131" t="s">
        <v>600</v>
      </c>
      <c r="N290" s="132">
        <v>43455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118</v>
      </c>
      <c r="B291" s="107">
        <v>43341</v>
      </c>
      <c r="C291" s="107"/>
      <c r="D291" s="108" t="s">
        <v>384</v>
      </c>
      <c r="E291" s="109" t="s">
        <v>624</v>
      </c>
      <c r="F291" s="157">
        <v>525</v>
      </c>
      <c r="G291" s="109"/>
      <c r="H291" s="109">
        <v>585</v>
      </c>
      <c r="I291" s="127">
        <v>635</v>
      </c>
      <c r="J291" s="142" t="s">
        <v>749</v>
      </c>
      <c r="K291" s="129">
        <f t="shared" ref="K291:K303" si="107">H291-F291</f>
        <v>60</v>
      </c>
      <c r="L291" s="130">
        <f t="shared" ref="L291:L303" si="108">K291/F291</f>
        <v>0.11428571428571428</v>
      </c>
      <c r="M291" s="131" t="s">
        <v>600</v>
      </c>
      <c r="N291" s="132">
        <v>43662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119</v>
      </c>
      <c r="B292" s="107">
        <v>43395</v>
      </c>
      <c r="C292" s="107"/>
      <c r="D292" s="108" t="s">
        <v>368</v>
      </c>
      <c r="E292" s="109" t="s">
        <v>624</v>
      </c>
      <c r="F292" s="157">
        <v>475</v>
      </c>
      <c r="G292" s="109"/>
      <c r="H292" s="109">
        <v>574</v>
      </c>
      <c r="I292" s="127">
        <v>570</v>
      </c>
      <c r="J292" s="142" t="s">
        <v>683</v>
      </c>
      <c r="K292" s="129">
        <f t="shared" si="107"/>
        <v>99</v>
      </c>
      <c r="L292" s="130">
        <f t="shared" si="108"/>
        <v>0.20842105263157895</v>
      </c>
      <c r="M292" s="131" t="s">
        <v>600</v>
      </c>
      <c r="N292" s="132">
        <v>43403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120</v>
      </c>
      <c r="B293" s="155">
        <v>43397</v>
      </c>
      <c r="C293" s="155"/>
      <c r="D293" s="427" t="s">
        <v>391</v>
      </c>
      <c r="E293" s="157" t="s">
        <v>624</v>
      </c>
      <c r="F293" s="157">
        <v>707.5</v>
      </c>
      <c r="G293" s="157"/>
      <c r="H293" s="157">
        <v>872</v>
      </c>
      <c r="I293" s="179">
        <v>872</v>
      </c>
      <c r="J293" s="180" t="s">
        <v>683</v>
      </c>
      <c r="K293" s="129">
        <f t="shared" si="107"/>
        <v>164.5</v>
      </c>
      <c r="L293" s="181">
        <f t="shared" si="108"/>
        <v>0.23250883392226149</v>
      </c>
      <c r="M293" s="182" t="s">
        <v>600</v>
      </c>
      <c r="N293" s="183">
        <v>43482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121</v>
      </c>
      <c r="B294" s="155">
        <v>43398</v>
      </c>
      <c r="C294" s="155"/>
      <c r="D294" s="427" t="s">
        <v>348</v>
      </c>
      <c r="E294" s="157" t="s">
        <v>624</v>
      </c>
      <c r="F294" s="157">
        <v>162</v>
      </c>
      <c r="G294" s="157"/>
      <c r="H294" s="157">
        <v>204</v>
      </c>
      <c r="I294" s="179">
        <v>209</v>
      </c>
      <c r="J294" s="180" t="s">
        <v>3493</v>
      </c>
      <c r="K294" s="129">
        <f t="shared" si="107"/>
        <v>42</v>
      </c>
      <c r="L294" s="181">
        <f t="shared" si="108"/>
        <v>0.25925925925925924</v>
      </c>
      <c r="M294" s="182" t="s">
        <v>600</v>
      </c>
      <c r="N294" s="183">
        <v>43539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122</v>
      </c>
      <c r="B295" s="208">
        <v>43399</v>
      </c>
      <c r="C295" s="208"/>
      <c r="D295" s="156" t="s">
        <v>495</v>
      </c>
      <c r="E295" s="209" t="s">
        <v>624</v>
      </c>
      <c r="F295" s="209">
        <v>240</v>
      </c>
      <c r="G295" s="209"/>
      <c r="H295" s="209">
        <v>297</v>
      </c>
      <c r="I295" s="233">
        <v>297</v>
      </c>
      <c r="J295" s="180" t="s">
        <v>683</v>
      </c>
      <c r="K295" s="234">
        <f t="shared" si="107"/>
        <v>57</v>
      </c>
      <c r="L295" s="235">
        <f t="shared" si="108"/>
        <v>0.23749999999999999</v>
      </c>
      <c r="M295" s="236" t="s">
        <v>600</v>
      </c>
      <c r="N295" s="237">
        <v>43417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4">
        <v>123</v>
      </c>
      <c r="B296" s="107">
        <v>43439</v>
      </c>
      <c r="C296" s="107"/>
      <c r="D296" s="149" t="s">
        <v>750</v>
      </c>
      <c r="E296" s="109" t="s">
        <v>624</v>
      </c>
      <c r="F296" s="109">
        <v>202.5</v>
      </c>
      <c r="G296" s="109"/>
      <c r="H296" s="109">
        <v>255</v>
      </c>
      <c r="I296" s="127">
        <v>252</v>
      </c>
      <c r="J296" s="142" t="s">
        <v>683</v>
      </c>
      <c r="K296" s="129">
        <f t="shared" si="107"/>
        <v>52.5</v>
      </c>
      <c r="L296" s="130">
        <f t="shared" si="108"/>
        <v>0.25925925925925924</v>
      </c>
      <c r="M296" s="131" t="s">
        <v>600</v>
      </c>
      <c r="N296" s="132">
        <v>43542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7">
        <v>124</v>
      </c>
      <c r="B297" s="208">
        <v>43465</v>
      </c>
      <c r="C297" s="107"/>
      <c r="D297" s="427" t="s">
        <v>423</v>
      </c>
      <c r="E297" s="209" t="s">
        <v>624</v>
      </c>
      <c r="F297" s="209">
        <v>710</v>
      </c>
      <c r="G297" s="209"/>
      <c r="H297" s="209">
        <v>866</v>
      </c>
      <c r="I297" s="233">
        <v>866</v>
      </c>
      <c r="J297" s="180" t="s">
        <v>683</v>
      </c>
      <c r="K297" s="129">
        <f t="shared" si="107"/>
        <v>156</v>
      </c>
      <c r="L297" s="130">
        <f t="shared" si="108"/>
        <v>0.21971830985915494</v>
      </c>
      <c r="M297" s="131" t="s">
        <v>600</v>
      </c>
      <c r="N297" s="364">
        <v>43553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125</v>
      </c>
      <c r="B298" s="208">
        <v>43522</v>
      </c>
      <c r="C298" s="208"/>
      <c r="D298" s="427" t="s">
        <v>141</v>
      </c>
      <c r="E298" s="209" t="s">
        <v>624</v>
      </c>
      <c r="F298" s="209">
        <v>337.25</v>
      </c>
      <c r="G298" s="209"/>
      <c r="H298" s="209">
        <v>398.5</v>
      </c>
      <c r="I298" s="233">
        <v>411</v>
      </c>
      <c r="J298" s="142" t="s">
        <v>3492</v>
      </c>
      <c r="K298" s="129">
        <f t="shared" si="107"/>
        <v>61.25</v>
      </c>
      <c r="L298" s="130">
        <f t="shared" si="108"/>
        <v>0.1816160118606375</v>
      </c>
      <c r="M298" s="131" t="s">
        <v>600</v>
      </c>
      <c r="N298" s="364">
        <v>43760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1">
        <v>126</v>
      </c>
      <c r="B299" s="165">
        <v>43559</v>
      </c>
      <c r="C299" s="165"/>
      <c r="D299" s="166" t="s">
        <v>410</v>
      </c>
      <c r="E299" s="167" t="s">
        <v>624</v>
      </c>
      <c r="F299" s="167">
        <v>130</v>
      </c>
      <c r="G299" s="167"/>
      <c r="H299" s="167">
        <v>65</v>
      </c>
      <c r="I299" s="187">
        <v>158</v>
      </c>
      <c r="J299" s="139" t="s">
        <v>751</v>
      </c>
      <c r="K299" s="135">
        <f t="shared" si="107"/>
        <v>-65</v>
      </c>
      <c r="L299" s="136">
        <f t="shared" si="108"/>
        <v>-0.5</v>
      </c>
      <c r="M299" s="137" t="s">
        <v>664</v>
      </c>
      <c r="N299" s="138">
        <v>43726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2">
        <v>127</v>
      </c>
      <c r="B300" s="188">
        <v>43017</v>
      </c>
      <c r="C300" s="188"/>
      <c r="D300" s="189" t="s">
        <v>169</v>
      </c>
      <c r="E300" s="190" t="s">
        <v>624</v>
      </c>
      <c r="F300" s="191">
        <v>141.5</v>
      </c>
      <c r="G300" s="192"/>
      <c r="H300" s="192">
        <v>183.5</v>
      </c>
      <c r="I300" s="192">
        <v>210</v>
      </c>
      <c r="J300" s="219" t="s">
        <v>3441</v>
      </c>
      <c r="K300" s="220">
        <f t="shared" si="107"/>
        <v>42</v>
      </c>
      <c r="L300" s="221">
        <f t="shared" si="108"/>
        <v>0.29681978798586572</v>
      </c>
      <c r="M300" s="191" t="s">
        <v>600</v>
      </c>
      <c r="N300" s="222">
        <v>43042</v>
      </c>
      <c r="O300" s="57"/>
      <c r="P300" s="16"/>
      <c r="Q300" s="16"/>
      <c r="R300" s="95" t="s">
        <v>752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1">
        <v>128</v>
      </c>
      <c r="B301" s="165">
        <v>43074</v>
      </c>
      <c r="C301" s="165"/>
      <c r="D301" s="166" t="s">
        <v>303</v>
      </c>
      <c r="E301" s="167" t="s">
        <v>624</v>
      </c>
      <c r="F301" s="168">
        <v>172</v>
      </c>
      <c r="G301" s="167"/>
      <c r="H301" s="167">
        <v>155.25</v>
      </c>
      <c r="I301" s="187">
        <v>230</v>
      </c>
      <c r="J301" s="393" t="s">
        <v>3401</v>
      </c>
      <c r="K301" s="135">
        <f t="shared" ref="K301" si="109">H301-F301</f>
        <v>-16.75</v>
      </c>
      <c r="L301" s="136">
        <f t="shared" ref="L301" si="110">K301/F301</f>
        <v>-9.7383720930232565E-2</v>
      </c>
      <c r="M301" s="137" t="s">
        <v>664</v>
      </c>
      <c r="N301" s="138">
        <v>43787</v>
      </c>
      <c r="O301" s="57"/>
      <c r="P301" s="16"/>
      <c r="Q301" s="16"/>
      <c r="R301" s="17" t="s">
        <v>752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2">
        <v>129</v>
      </c>
      <c r="B302" s="188">
        <v>43398</v>
      </c>
      <c r="C302" s="188"/>
      <c r="D302" s="189" t="s">
        <v>104</v>
      </c>
      <c r="E302" s="190" t="s">
        <v>624</v>
      </c>
      <c r="F302" s="192">
        <v>698.5</v>
      </c>
      <c r="G302" s="192"/>
      <c r="H302" s="192">
        <v>850</v>
      </c>
      <c r="I302" s="192">
        <v>890</v>
      </c>
      <c r="J302" s="223" t="s">
        <v>3489</v>
      </c>
      <c r="K302" s="220">
        <f t="shared" si="107"/>
        <v>151.5</v>
      </c>
      <c r="L302" s="221">
        <f t="shared" si="108"/>
        <v>0.21689334287759485</v>
      </c>
      <c r="M302" s="191" t="s">
        <v>600</v>
      </c>
      <c r="N302" s="222">
        <v>43453</v>
      </c>
      <c r="O302" s="57"/>
      <c r="P302" s="16"/>
      <c r="Q302" s="16"/>
      <c r="R302" s="95" t="s">
        <v>752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7">
        <v>130</v>
      </c>
      <c r="B303" s="160">
        <v>42877</v>
      </c>
      <c r="C303" s="160"/>
      <c r="D303" s="161" t="s">
        <v>383</v>
      </c>
      <c r="E303" s="162" t="s">
        <v>624</v>
      </c>
      <c r="F303" s="163">
        <v>127.6</v>
      </c>
      <c r="G303" s="164"/>
      <c r="H303" s="164">
        <v>138</v>
      </c>
      <c r="I303" s="164">
        <v>190</v>
      </c>
      <c r="J303" s="394" t="s">
        <v>3405</v>
      </c>
      <c r="K303" s="184">
        <f t="shared" si="107"/>
        <v>10.400000000000006</v>
      </c>
      <c r="L303" s="185">
        <f t="shared" si="108"/>
        <v>8.1504702194357417E-2</v>
      </c>
      <c r="M303" s="163" t="s">
        <v>600</v>
      </c>
      <c r="N303" s="186">
        <v>43774</v>
      </c>
      <c r="O303" s="57"/>
      <c r="P303" s="16"/>
      <c r="Q303" s="16"/>
      <c r="R303" s="17" t="s">
        <v>754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3">
        <v>131</v>
      </c>
      <c r="B304" s="196">
        <v>43158</v>
      </c>
      <c r="C304" s="196"/>
      <c r="D304" s="193" t="s">
        <v>755</v>
      </c>
      <c r="E304" s="197" t="s">
        <v>624</v>
      </c>
      <c r="F304" s="198">
        <v>317</v>
      </c>
      <c r="G304" s="197"/>
      <c r="H304" s="197"/>
      <c r="I304" s="226">
        <v>398</v>
      </c>
      <c r="J304" s="225"/>
      <c r="K304" s="195"/>
      <c r="L304" s="194"/>
      <c r="M304" s="225" t="s">
        <v>602</v>
      </c>
      <c r="N304" s="224"/>
      <c r="O304" s="57"/>
      <c r="P304" s="16"/>
      <c r="Q304" s="16"/>
      <c r="R304" s="95" t="s">
        <v>754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1">
        <v>132</v>
      </c>
      <c r="B305" s="165">
        <v>43164</v>
      </c>
      <c r="C305" s="165"/>
      <c r="D305" s="166" t="s">
        <v>135</v>
      </c>
      <c r="E305" s="167" t="s">
        <v>624</v>
      </c>
      <c r="F305" s="168">
        <f>510-14.4</f>
        <v>495.6</v>
      </c>
      <c r="G305" s="167"/>
      <c r="H305" s="167">
        <v>350</v>
      </c>
      <c r="I305" s="187">
        <v>672</v>
      </c>
      <c r="J305" s="393" t="s">
        <v>3462</v>
      </c>
      <c r="K305" s="135">
        <f t="shared" ref="K305" si="111">H305-F305</f>
        <v>-145.60000000000002</v>
      </c>
      <c r="L305" s="136">
        <f t="shared" ref="L305" si="112">K305/F305</f>
        <v>-0.29378531073446329</v>
      </c>
      <c r="M305" s="137" t="s">
        <v>664</v>
      </c>
      <c r="N305" s="138">
        <v>43887</v>
      </c>
      <c r="O305" s="57"/>
      <c r="P305" s="16"/>
      <c r="Q305" s="16"/>
      <c r="R305" s="17" t="s">
        <v>754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1">
        <v>133</v>
      </c>
      <c r="B306" s="165">
        <v>43237</v>
      </c>
      <c r="C306" s="165"/>
      <c r="D306" s="166" t="s">
        <v>489</v>
      </c>
      <c r="E306" s="167" t="s">
        <v>624</v>
      </c>
      <c r="F306" s="168">
        <v>230.3</v>
      </c>
      <c r="G306" s="167"/>
      <c r="H306" s="167">
        <v>102.5</v>
      </c>
      <c r="I306" s="187">
        <v>348</v>
      </c>
      <c r="J306" s="393" t="s">
        <v>3483</v>
      </c>
      <c r="K306" s="135">
        <f t="shared" ref="K306" si="113">H306-F306</f>
        <v>-127.80000000000001</v>
      </c>
      <c r="L306" s="136">
        <f t="shared" ref="L306" si="114">K306/F306</f>
        <v>-0.55492835432045162</v>
      </c>
      <c r="M306" s="137" t="s">
        <v>664</v>
      </c>
      <c r="N306" s="138">
        <v>43896</v>
      </c>
      <c r="O306" s="57"/>
      <c r="P306" s="16"/>
      <c r="Q306" s="16"/>
      <c r="R306" s="17" t="s">
        <v>752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6">
        <v>134</v>
      </c>
      <c r="B307" s="199">
        <v>43258</v>
      </c>
      <c r="C307" s="199"/>
      <c r="D307" s="202" t="s">
        <v>449</v>
      </c>
      <c r="E307" s="200" t="s">
        <v>624</v>
      </c>
      <c r="F307" s="198">
        <f>342.5-5.1</f>
        <v>337.4</v>
      </c>
      <c r="G307" s="200"/>
      <c r="H307" s="200"/>
      <c r="I307" s="227">
        <v>439</v>
      </c>
      <c r="J307" s="228"/>
      <c r="K307" s="229"/>
      <c r="L307" s="230"/>
      <c r="M307" s="228" t="s">
        <v>602</v>
      </c>
      <c r="N307" s="231"/>
      <c r="O307" s="57"/>
      <c r="P307" s="16"/>
      <c r="Q307" s="16"/>
      <c r="R307" s="95" t="s">
        <v>754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6">
        <v>135</v>
      </c>
      <c r="B308" s="199">
        <v>43285</v>
      </c>
      <c r="C308" s="199"/>
      <c r="D308" s="203" t="s">
        <v>49</v>
      </c>
      <c r="E308" s="200" t="s">
        <v>624</v>
      </c>
      <c r="F308" s="198">
        <f>127.5-5.53</f>
        <v>121.97</v>
      </c>
      <c r="G308" s="200"/>
      <c r="H308" s="200"/>
      <c r="I308" s="227">
        <v>170</v>
      </c>
      <c r="J308" s="228"/>
      <c r="K308" s="229"/>
      <c r="L308" s="230"/>
      <c r="M308" s="228" t="s">
        <v>602</v>
      </c>
      <c r="N308" s="231"/>
      <c r="O308" s="57"/>
      <c r="P308" s="16"/>
      <c r="Q308" s="16"/>
      <c r="R308" s="343" t="s">
        <v>754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136</v>
      </c>
      <c r="B309" s="165">
        <v>43294</v>
      </c>
      <c r="C309" s="165"/>
      <c r="D309" s="166" t="s">
        <v>243</v>
      </c>
      <c r="E309" s="167" t="s">
        <v>624</v>
      </c>
      <c r="F309" s="168">
        <v>46.5</v>
      </c>
      <c r="G309" s="167"/>
      <c r="H309" s="167">
        <v>17</v>
      </c>
      <c r="I309" s="187">
        <v>59</v>
      </c>
      <c r="J309" s="393" t="s">
        <v>3461</v>
      </c>
      <c r="K309" s="135">
        <f t="shared" ref="K309" si="115">H309-F309</f>
        <v>-29.5</v>
      </c>
      <c r="L309" s="136">
        <f t="shared" ref="L309" si="116">K309/F309</f>
        <v>-0.63440860215053763</v>
      </c>
      <c r="M309" s="137" t="s">
        <v>664</v>
      </c>
      <c r="N309" s="138">
        <v>43887</v>
      </c>
      <c r="O309" s="57"/>
      <c r="P309" s="16"/>
      <c r="Q309" s="16"/>
      <c r="R309" s="17" t="s">
        <v>752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3">
        <v>137</v>
      </c>
      <c r="B310" s="196">
        <v>43396</v>
      </c>
      <c r="C310" s="196"/>
      <c r="D310" s="203" t="s">
        <v>425</v>
      </c>
      <c r="E310" s="200" t="s">
        <v>624</v>
      </c>
      <c r="F310" s="201">
        <v>156.5</v>
      </c>
      <c r="G310" s="200"/>
      <c r="H310" s="200"/>
      <c r="I310" s="227">
        <v>191</v>
      </c>
      <c r="J310" s="228"/>
      <c r="K310" s="229"/>
      <c r="L310" s="230"/>
      <c r="M310" s="228" t="s">
        <v>602</v>
      </c>
      <c r="N310" s="231"/>
      <c r="O310" s="57"/>
      <c r="P310" s="16"/>
      <c r="Q310" s="16"/>
      <c r="R310" s="345" t="s">
        <v>752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3">
        <v>138</v>
      </c>
      <c r="B311" s="196">
        <v>43439</v>
      </c>
      <c r="C311" s="196"/>
      <c r="D311" s="203" t="s">
        <v>330</v>
      </c>
      <c r="E311" s="200" t="s">
        <v>624</v>
      </c>
      <c r="F311" s="201">
        <v>259.5</v>
      </c>
      <c r="G311" s="200"/>
      <c r="H311" s="200"/>
      <c r="I311" s="227">
        <v>321</v>
      </c>
      <c r="J311" s="228"/>
      <c r="K311" s="229"/>
      <c r="L311" s="230"/>
      <c r="M311" s="228" t="s">
        <v>602</v>
      </c>
      <c r="N311" s="231"/>
      <c r="O311" s="16"/>
      <c r="P311" s="16"/>
      <c r="Q311" s="16"/>
      <c r="R311" s="343" t="s">
        <v>754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1">
        <v>139</v>
      </c>
      <c r="B312" s="165">
        <v>43439</v>
      </c>
      <c r="C312" s="165"/>
      <c r="D312" s="166" t="s">
        <v>776</v>
      </c>
      <c r="E312" s="167" t="s">
        <v>624</v>
      </c>
      <c r="F312" s="167">
        <v>715</v>
      </c>
      <c r="G312" s="167"/>
      <c r="H312" s="167">
        <v>445</v>
      </c>
      <c r="I312" s="187">
        <v>840</v>
      </c>
      <c r="J312" s="139" t="s">
        <v>2995</v>
      </c>
      <c r="K312" s="135">
        <f t="shared" ref="K312:K315" si="117">H312-F312</f>
        <v>-270</v>
      </c>
      <c r="L312" s="136">
        <f t="shared" ref="L312:L315" si="118">K312/F312</f>
        <v>-0.3776223776223776</v>
      </c>
      <c r="M312" s="137" t="s">
        <v>664</v>
      </c>
      <c r="N312" s="138">
        <v>43800</v>
      </c>
      <c r="O312" s="57"/>
      <c r="P312" s="16"/>
      <c r="Q312" s="16"/>
      <c r="R312" s="17" t="s">
        <v>752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7">
        <v>140</v>
      </c>
      <c r="B313" s="208">
        <v>43469</v>
      </c>
      <c r="C313" s="208"/>
      <c r="D313" s="156" t="s">
        <v>145</v>
      </c>
      <c r="E313" s="209" t="s">
        <v>624</v>
      </c>
      <c r="F313" s="209">
        <v>875</v>
      </c>
      <c r="G313" s="209"/>
      <c r="H313" s="209">
        <v>1165</v>
      </c>
      <c r="I313" s="233">
        <v>1185</v>
      </c>
      <c r="J313" s="142" t="s">
        <v>3490</v>
      </c>
      <c r="K313" s="129">
        <f t="shared" si="117"/>
        <v>290</v>
      </c>
      <c r="L313" s="130">
        <f t="shared" si="118"/>
        <v>0.33142857142857141</v>
      </c>
      <c r="M313" s="131" t="s">
        <v>600</v>
      </c>
      <c r="N313" s="364">
        <v>43847</v>
      </c>
      <c r="O313" s="57"/>
      <c r="P313" s="16"/>
      <c r="Q313" s="16"/>
      <c r="R313" s="17" t="s">
        <v>752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7">
        <v>141</v>
      </c>
      <c r="B314" s="208">
        <v>43559</v>
      </c>
      <c r="C314" s="208"/>
      <c r="D314" s="427" t="s">
        <v>345</v>
      </c>
      <c r="E314" s="209" t="s">
        <v>624</v>
      </c>
      <c r="F314" s="209">
        <f>387-14.63</f>
        <v>372.37</v>
      </c>
      <c r="G314" s="209"/>
      <c r="H314" s="209">
        <v>490</v>
      </c>
      <c r="I314" s="233">
        <v>490</v>
      </c>
      <c r="J314" s="142" t="s">
        <v>683</v>
      </c>
      <c r="K314" s="129">
        <f t="shared" si="117"/>
        <v>117.63</v>
      </c>
      <c r="L314" s="130">
        <f t="shared" si="118"/>
        <v>0.31589548030185027</v>
      </c>
      <c r="M314" s="131" t="s">
        <v>600</v>
      </c>
      <c r="N314" s="364">
        <v>43850</v>
      </c>
      <c r="O314" s="57"/>
      <c r="P314" s="16"/>
      <c r="Q314" s="16"/>
      <c r="R314" s="17" t="s">
        <v>752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71">
        <v>142</v>
      </c>
      <c r="B315" s="165">
        <v>43578</v>
      </c>
      <c r="C315" s="165"/>
      <c r="D315" s="166" t="s">
        <v>777</v>
      </c>
      <c r="E315" s="167" t="s">
        <v>601</v>
      </c>
      <c r="F315" s="167">
        <v>220</v>
      </c>
      <c r="G315" s="167"/>
      <c r="H315" s="167">
        <v>127.5</v>
      </c>
      <c r="I315" s="187">
        <v>284</v>
      </c>
      <c r="J315" s="393" t="s">
        <v>3484</v>
      </c>
      <c r="K315" s="135">
        <f t="shared" si="117"/>
        <v>-92.5</v>
      </c>
      <c r="L315" s="136">
        <f t="shared" si="118"/>
        <v>-0.42045454545454547</v>
      </c>
      <c r="M315" s="137" t="s">
        <v>664</v>
      </c>
      <c r="N315" s="138">
        <v>43896</v>
      </c>
      <c r="O315" s="57"/>
      <c r="P315" s="16"/>
      <c r="Q315" s="16"/>
      <c r="R315" s="17" t="s">
        <v>752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7">
        <v>143</v>
      </c>
      <c r="B316" s="208">
        <v>43622</v>
      </c>
      <c r="C316" s="208"/>
      <c r="D316" s="427" t="s">
        <v>496</v>
      </c>
      <c r="E316" s="209" t="s">
        <v>601</v>
      </c>
      <c r="F316" s="209">
        <v>332.8</v>
      </c>
      <c r="G316" s="209"/>
      <c r="H316" s="209">
        <v>405</v>
      </c>
      <c r="I316" s="233">
        <v>419</v>
      </c>
      <c r="J316" s="142" t="s">
        <v>3491</v>
      </c>
      <c r="K316" s="129">
        <f t="shared" ref="K316" si="119">H316-F316</f>
        <v>72.199999999999989</v>
      </c>
      <c r="L316" s="130">
        <f t="shared" ref="L316" si="120">K316/F316</f>
        <v>0.21694711538461534</v>
      </c>
      <c r="M316" s="131" t="s">
        <v>600</v>
      </c>
      <c r="N316" s="364">
        <v>43860</v>
      </c>
      <c r="O316" s="57"/>
      <c r="P316" s="16"/>
      <c r="Q316" s="16"/>
      <c r="R316" s="17" t="s">
        <v>752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45">
        <v>144</v>
      </c>
      <c r="B317" s="144">
        <v>43641</v>
      </c>
      <c r="C317" s="144"/>
      <c r="D317" s="145" t="s">
        <v>139</v>
      </c>
      <c r="E317" s="146" t="s">
        <v>624</v>
      </c>
      <c r="F317" s="147">
        <v>386</v>
      </c>
      <c r="G317" s="148"/>
      <c r="H317" s="148">
        <v>395</v>
      </c>
      <c r="I317" s="148">
        <v>452</v>
      </c>
      <c r="J317" s="171" t="s">
        <v>3406</v>
      </c>
      <c r="K317" s="172">
        <f t="shared" ref="K317" si="121">H317-F317</f>
        <v>9</v>
      </c>
      <c r="L317" s="173">
        <f t="shared" ref="L317" si="122">K317/F317</f>
        <v>2.3316062176165803E-2</v>
      </c>
      <c r="M317" s="174" t="s">
        <v>709</v>
      </c>
      <c r="N317" s="175">
        <v>43868</v>
      </c>
      <c r="O317" s="16"/>
      <c r="P317" s="16"/>
      <c r="Q317" s="16"/>
      <c r="R317" s="345" t="s">
        <v>752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4">
        <v>145</v>
      </c>
      <c r="B318" s="196">
        <v>43707</v>
      </c>
      <c r="C318" s="196"/>
      <c r="D318" s="203" t="s">
        <v>260</v>
      </c>
      <c r="E318" s="200" t="s">
        <v>624</v>
      </c>
      <c r="F318" s="200" t="s">
        <v>756</v>
      </c>
      <c r="G318" s="200"/>
      <c r="H318" s="200"/>
      <c r="I318" s="227">
        <v>190</v>
      </c>
      <c r="J318" s="228"/>
      <c r="K318" s="229"/>
      <c r="L318" s="230"/>
      <c r="M318" s="359" t="s">
        <v>602</v>
      </c>
      <c r="N318" s="231"/>
      <c r="O318" s="16"/>
      <c r="P318" s="16"/>
      <c r="Q318" s="16"/>
      <c r="R318" s="345" t="s">
        <v>752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7">
        <v>146</v>
      </c>
      <c r="B319" s="208">
        <v>43731</v>
      </c>
      <c r="C319" s="208"/>
      <c r="D319" s="156" t="s">
        <v>440</v>
      </c>
      <c r="E319" s="209" t="s">
        <v>624</v>
      </c>
      <c r="F319" s="209">
        <v>235</v>
      </c>
      <c r="G319" s="209"/>
      <c r="H319" s="209">
        <v>295</v>
      </c>
      <c r="I319" s="233">
        <v>296</v>
      </c>
      <c r="J319" s="142" t="s">
        <v>3148</v>
      </c>
      <c r="K319" s="129">
        <f t="shared" ref="K319" si="123">H319-F319</f>
        <v>60</v>
      </c>
      <c r="L319" s="130">
        <f t="shared" ref="L319" si="124">K319/F319</f>
        <v>0.25531914893617019</v>
      </c>
      <c r="M319" s="131" t="s">
        <v>600</v>
      </c>
      <c r="N319" s="364">
        <v>43844</v>
      </c>
      <c r="O319" s="57"/>
      <c r="P319" s="16"/>
      <c r="Q319" s="16"/>
      <c r="R319" s="17" t="s">
        <v>752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7">
        <v>147</v>
      </c>
      <c r="B320" s="208">
        <v>43752</v>
      </c>
      <c r="C320" s="208"/>
      <c r="D320" s="156" t="s">
        <v>2978</v>
      </c>
      <c r="E320" s="209" t="s">
        <v>624</v>
      </c>
      <c r="F320" s="209">
        <v>277.5</v>
      </c>
      <c r="G320" s="209"/>
      <c r="H320" s="209">
        <v>333</v>
      </c>
      <c r="I320" s="233">
        <v>333</v>
      </c>
      <c r="J320" s="142" t="s">
        <v>3149</v>
      </c>
      <c r="K320" s="129">
        <f t="shared" ref="K320" si="125">H320-F320</f>
        <v>55.5</v>
      </c>
      <c r="L320" s="130">
        <f t="shared" ref="L320" si="126">K320/F320</f>
        <v>0.2</v>
      </c>
      <c r="M320" s="131" t="s">
        <v>600</v>
      </c>
      <c r="N320" s="364">
        <v>43846</v>
      </c>
      <c r="O320" s="57"/>
      <c r="P320" s="16"/>
      <c r="Q320" s="16"/>
      <c r="R320" s="17" t="s">
        <v>754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7">
        <v>148</v>
      </c>
      <c r="B321" s="208">
        <v>43752</v>
      </c>
      <c r="C321" s="208"/>
      <c r="D321" s="156" t="s">
        <v>2977</v>
      </c>
      <c r="E321" s="209" t="s">
        <v>624</v>
      </c>
      <c r="F321" s="209">
        <v>930</v>
      </c>
      <c r="G321" s="209"/>
      <c r="H321" s="209">
        <v>1165</v>
      </c>
      <c r="I321" s="233">
        <v>1200</v>
      </c>
      <c r="J321" s="142" t="s">
        <v>3151</v>
      </c>
      <c r="K321" s="129">
        <f t="shared" ref="K321" si="127">H321-F321</f>
        <v>235</v>
      </c>
      <c r="L321" s="130">
        <f t="shared" ref="L321" si="128">K321/F321</f>
        <v>0.25268817204301075</v>
      </c>
      <c r="M321" s="131" t="s">
        <v>600</v>
      </c>
      <c r="N321" s="364">
        <v>43847</v>
      </c>
      <c r="O321" s="57"/>
      <c r="P321" s="16"/>
      <c r="Q321" s="16"/>
      <c r="R321" s="17" t="s">
        <v>754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73">
        <v>149</v>
      </c>
      <c r="B322" s="348">
        <v>43753</v>
      </c>
      <c r="C322" s="213"/>
      <c r="D322" s="375" t="s">
        <v>2976</v>
      </c>
      <c r="E322" s="351" t="s">
        <v>624</v>
      </c>
      <c r="F322" s="354">
        <v>111</v>
      </c>
      <c r="G322" s="351"/>
      <c r="H322" s="351"/>
      <c r="I322" s="357">
        <v>141</v>
      </c>
      <c r="J322" s="239"/>
      <c r="K322" s="239"/>
      <c r="L322" s="124"/>
      <c r="M322" s="363" t="s">
        <v>602</v>
      </c>
      <c r="N322" s="241"/>
      <c r="O322" s="16"/>
      <c r="P322" s="16"/>
      <c r="Q322" s="16"/>
      <c r="R322" s="345" t="s">
        <v>752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7">
        <v>150</v>
      </c>
      <c r="B323" s="208">
        <v>43753</v>
      </c>
      <c r="C323" s="208"/>
      <c r="D323" s="156" t="s">
        <v>2975</v>
      </c>
      <c r="E323" s="209" t="s">
        <v>624</v>
      </c>
      <c r="F323" s="210">
        <v>296</v>
      </c>
      <c r="G323" s="209"/>
      <c r="H323" s="209">
        <v>370</v>
      </c>
      <c r="I323" s="233">
        <v>370</v>
      </c>
      <c r="J323" s="142" t="s">
        <v>683</v>
      </c>
      <c r="K323" s="129">
        <f t="shared" ref="K323" si="129">H323-F323</f>
        <v>74</v>
      </c>
      <c r="L323" s="130">
        <f t="shared" ref="L323" si="130">K323/F323</f>
        <v>0.25</v>
      </c>
      <c r="M323" s="131" t="s">
        <v>600</v>
      </c>
      <c r="N323" s="364">
        <v>43853</v>
      </c>
      <c r="O323" s="57"/>
      <c r="P323" s="16"/>
      <c r="Q323" s="16"/>
      <c r="R323" s="17" t="s">
        <v>754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74">
        <v>151</v>
      </c>
      <c r="B324" s="212">
        <v>43754</v>
      </c>
      <c r="C324" s="212"/>
      <c r="D324" s="193" t="s">
        <v>2974</v>
      </c>
      <c r="E324" s="350" t="s">
        <v>624</v>
      </c>
      <c r="F324" s="353" t="s">
        <v>2940</v>
      </c>
      <c r="G324" s="350"/>
      <c r="H324" s="350"/>
      <c r="I324" s="356">
        <v>344</v>
      </c>
      <c r="J324" s="360"/>
      <c r="K324" s="242"/>
      <c r="L324" s="362"/>
      <c r="M324" s="344" t="s">
        <v>602</v>
      </c>
      <c r="N324" s="365"/>
      <c r="O324" s="16"/>
      <c r="P324" s="16"/>
      <c r="Q324" s="16"/>
      <c r="R324" s="345" t="s">
        <v>752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47">
        <v>152</v>
      </c>
      <c r="B325" s="213">
        <v>43832</v>
      </c>
      <c r="C325" s="213"/>
      <c r="D325" s="217" t="s">
        <v>2254</v>
      </c>
      <c r="E325" s="214" t="s">
        <v>624</v>
      </c>
      <c r="F325" s="215" t="s">
        <v>3136</v>
      </c>
      <c r="G325" s="214"/>
      <c r="H325" s="214"/>
      <c r="I325" s="238">
        <v>590</v>
      </c>
      <c r="J325" s="239"/>
      <c r="K325" s="239"/>
      <c r="L325" s="124"/>
      <c r="M325" s="344" t="s">
        <v>602</v>
      </c>
      <c r="N325" s="241"/>
      <c r="O325" s="16"/>
      <c r="P325" s="16"/>
      <c r="Q325" s="16"/>
      <c r="R325" s="345" t="s">
        <v>754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7">
        <v>153</v>
      </c>
      <c r="B326" s="208">
        <v>43966</v>
      </c>
      <c r="C326" s="208"/>
      <c r="D326" s="156" t="s">
        <v>65</v>
      </c>
      <c r="E326" s="209" t="s">
        <v>624</v>
      </c>
      <c r="F326" s="210">
        <v>67.5</v>
      </c>
      <c r="G326" s="209"/>
      <c r="H326" s="209">
        <v>86</v>
      </c>
      <c r="I326" s="233">
        <v>86</v>
      </c>
      <c r="J326" s="142" t="s">
        <v>3840</v>
      </c>
      <c r="K326" s="129">
        <f t="shared" ref="K326" si="131">H326-F326</f>
        <v>18.5</v>
      </c>
      <c r="L326" s="130">
        <f t="shared" ref="L326" si="132">K326/F326</f>
        <v>0.27407407407407408</v>
      </c>
      <c r="M326" s="131" t="s">
        <v>600</v>
      </c>
      <c r="N326" s="364">
        <v>44008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1"/>
      <c r="B327" s="201" t="s">
        <v>2981</v>
      </c>
      <c r="C327" s="213"/>
      <c r="D327" s="217"/>
      <c r="E327" s="214"/>
      <c r="F327" s="215"/>
      <c r="G327" s="214"/>
      <c r="H327" s="214"/>
      <c r="I327" s="238"/>
      <c r="J327" s="239"/>
      <c r="K327" s="239"/>
      <c r="L327" s="124"/>
      <c r="M327" s="240"/>
      <c r="N327" s="241"/>
      <c r="O327" s="16"/>
      <c r="P327" s="16"/>
      <c r="Q327" s="16"/>
      <c r="R327" s="34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1"/>
      <c r="B328" s="213"/>
      <c r="C328" s="213"/>
      <c r="D328" s="217"/>
      <c r="E328" s="214"/>
      <c r="F328" s="215"/>
      <c r="G328" s="214"/>
      <c r="H328" s="214"/>
      <c r="I328" s="238"/>
      <c r="J328" s="239"/>
      <c r="K328" s="239"/>
      <c r="L328" s="124"/>
      <c r="M328" s="240"/>
      <c r="N328" s="241"/>
      <c r="O328" s="16"/>
      <c r="P328" s="16"/>
      <c r="Q328" s="16"/>
      <c r="R328" s="34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11"/>
      <c r="B329" s="213"/>
      <c r="C329" s="213"/>
      <c r="D329" s="217"/>
      <c r="E329" s="214"/>
      <c r="F329" s="215"/>
      <c r="G329" s="214"/>
      <c r="H329" s="214"/>
      <c r="I329" s="238"/>
      <c r="J329" s="239"/>
      <c r="K329" s="239"/>
      <c r="L329" s="124"/>
      <c r="M329" s="240"/>
      <c r="N329" s="241"/>
      <c r="O329" s="16"/>
      <c r="P329" s="16"/>
      <c r="Q329" s="16"/>
      <c r="R329" s="345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11"/>
      <c r="B330" s="213"/>
      <c r="C330" s="213"/>
      <c r="D330" s="217"/>
      <c r="E330" s="214"/>
      <c r="F330" s="215"/>
      <c r="G330" s="214"/>
      <c r="H330" s="214"/>
      <c r="I330" s="238"/>
      <c r="J330" s="239"/>
      <c r="K330" s="239"/>
      <c r="L330" s="124"/>
      <c r="M330" s="240"/>
      <c r="N330" s="241"/>
      <c r="O330" s="16"/>
      <c r="P330" s="16"/>
      <c r="Q330" s="16"/>
      <c r="R330" s="345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11"/>
      <c r="B331" s="213"/>
      <c r="C331" s="213"/>
      <c r="D331" s="217"/>
      <c r="E331" s="214"/>
      <c r="F331" s="215"/>
      <c r="G331" s="214"/>
      <c r="H331" s="214"/>
      <c r="I331" s="238"/>
      <c r="J331" s="239"/>
      <c r="K331" s="239"/>
      <c r="L331" s="124"/>
      <c r="M331" s="240"/>
      <c r="N331" s="241"/>
      <c r="O331" s="16"/>
      <c r="P331" s="16"/>
      <c r="Q331" s="16"/>
      <c r="R331" s="345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1"/>
      <c r="B332" s="213"/>
      <c r="C332" s="213"/>
      <c r="D332" s="217"/>
      <c r="E332" s="214"/>
      <c r="F332" s="215"/>
      <c r="G332" s="214"/>
      <c r="H332" s="214"/>
      <c r="I332" s="238"/>
      <c r="J332" s="239"/>
      <c r="K332" s="239"/>
      <c r="L332" s="124"/>
      <c r="M332" s="240"/>
      <c r="N332" s="241"/>
      <c r="O332" s="16"/>
      <c r="P332" s="16"/>
      <c r="Q332" s="16"/>
      <c r="R332" s="345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1"/>
      <c r="B333" s="213"/>
      <c r="C333" s="213"/>
      <c r="D333" s="217"/>
      <c r="E333" s="214"/>
      <c r="F333" s="215"/>
      <c r="G333" s="214"/>
      <c r="H333" s="214"/>
      <c r="I333" s="238"/>
      <c r="J333" s="239"/>
      <c r="K333" s="239"/>
      <c r="L333" s="124"/>
      <c r="M333" s="240"/>
      <c r="N333" s="241"/>
      <c r="O333" s="16"/>
      <c r="P333" s="16"/>
      <c r="Q333" s="16"/>
      <c r="R333" s="345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11"/>
      <c r="B334" s="213"/>
      <c r="C334" s="213"/>
      <c r="D334" s="217"/>
      <c r="E334" s="214"/>
      <c r="F334" s="215"/>
      <c r="G334" s="214"/>
      <c r="H334" s="214"/>
      <c r="I334" s="238"/>
      <c r="J334" s="239"/>
      <c r="K334" s="239"/>
      <c r="L334" s="124"/>
      <c r="M334" s="240"/>
      <c r="N334" s="241"/>
      <c r="O334" s="16"/>
      <c r="P334" s="16"/>
      <c r="Q334" s="16"/>
      <c r="R334" s="345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11"/>
      <c r="B335" s="213"/>
      <c r="C335" s="213"/>
      <c r="D335" s="217"/>
      <c r="E335" s="214"/>
      <c r="F335" s="215"/>
      <c r="G335" s="214"/>
      <c r="H335" s="214"/>
      <c r="I335" s="238"/>
      <c r="J335" s="239"/>
      <c r="K335" s="239"/>
      <c r="L335" s="124"/>
      <c r="M335" s="240"/>
      <c r="N335" s="241"/>
      <c r="O335" s="16"/>
      <c r="P335" s="16"/>
      <c r="R335" s="345"/>
    </row>
    <row r="336" spans="1:26">
      <c r="A336" s="211"/>
      <c r="B336" s="213"/>
      <c r="C336" s="213"/>
      <c r="D336" s="217"/>
      <c r="E336" s="214"/>
      <c r="F336" s="215"/>
      <c r="G336" s="214"/>
      <c r="H336" s="214"/>
      <c r="I336" s="238"/>
      <c r="J336" s="239"/>
      <c r="K336" s="239"/>
      <c r="L336" s="124"/>
      <c r="M336" s="240"/>
      <c r="N336" s="241"/>
      <c r="O336" s="16"/>
      <c r="P336" s="16"/>
      <c r="R336" s="345"/>
    </row>
    <row r="337" spans="1:18">
      <c r="A337" s="211"/>
      <c r="B337" s="213"/>
      <c r="C337" s="213"/>
      <c r="D337" s="217"/>
      <c r="E337" s="214"/>
      <c r="F337" s="215"/>
      <c r="G337" s="214"/>
      <c r="H337" s="214"/>
      <c r="I337" s="238"/>
      <c r="J337" s="239"/>
      <c r="K337" s="239"/>
      <c r="L337" s="124"/>
      <c r="M337" s="240"/>
      <c r="N337" s="241"/>
      <c r="O337" s="16"/>
      <c r="P337" s="16"/>
      <c r="R337" s="345"/>
    </row>
    <row r="338" spans="1:18">
      <c r="A338" s="211"/>
      <c r="B338" s="213"/>
      <c r="C338" s="213"/>
      <c r="D338" s="217"/>
      <c r="E338" s="214"/>
      <c r="F338" s="215"/>
      <c r="G338" s="214"/>
      <c r="H338" s="214"/>
      <c r="I338" s="238"/>
      <c r="J338" s="239"/>
      <c r="K338" s="239"/>
      <c r="L338" s="124"/>
      <c r="M338" s="240"/>
      <c r="N338" s="241"/>
      <c r="O338" s="16"/>
      <c r="P338" s="16"/>
      <c r="R338" s="345"/>
    </row>
    <row r="339" spans="1:18">
      <c r="A339" s="211"/>
      <c r="B339" s="201"/>
      <c r="O339" s="16"/>
      <c r="P339" s="16"/>
      <c r="R339" s="345"/>
    </row>
    <row r="340" spans="1:18">
      <c r="R340" s="243"/>
    </row>
    <row r="341" spans="1:18">
      <c r="R341" s="243"/>
    </row>
    <row r="342" spans="1:18">
      <c r="R342" s="243"/>
    </row>
    <row r="343" spans="1:18">
      <c r="R343" s="243"/>
    </row>
    <row r="344" spans="1:18">
      <c r="R344" s="243"/>
    </row>
    <row r="345" spans="1:18">
      <c r="R345" s="243"/>
    </row>
    <row r="346" spans="1:18">
      <c r="R346" s="243"/>
    </row>
    <row r="347" spans="1:18">
      <c r="R347" s="243"/>
    </row>
    <row r="348" spans="1:18">
      <c r="R348" s="243"/>
    </row>
    <row r="349" spans="1:18">
      <c r="R349" s="243"/>
    </row>
    <row r="350" spans="1:18">
      <c r="R350" s="243"/>
    </row>
    <row r="356" spans="1:1">
      <c r="A356" s="218"/>
    </row>
    <row r="357" spans="1:1">
      <c r="A357" s="218"/>
    </row>
    <row r="358" spans="1:1">
      <c r="A358" s="214"/>
    </row>
  </sheetData>
  <autoFilter ref="R1:R358"/>
  <mergeCells count="14">
    <mergeCell ref="N121:N122"/>
    <mergeCell ref="O121:O122"/>
    <mergeCell ref="N123:N124"/>
    <mergeCell ref="O123:O124"/>
    <mergeCell ref="A123:A124"/>
    <mergeCell ref="B123:B124"/>
    <mergeCell ref="J123:J124"/>
    <mergeCell ref="L123:L124"/>
    <mergeCell ref="M123:M124"/>
    <mergeCell ref="A121:A122"/>
    <mergeCell ref="B121:B122"/>
    <mergeCell ref="J121:J122"/>
    <mergeCell ref="L121:L122"/>
    <mergeCell ref="M121:M12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2020-07-01T02:31:43Z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