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14E9FF3C-6CBB-4098-B606-04B31F225E40}" xr6:coauthVersionLast="45" xr6:coauthVersionMax="45" xr10:uidLastSave="{00000000-0000-0000-0000-000000000000}"/>
  <bookViews>
    <workbookView xWindow="-108" yWindow="-108" windowWidth="23256" windowHeight="12576" tabRatio="801" activeTab="5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7" l="1"/>
  <c r="L40" i="7" s="1"/>
  <c r="K81" i="7"/>
  <c r="L81" i="7" s="1"/>
  <c r="K84" i="7"/>
  <c r="L84" i="7" s="1"/>
  <c r="K88" i="7"/>
  <c r="L88" i="7" s="1"/>
  <c r="L130" i="7"/>
  <c r="K130" i="7"/>
  <c r="L129" i="7"/>
  <c r="K129" i="7" s="1"/>
  <c r="L128" i="7"/>
  <c r="K128" i="7" s="1"/>
  <c r="L126" i="7"/>
  <c r="K126" i="7" s="1"/>
  <c r="K39" i="7"/>
  <c r="L39" i="7" s="1"/>
  <c r="K33" i="7"/>
  <c r="L33" i="7" s="1"/>
  <c r="K31" i="7"/>
  <c r="L31" i="7" s="1"/>
  <c r="K85" i="7"/>
  <c r="L85" i="7" s="1"/>
  <c r="K87" i="7"/>
  <c r="L87" i="7" s="1"/>
  <c r="K86" i="7"/>
  <c r="L86" i="7" s="1"/>
  <c r="L127" i="7"/>
  <c r="K127" i="7" s="1"/>
  <c r="L123" i="7"/>
  <c r="K123" i="7" s="1"/>
  <c r="K78" i="7"/>
  <c r="L78" i="7" s="1"/>
  <c r="K82" i="7"/>
  <c r="L82" i="7" s="1"/>
  <c r="K28" i="7"/>
  <c r="L28" i="7" s="1"/>
  <c r="L125" i="7"/>
  <c r="K125" i="7" s="1"/>
  <c r="K80" i="7"/>
  <c r="L80" i="7" s="1"/>
  <c r="H38" i="7"/>
  <c r="K32" i="7"/>
  <c r="L32" i="7" s="1"/>
  <c r="K30" i="7"/>
  <c r="L30" i="7" s="1"/>
  <c r="K79" i="7"/>
  <c r="L79" i="7" s="1"/>
  <c r="L121" i="7" l="1"/>
  <c r="K121" i="7" s="1"/>
  <c r="L122" i="7"/>
  <c r="K122" i="7" s="1"/>
  <c r="L124" i="7"/>
  <c r="K124" i="7" s="1"/>
  <c r="K77" i="7"/>
  <c r="L77" i="7" s="1"/>
  <c r="K76" i="7"/>
  <c r="L76" i="7" s="1"/>
  <c r="K37" i="7"/>
  <c r="L37" i="7" s="1"/>
  <c r="K36" i="7"/>
  <c r="L36" i="7" s="1"/>
  <c r="K38" i="7"/>
  <c r="L38" i="7" s="1"/>
  <c r="K35" i="7" l="1"/>
  <c r="L35" i="7" s="1"/>
  <c r="L120" i="7"/>
  <c r="K120" i="7" s="1"/>
  <c r="K34" i="7"/>
  <c r="L34" i="7" s="1"/>
  <c r="L118" i="7" l="1"/>
  <c r="K118" i="7" s="1"/>
  <c r="K75" i="7"/>
  <c r="L75" i="7" s="1"/>
  <c r="K29" i="7"/>
  <c r="L29" i="7" s="1"/>
  <c r="K20" i="7"/>
  <c r="L20" i="7" s="1"/>
  <c r="K27" i="7"/>
  <c r="L27" i="7" s="1"/>
  <c r="K71" i="7"/>
  <c r="L71" i="7" s="1"/>
  <c r="L119" i="7"/>
  <c r="K119" i="7" s="1"/>
  <c r="L117" i="7"/>
  <c r="K117" i="7" s="1"/>
  <c r="L115" i="7"/>
  <c r="K115" i="7" s="1"/>
  <c r="K24" i="7"/>
  <c r="L24" i="7" s="1"/>
  <c r="K72" i="7"/>
  <c r="L72" i="7" s="1"/>
  <c r="K74" i="7"/>
  <c r="L74" i="7" s="1"/>
  <c r="K73" i="7"/>
  <c r="L73" i="7" s="1"/>
  <c r="L116" i="7"/>
  <c r="K116" i="7" s="1"/>
  <c r="L114" i="7"/>
  <c r="K114" i="7" s="1"/>
  <c r="L113" i="7"/>
  <c r="K113" i="7" s="1"/>
  <c r="L112" i="7"/>
  <c r="K112" i="7" s="1"/>
  <c r="L110" i="7"/>
  <c r="K110" i="7" s="1"/>
  <c r="K25" i="7"/>
  <c r="L25" i="7" s="1"/>
  <c r="K26" i="7"/>
  <c r="L26" i="7" s="1"/>
  <c r="K21" i="7"/>
  <c r="L21" i="7" s="1"/>
  <c r="K66" i="7"/>
  <c r="L66" i="7" s="1"/>
  <c r="K68" i="7"/>
  <c r="L68" i="7" s="1"/>
  <c r="K64" i="7"/>
  <c r="L64" i="7" s="1"/>
  <c r="K70" i="7"/>
  <c r="L70" i="7" s="1"/>
  <c r="K19" i="7"/>
  <c r="L19" i="7" s="1"/>
  <c r="K14" i="7"/>
  <c r="L14" i="7" s="1"/>
  <c r="K12" i="7"/>
  <c r="L12" i="7" s="1"/>
  <c r="K69" i="7"/>
  <c r="L69" i="7" s="1"/>
  <c r="H17" i="7"/>
  <c r="K67" i="7"/>
  <c r="L67" i="7" s="1"/>
  <c r="K65" i="7"/>
  <c r="L65" i="7" s="1"/>
  <c r="M7" i="7"/>
  <c r="K63" i="7" l="1"/>
  <c r="L63" i="7" s="1"/>
  <c r="L111" i="7"/>
  <c r="K111" i="7" s="1"/>
  <c r="K62" i="7"/>
  <c r="L62" i="7" s="1"/>
  <c r="K61" i="7"/>
  <c r="L61" i="7" s="1"/>
  <c r="K23" i="7"/>
  <c r="L23" i="7" s="1"/>
  <c r="K22" i="7"/>
  <c r="L22" i="7" s="1"/>
  <c r="K17" i="7"/>
  <c r="L17" i="7" s="1"/>
  <c r="K58" i="7"/>
  <c r="L58" i="7" s="1"/>
  <c r="K60" i="7"/>
  <c r="L60" i="7" s="1"/>
  <c r="K13" i="7"/>
  <c r="L13" i="7" s="1"/>
  <c r="K59" i="7"/>
  <c r="L59" i="7" s="1"/>
  <c r="K16" i="7"/>
  <c r="L16" i="7" s="1"/>
  <c r="K18" i="7"/>
  <c r="L18" i="7" s="1"/>
  <c r="K11" i="7"/>
  <c r="L11" i="7" s="1"/>
  <c r="K10" i="7"/>
  <c r="L10" i="7" s="1"/>
  <c r="K15" i="7"/>
  <c r="L15" i="7" s="1"/>
  <c r="K56" i="7"/>
  <c r="L56" i="7" s="1"/>
  <c r="K57" i="7"/>
  <c r="L57" i="7" s="1"/>
  <c r="L109" i="7"/>
  <c r="K109" i="7" s="1"/>
  <c r="K53" i="7"/>
  <c r="L53" i="7" s="1"/>
  <c r="K55" i="7"/>
  <c r="L55" i="7" s="1"/>
  <c r="K54" i="7"/>
  <c r="L54" i="7" s="1"/>
  <c r="K52" i="7"/>
  <c r="L52" i="7" s="1"/>
  <c r="F286" i="7" l="1"/>
  <c r="K287" i="7"/>
  <c r="L287" i="7" s="1"/>
  <c r="K278" i="7"/>
  <c r="L278" i="7" s="1"/>
  <c r="K281" i="7"/>
  <c r="L281" i="7" s="1"/>
  <c r="K289" i="7" l="1"/>
  <c r="L289" i="7" s="1"/>
  <c r="F280" i="7"/>
  <c r="F279" i="7"/>
  <c r="F277" i="7"/>
  <c r="K277" i="7" s="1"/>
  <c r="L277" i="7" s="1"/>
  <c r="F257" i="7"/>
  <c r="F209" i="7"/>
  <c r="K288" i="7" l="1"/>
  <c r="L288" i="7" s="1"/>
  <c r="K286" i="7"/>
  <c r="L286" i="7" s="1"/>
  <c r="K292" i="7"/>
  <c r="L292" i="7" s="1"/>
  <c r="K293" i="7"/>
  <c r="L293" i="7" s="1"/>
  <c r="K285" i="7"/>
  <c r="L285" i="7" s="1"/>
  <c r="K295" i="7"/>
  <c r="L295" i="7" s="1"/>
  <c r="K291" i="7"/>
  <c r="L291" i="7" s="1"/>
  <c r="K284" i="7" l="1"/>
  <c r="L284" i="7" s="1"/>
  <c r="K273" i="7"/>
  <c r="L273" i="7" s="1"/>
  <c r="K275" i="7"/>
  <c r="L275" i="7" s="1"/>
  <c r="K272" i="7"/>
  <c r="L272" i="7" s="1"/>
  <c r="K274" i="7"/>
  <c r="L274" i="7" s="1"/>
  <c r="K203" i="7"/>
  <c r="L203" i="7" s="1"/>
  <c r="K256" i="7"/>
  <c r="L256" i="7" s="1"/>
  <c r="K270" i="7"/>
  <c r="L270" i="7" s="1"/>
  <c r="K271" i="7"/>
  <c r="L271" i="7" s="1"/>
  <c r="K269" i="7"/>
  <c r="L269" i="7" s="1"/>
  <c r="K268" i="7"/>
  <c r="L268" i="7" s="1"/>
  <c r="K267" i="7"/>
  <c r="L267" i="7" s="1"/>
  <c r="K266" i="7"/>
  <c r="L266" i="7" s="1"/>
  <c r="K265" i="7"/>
  <c r="L265" i="7" s="1"/>
  <c r="K264" i="7"/>
  <c r="L264" i="7" s="1"/>
  <c r="K263" i="7"/>
  <c r="L263" i="7" s="1"/>
  <c r="K261" i="7"/>
  <c r="L261" i="7" s="1"/>
  <c r="K259" i="7"/>
  <c r="L259" i="7" s="1"/>
  <c r="K258" i="7"/>
  <c r="L258" i="7" s="1"/>
  <c r="K257" i="7"/>
  <c r="L257" i="7" s="1"/>
  <c r="K253" i="7"/>
  <c r="L253" i="7" s="1"/>
  <c r="K252" i="7"/>
  <c r="L252" i="7" s="1"/>
  <c r="K251" i="7"/>
  <c r="L251" i="7" s="1"/>
  <c r="K248" i="7"/>
  <c r="L248" i="7" s="1"/>
  <c r="K247" i="7"/>
  <c r="L247" i="7" s="1"/>
  <c r="K246" i="7"/>
  <c r="L246" i="7" s="1"/>
  <c r="K245" i="7"/>
  <c r="L245" i="7" s="1"/>
  <c r="K244" i="7"/>
  <c r="L244" i="7" s="1"/>
  <c r="K243" i="7"/>
  <c r="L243" i="7" s="1"/>
  <c r="K241" i="7"/>
  <c r="L241" i="7" s="1"/>
  <c r="K240" i="7"/>
  <c r="L240" i="7" s="1"/>
  <c r="K239" i="7"/>
  <c r="L239" i="7" s="1"/>
  <c r="K238" i="7"/>
  <c r="L238" i="7" s="1"/>
  <c r="K237" i="7"/>
  <c r="L237" i="7" s="1"/>
  <c r="K236" i="7"/>
  <c r="L236" i="7" s="1"/>
  <c r="K235" i="7"/>
  <c r="L235" i="7" s="1"/>
  <c r="K234" i="7"/>
  <c r="L234" i="7" s="1"/>
  <c r="K233" i="7"/>
  <c r="L233" i="7" s="1"/>
  <c r="K231" i="7"/>
  <c r="L231" i="7" s="1"/>
  <c r="K229" i="7"/>
  <c r="L229" i="7" s="1"/>
  <c r="K227" i="7"/>
  <c r="L227" i="7" s="1"/>
  <c r="K225" i="7"/>
  <c r="L225" i="7" s="1"/>
  <c r="K224" i="7"/>
  <c r="L224" i="7" s="1"/>
  <c r="K223" i="7"/>
  <c r="L223" i="7" s="1"/>
  <c r="K221" i="7"/>
  <c r="L221" i="7" s="1"/>
  <c r="K220" i="7"/>
  <c r="L220" i="7" s="1"/>
  <c r="K219" i="7"/>
  <c r="L219" i="7" s="1"/>
  <c r="K218" i="7"/>
  <c r="K217" i="7"/>
  <c r="L217" i="7" s="1"/>
  <c r="K216" i="7"/>
  <c r="L216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H208" i="7"/>
  <c r="K208" i="7" s="1"/>
  <c r="L208" i="7" s="1"/>
  <c r="K205" i="7"/>
  <c r="L205" i="7" s="1"/>
  <c r="K204" i="7"/>
  <c r="L204" i="7" s="1"/>
  <c r="K202" i="7"/>
  <c r="L202" i="7" s="1"/>
  <c r="K201" i="7"/>
  <c r="L201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H174" i="7"/>
  <c r="K174" i="7" s="1"/>
  <c r="L174" i="7" s="1"/>
  <c r="F173" i="7"/>
  <c r="K173" i="7" s="1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K165" i="7"/>
  <c r="L165" i="7" s="1"/>
  <c r="K164" i="7"/>
  <c r="L164" i="7" s="1"/>
  <c r="K163" i="7"/>
  <c r="L163" i="7" s="1"/>
  <c r="K162" i="7"/>
  <c r="L162" i="7" s="1"/>
  <c r="K161" i="7"/>
  <c r="L161" i="7" s="1"/>
  <c r="K160" i="7"/>
  <c r="L160" i="7" s="1"/>
  <c r="K159" i="7"/>
  <c r="L159" i="7" s="1"/>
  <c r="K158" i="7"/>
  <c r="L158" i="7" s="1"/>
  <c r="K157" i="7"/>
  <c r="L157" i="7" s="1"/>
  <c r="K156" i="7"/>
  <c r="L156" i="7" s="1"/>
  <c r="K155" i="7"/>
  <c r="L155" i="7" s="1"/>
  <c r="K154" i="7"/>
  <c r="L154" i="7" s="1"/>
  <c r="K153" i="7"/>
  <c r="L153" i="7" s="1"/>
  <c r="K152" i="7"/>
  <c r="L152" i="7" s="1"/>
  <c r="K151" i="7"/>
  <c r="L151" i="7" s="1"/>
  <c r="K150" i="7"/>
  <c r="L150" i="7" s="1"/>
  <c r="K149" i="7"/>
  <c r="L149" i="7" s="1"/>
  <c r="K148" i="7"/>
  <c r="L148" i="7" s="1"/>
  <c r="K147" i="7"/>
  <c r="L147" i="7" s="1"/>
  <c r="K146" i="7"/>
  <c r="L146" i="7" s="1"/>
  <c r="D7" i="6"/>
  <c r="K6" i="4"/>
  <c r="K6" i="3"/>
  <c r="L6" i="2"/>
</calcChain>
</file>

<file path=xl/sharedStrings.xml><?xml version="1.0" encoding="utf-8"?>
<sst xmlns="http://schemas.openxmlformats.org/spreadsheetml/2006/main" count="7846" uniqueCount="3864">
  <si>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</si>
  <si>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</si>
  <si>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</si>
  <si>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</si>
  <si>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</si>
  <si>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</si>
  <si>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</si>
  <si>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</si>
  <si>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</si>
  <si>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</si>
  <si>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</si>
  <si>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</si>
  <si>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</si>
  <si>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</si>
  <si>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</si>
  <si>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</si>
  <si>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</si>
  <si>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</si>
  <si>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</si>
  <si>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</si>
  <si>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</si>
  <si>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</si>
  <si>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</si>
  <si>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</si>
  <si>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</si>
  <si>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</si>
  <si>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</si>
  <si>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</si>
  <si>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</si>
  <si>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</si>
  <si>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</si>
  <si>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</si>
  <si>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</si>
  <si>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</si>
  <si>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</si>
  <si>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</si>
  <si>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</si>
  <si>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</si>
  <si>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</si>
  <si>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</si>
  <si>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</si>
  <si>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</si>
  <si>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</si>
  <si>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</si>
  <si>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</si>
  <si>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</si>
  <si>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</si>
  <si>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</si>
  <si>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</si>
  <si>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</si>
  <si>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</si>
  <si>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</si>
  <si>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</si>
  <si>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</si>
  <si>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</si>
  <si>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</si>
  <si>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</si>
  <si>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</si>
  <si>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</si>
  <si>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</si>
  <si>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</si>
  <si>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</si>
  <si>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</si>
  <si>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</si>
  <si>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</si>
  <si>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</si>
  <si>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</si>
  <si>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</si>
  <si>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</si>
  <si>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</si>
  <si>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</si>
  <si>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</si>
  <si>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</si>
  <si>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</si>
  <si>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</si>
  <si>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</si>
  <si>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</si>
  <si>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</si>
  <si>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</si>
  <si>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</si>
  <si>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</si>
  <si>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</si>
  <si>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</si>
  <si>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</si>
  <si>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</si>
  <si>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</si>
  <si>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</si>
  <si>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</si>
  <si>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</si>
  <si>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</si>
  <si>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</si>
  <si>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</si>
  <si>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</si>
  <si>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</si>
  <si>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</si>
  <si>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</si>
  <si>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</si>
  <si>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</si>
  <si>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</si>
  <si>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</si>
  <si>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</si>
  <si>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</si>
  <si>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</si>
  <si>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</si>
  <si>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</si>
  <si>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</si>
  <si>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</si>
  <si>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</si>
  <si>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</si>
  <si>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</si>
  <si>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</si>
  <si>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</si>
  <si>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</si>
  <si>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</si>
  <si>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</si>
  <si>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</si>
  <si>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</si>
  <si>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</si>
  <si>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</si>
  <si>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</si>
  <si>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</si>
  <si>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</si>
  <si>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</si>
  <si>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</si>
  <si>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</si>
  <si>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</si>
  <si>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</si>
  <si>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</si>
  <si>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</si>
  <si>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</si>
  <si>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</si>
  <si>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</si>
  <si>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</si>
  <si>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</si>
  <si>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</si>
  <si>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</si>
  <si>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</si>
  <si>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</si>
  <si>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</si>
  <si>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</si>
  <si>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</si>
  <si>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</si>
  <si>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</si>
  <si>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</si>
  <si>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</si>
  <si>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</si>
  <si>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</si>
  <si>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</si>
  <si>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</si>
  <si>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</si>
  <si>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</si>
  <si>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</si>
  <si>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</si>
  <si>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</si>
  <si>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</si>
  <si>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</si>
  <si>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</si>
  <si>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</si>
  <si>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</si>
  <si>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</si>
  <si>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</si>
  <si>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</si>
  <si>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</si>
  <si>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</si>
  <si>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</si>
  <si>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</si>
  <si>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</si>
  <si>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</si>
  <si>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</si>
  <si>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</si>
  <si>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</si>
  <si>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</si>
  <si>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</si>
  <si>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</si>
  <si>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</si>
  <si>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</si>
  <si>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</si>
  <si>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</si>
  <si>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</si>
  <si>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</si>
  <si>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</si>
  <si>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</si>
  <si>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</si>
  <si>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</si>
  <si>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</si>
  <si>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</si>
  <si>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</si>
  <si>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</si>
  <si>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</si>
  <si>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</si>
  <si>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</si>
  <si>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</si>
  <si>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</si>
  <si>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</si>
  <si>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</si>
  <si>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</si>
  <si>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</si>
  <si>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</si>
  <si>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</si>
  <si>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</si>
  <si>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</si>
  <si>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</si>
  <si>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</si>
  <si>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</si>
  <si>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</si>
  <si>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</si>
  <si>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</si>
  <si>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</si>
  <si>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</si>
  <si>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</si>
  <si>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</si>
  <si>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</si>
  <si>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</si>
  <si>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</si>
  <si>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</si>
  <si>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</si>
  <si>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</si>
  <si>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</si>
  <si>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</si>
  <si>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</si>
  <si>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</si>
  <si>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</si>
  <si>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</si>
  <si>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</si>
  <si>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</si>
  <si>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</si>
  <si>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</si>
  <si>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</si>
  <si>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</si>
  <si>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</si>
  <si>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</si>
  <si>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</si>
  <si>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</si>
  <si>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</si>
  <si>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</si>
  <si>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</si>
  <si>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</si>
  <si>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</si>
  <si>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</si>
  <si>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</si>
  <si>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</si>
  <si>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</si>
  <si>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</si>
  <si>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</si>
  <si>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</si>
  <si>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</si>
  <si>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</si>
  <si>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</si>
  <si>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</si>
  <si>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</si>
  <si>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</si>
  <si>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</si>
  <si>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</si>
  <si>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</si>
  <si>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</si>
  <si>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</si>
  <si>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</si>
  <si>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</si>
  <si>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</si>
  <si>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</si>
  <si>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</si>
  <si>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</si>
  <si>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</si>
  <si>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</si>
  <si>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</si>
  <si>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</si>
  <si>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</si>
  <si>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</si>
  <si>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</si>
  <si>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</si>
  <si>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</si>
  <si>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</si>
  <si>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</si>
  <si>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</si>
  <si>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</si>
  <si>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</si>
  <si>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</si>
  <si>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</si>
  <si>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</si>
  <si>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</si>
  <si>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</si>
  <si>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</si>
  <si>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</si>
  <si>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</si>
  <si>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</si>
  <si>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</si>
  <si>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</si>
  <si>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</si>
  <si>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</si>
  <si>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</si>
  <si>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</si>
  <si>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</si>
  <si>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</si>
  <si>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</si>
  <si>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</si>
  <si>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</si>
  <si>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</si>
  <si>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</si>
  <si>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</si>
  <si>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</si>
  <si>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</si>
  <si>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</si>
  <si>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</si>
  <si>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</si>
  <si>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</si>
  <si>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</si>
  <si>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</si>
  <si>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</si>
  <si>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</si>
  <si>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</si>
  <si>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</si>
  <si>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</si>
  <si>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</si>
  <si>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</si>
  <si>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</si>
  <si>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</si>
  <si>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</si>
  <si>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</si>
  <si>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</si>
  <si>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</si>
  <si>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</si>
  <si>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</si>
  <si>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</si>
  <si>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</si>
  <si>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</si>
  <si>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</si>
  <si>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</si>
  <si>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</si>
  <si>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</si>
  <si>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</si>
  <si>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</si>
  <si>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</si>
  <si>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</si>
  <si>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</si>
  <si>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</si>
  <si>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</si>
  <si>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</si>
  <si>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</si>
  <si>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</si>
  <si>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</si>
  <si>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</si>
  <si>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</si>
  <si>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</si>
  <si>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</si>
  <si>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</si>
  <si>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</si>
  <si>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</si>
  <si>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</si>
  <si>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</si>
  <si>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</si>
  <si>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</si>
  <si>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</si>
  <si>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</si>
  <si>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</si>
  <si>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</si>
  <si>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</si>
  <si>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</si>
  <si>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</si>
  <si>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</si>
  <si>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</si>
  <si>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</si>
  <si>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</si>
  <si>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</si>
  <si>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</si>
  <si>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</si>
  <si>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</si>
  <si>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</si>
  <si>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</si>
  <si>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</si>
  <si>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</si>
  <si>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</si>
  <si>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</si>
  <si>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</si>
  <si>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</si>
  <si>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</si>
  <si>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</si>
  <si>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</si>
  <si>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</si>
  <si>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</si>
  <si>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</si>
  <si>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</si>
  <si>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</si>
  <si>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</si>
  <si>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</si>
  <si>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</si>
  <si>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</si>
  <si>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</si>
  <si>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</si>
  <si>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</si>
  <si>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</si>
  <si>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</si>
  <si>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</si>
  <si>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</si>
  <si>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</si>
  <si>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</si>
  <si>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</si>
  <si>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</si>
  <si>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</si>
  <si>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</si>
  <si>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</si>
  <si>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</si>
  <si>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</si>
  <si>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</si>
  <si>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</si>
  <si>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</si>
  <si>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</si>
  <si>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</si>
  <si>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</si>
  <si>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</si>
  <si>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</si>
  <si>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</si>
  <si>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</si>
  <si>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</si>
  <si>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</si>
  <si>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</si>
  <si>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</si>
  <si>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</si>
  <si>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</si>
  <si>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</si>
  <si>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</si>
  <si>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</si>
  <si>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</si>
  <si>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</si>
  <si>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</si>
  <si>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</si>
  <si>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</si>
  <si>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</si>
  <si>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</si>
  <si>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</si>
  <si>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</si>
  <si>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</si>
  <si>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</si>
  <si>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</si>
  <si>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</si>
  <si>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</si>
  <si>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</si>
  <si>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</si>
  <si>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</si>
  <si>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</si>
  <si>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</si>
  <si>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</si>
  <si>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</si>
  <si>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</si>
  <si>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</si>
  <si>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</si>
  <si>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</si>
  <si>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</si>
  <si>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</si>
  <si>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</si>
  <si>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</si>
  <si>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</si>
  <si>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</si>
  <si>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</si>
  <si>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</si>
  <si>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</si>
  <si>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</si>
  <si>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</si>
  <si>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</si>
  <si>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</si>
  <si>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</si>
  <si>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</si>
  <si>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</si>
  <si>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</si>
  <si>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</si>
  <si>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</si>
  <si>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</si>
  <si>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</si>
  <si>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</si>
  <si>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</si>
  <si>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</si>
  <si>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</si>
  <si>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</si>
  <si>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</si>
  <si>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</si>
  <si>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</si>
  <si>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</si>
  <si>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</si>
  <si>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</si>
  <si>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</si>
  <si>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</si>
  <si>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</si>
  <si>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</si>
  <si>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</si>
  <si>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</si>
  <si>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</si>
  <si>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</si>
  <si>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</si>
  <si>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</si>
  <si>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</si>
  <si>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</si>
  <si>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</si>
  <si>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</si>
  <si>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</si>
  <si>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</si>
  <si>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</si>
  <si>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</si>
  <si>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</si>
  <si>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</si>
  <si>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</si>
  <si>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</si>
  <si>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</si>
  <si>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</si>
  <si>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</si>
  <si>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</si>
  <si>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</si>
  <si>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</si>
  <si>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</si>
  <si>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</si>
  <si>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</si>
  <si>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</si>
  <si>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</si>
  <si>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</si>
  <si>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</si>
  <si>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</si>
  <si>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</si>
  <si>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</si>
  <si>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</si>
  <si>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</si>
  <si>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</si>
  <si>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</si>
  <si>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</si>
  <si>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</si>
  <si>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</si>
  <si>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</si>
  <si>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</si>
  <si>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</si>
  <si>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</si>
  <si>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</si>
  <si>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</si>
  <si>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</si>
  <si>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</si>
  <si>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</si>
  <si>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</si>
  <si>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</si>
  <si>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</si>
  <si>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</si>
  <si>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</si>
  <si>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</si>
  <si>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</si>
  <si>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</si>
  <si>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</si>
  <si>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</si>
  <si>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</si>
  <si>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</si>
  <si>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</si>
  <si>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</si>
  <si>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</si>
  <si>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</si>
  <si>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</si>
  <si>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</si>
  <si>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</si>
  <si>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</si>
  <si>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</si>
  <si>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</si>
  <si>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</si>
  <si>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</si>
  <si>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</si>
  <si>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</si>
  <si>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</si>
  <si>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</si>
  <si>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</si>
  <si>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</si>
  <si>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</si>
  <si>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</si>
  <si>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</si>
  <si>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</si>
  <si>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</si>
  <si>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</si>
  <si>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</si>
  <si>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</si>
  <si>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</si>
  <si>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</si>
  <si>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</si>
  <si>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</si>
  <si>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</si>
  <si>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</si>
  <si>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</si>
  <si>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</si>
  <si>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</si>
  <si>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</si>
  <si>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</si>
  <si>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</si>
  <si>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</si>
  <si>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</si>
  <si>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</si>
  <si>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</si>
  <si>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</si>
  <si>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</si>
  <si>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</si>
  <si>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</si>
  <si>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</si>
  <si>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</si>
  <si>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</si>
  <si>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</si>
  <si>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</si>
  <si>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</si>
  <si>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</si>
  <si>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</si>
  <si>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</si>
  <si>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</si>
  <si>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</si>
  <si>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</si>
  <si>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</si>
  <si>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</si>
  <si>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</si>
  <si>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</si>
  <si>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</si>
  <si>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</si>
  <si>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</si>
  <si>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</si>
  <si>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</si>
  <si>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</si>
  <si>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</si>
  <si>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</si>
  <si>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</si>
  <si>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</si>
  <si>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</si>
  <si>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</si>
  <si>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</si>
  <si>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</si>
  <si>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</si>
  <si>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</si>
  <si>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</si>
  <si>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</si>
  <si>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</si>
  <si>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</si>
  <si>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</si>
  <si>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</si>
  <si>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</si>
  <si>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</si>
  <si>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</si>
  <si>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</si>
  <si>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</si>
  <si>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</si>
  <si>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</si>
  <si>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</si>
  <si>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</si>
  <si>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</si>
  <si>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</si>
  <si>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</si>
  <si>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</si>
  <si>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</si>
  <si>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</si>
  <si>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</si>
  <si>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</si>
  <si>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</si>
  <si>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</si>
  <si>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</si>
  <si>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</si>
  <si>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</si>
  <si>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</si>
  <si>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</si>
  <si>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</si>
  <si>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</si>
  <si>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</si>
  <si>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</si>
  <si>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</si>
  <si>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</si>
  <si>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</si>
  <si>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</si>
  <si>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</si>
  <si>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</si>
  <si>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</si>
  <si>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</si>
  <si>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</si>
  <si>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</si>
  <si>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</si>
  <si>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</si>
  <si>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</si>
  <si>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</si>
  <si>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</si>
  <si>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</si>
  <si>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</si>
  <si>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</si>
  <si>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</si>
  <si>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</si>
  <si>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</si>
  <si>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</si>
  <si>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</si>
  <si>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</si>
  <si>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</si>
  <si>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</si>
  <si>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</si>
  <si>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</si>
  <si>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</si>
  <si>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</si>
  <si>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</si>
  <si>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</si>
  <si>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</si>
  <si>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</si>
  <si>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</si>
  <si>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</si>
  <si>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</si>
  <si>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</si>
  <si>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</si>
  <si>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</si>
  <si>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</si>
  <si>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</si>
  <si>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</si>
  <si>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</si>
  <si>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</si>
  <si>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</si>
  <si>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</si>
  <si>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</si>
  <si>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</si>
  <si>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</si>
  <si>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</si>
  <si>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</si>
  <si>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</si>
  <si>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</si>
  <si>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</si>
  <si>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</si>
  <si>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</si>
  <si>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</si>
  <si>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</si>
  <si>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</si>
  <si>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</si>
  <si>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</si>
  <si>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</si>
  <si>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</si>
  <si>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</si>
  <si>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</si>
  <si>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</si>
  <si>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</si>
  <si>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</si>
  <si>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</si>
  <si>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</si>
  <si>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</si>
  <si>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</si>
  <si>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</si>
  <si>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</si>
  <si>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</si>
  <si>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</si>
  <si>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</si>
  <si>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</si>
  <si>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</si>
  <si>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</si>
  <si>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</si>
  <si>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</si>
  <si>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</si>
  <si>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</si>
  <si>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</si>
  <si>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</si>
  <si>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</si>
  <si>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</si>
  <si>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</si>
  <si>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</si>
  <si>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</si>
  <si>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</si>
  <si>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</si>
  <si>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</si>
  <si>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</si>
  <si>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</si>
  <si>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</si>
  <si>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</si>
  <si>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</si>
  <si>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</si>
  <si>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</si>
  <si>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</si>
  <si>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</si>
  <si>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</si>
  <si>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</si>
  <si>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</si>
  <si>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</si>
  <si>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</si>
  <si>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</si>
  <si>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</si>
  <si>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</si>
  <si>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</si>
  <si>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</si>
  <si>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</si>
  <si>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</si>
  <si>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</si>
  <si>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</si>
  <si>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</si>
  <si>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</si>
  <si>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</si>
  <si>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</si>
  <si>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</si>
  <si>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</si>
  <si>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</si>
  <si>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</si>
  <si>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</si>
  <si>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</si>
  <si>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</si>
  <si>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</si>
  <si>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</si>
  <si>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</si>
  <si>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</si>
  <si>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</si>
  <si>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</si>
  <si>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</si>
  <si>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</si>
  <si>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</si>
  <si>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</si>
  <si>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</si>
  <si>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</si>
  <si>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</si>
  <si>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</si>
  <si>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</si>
  <si>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</si>
  <si>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</si>
  <si>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</si>
  <si>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</si>
  <si>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</si>
  <si>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</si>
  <si>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</si>
  <si>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</si>
  <si>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</si>
  <si>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</si>
  <si>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</si>
  <si>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</si>
  <si>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</si>
  <si>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</si>
  <si>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</si>
  <si>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</si>
  <si>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</si>
  <si>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</si>
  <si>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</si>
  <si>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</si>
  <si>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</si>
  <si>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</si>
  <si>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</si>
  <si>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</si>
  <si>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</si>
  <si>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</si>
  <si>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</si>
  <si>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</si>
  <si>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</si>
  <si>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</si>
  <si>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</si>
  <si>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</si>
  <si>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</si>
  <si>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</si>
  <si>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</si>
  <si>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</si>
  <si>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</si>
  <si>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</si>
  <si>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</si>
  <si>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</si>
  <si>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</si>
  <si>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</si>
  <si>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</si>
  <si>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</si>
  <si>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</si>
  <si>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</si>
  <si>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</si>
  <si>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</si>
  <si>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</si>
  <si>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</si>
  <si>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</si>
  <si>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</si>
  <si>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</si>
  <si>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</si>
  <si>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</si>
  <si>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</si>
  <si>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</si>
  <si>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</si>
  <si>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</si>
  <si>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</si>
  <si>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</si>
  <si>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</si>
  <si>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</si>
  <si>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</si>
  <si>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</si>
  <si>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</si>
  <si>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</si>
  <si>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</si>
  <si>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</si>
  <si>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</si>
  <si>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</si>
  <si>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</si>
  <si>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</si>
  <si>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</si>
  <si>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</si>
  <si>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</si>
  <si>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</si>
  <si>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</si>
  <si>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</si>
  <si>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</si>
  <si>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</si>
  <si>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</si>
  <si>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</si>
  <si>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</si>
  <si>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</si>
  <si>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</si>
  <si>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</si>
  <si>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</si>
  <si>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</si>
  <si>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</si>
  <si>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</si>
  <si>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</si>
  <si>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</si>
  <si>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</si>
  <si>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</si>
  <si>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</si>
  <si>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</si>
  <si>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</si>
  <si>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</si>
  <si>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</si>
  <si>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</si>
  <si>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</si>
  <si>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</si>
  <si>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</si>
  <si>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</si>
  <si>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</si>
  <si>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</si>
  <si>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</si>
  <si>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</si>
  <si>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</si>
  <si>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</si>
  <si>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</si>
  <si>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</si>
  <si>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</si>
  <si>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</si>
  <si>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</si>
  <si>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</si>
  <si>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</si>
  <si>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</si>
  <si>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</si>
  <si>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</si>
  <si>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</si>
  <si>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</si>
  <si>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</si>
  <si>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</si>
  <si>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</si>
  <si>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</si>
  <si>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</si>
  <si>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</si>
  <si>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</si>
  <si>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</si>
  <si>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</si>
  <si>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</si>
  <si>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</si>
  <si>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</si>
  <si>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</si>
  <si>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</si>
  <si>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</si>
  <si>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</si>
  <si>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</si>
  <si>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</si>
  <si>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</si>
  <si>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</si>
  <si>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</si>
  <si>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</si>
  <si>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</si>
  <si>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</si>
  <si>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</si>
  <si>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</si>
  <si>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</si>
  <si>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</si>
  <si>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</si>
  <si>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</si>
  <si>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</si>
  <si>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</si>
  <si>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</si>
  <si>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</si>
  <si>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</si>
  <si>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</si>
  <si>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</si>
  <si>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</si>
  <si>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</si>
  <si>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</si>
  <si>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</si>
  <si>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</si>
  <si>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</si>
  <si>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</si>
  <si>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</si>
  <si>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</si>
  <si>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</si>
  <si>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</si>
  <si>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</si>
  <si>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</si>
  <si>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</si>
  <si>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</si>
  <si>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</si>
  <si>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</si>
  <si>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</si>
  <si>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</si>
  <si>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</si>
  <si>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</si>
  <si>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</si>
  <si>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</si>
  <si>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</si>
  <si>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</si>
  <si>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</si>
  <si>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</si>
  <si>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</si>
  <si>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</si>
  <si>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</si>
  <si>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</si>
  <si>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</si>
  <si>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</si>
  <si>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</si>
  <si>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</si>
  <si>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</si>
  <si>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</si>
  <si>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</si>
  <si>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</si>
  <si>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</si>
  <si>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</si>
  <si>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</si>
  <si>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</si>
  <si>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</si>
  <si>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</si>
  <si>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</si>
  <si>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</si>
  <si>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</si>
  <si>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</si>
  <si>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</si>
  <si>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</si>
  <si>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</si>
  <si>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</si>
  <si>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</si>
  <si>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</si>
  <si>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</si>
  <si>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</si>
  <si>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</si>
  <si>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</si>
  <si>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</si>
  <si>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</si>
  <si>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</si>
  <si>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</si>
  <si>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</si>
  <si>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</si>
  <si>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</si>
  <si>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</si>
  <si>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</si>
  <si>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</si>
  <si>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</si>
  <si>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</si>
  <si>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</si>
  <si>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</si>
  <si>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</si>
  <si>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</si>
  <si>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</si>
  <si>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</si>
  <si>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</si>
  <si>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</si>
  <si>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</si>
  <si>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</si>
  <si>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</si>
  <si>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</si>
  <si>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</si>
  <si>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</si>
  <si>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</si>
  <si>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</si>
  <si>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</si>
  <si>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</si>
  <si>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</si>
  <si>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</si>
  <si>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</si>
  <si>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</si>
  <si>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</si>
  <si>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</si>
  <si>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</si>
  <si>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</si>
  <si>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</si>
  <si>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</si>
  <si>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</si>
  <si>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</si>
  <si>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</si>
  <si>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</si>
  <si>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</si>
  <si>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</si>
  <si>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</si>
  <si>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</si>
  <si>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</si>
  <si>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</si>
  <si>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</si>
  <si>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</si>
  <si>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</si>
  <si>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</si>
  <si>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</si>
  <si>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</si>
  <si>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</si>
  <si>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</si>
  <si>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</si>
  <si>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</si>
  <si>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</si>
  <si>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</si>
  <si>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</si>
  <si>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</si>
  <si>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</si>
  <si>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</si>
  <si>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</si>
  <si>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</si>
  <si>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</si>
  <si>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</si>
  <si>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</si>
  <si>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</si>
  <si>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</si>
  <si>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</si>
  <si>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</si>
  <si>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</si>
  <si>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</si>
  <si>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</si>
  <si>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</si>
  <si>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</si>
  <si>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</si>
  <si>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</si>
  <si>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</si>
  <si>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</si>
  <si>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</si>
  <si>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</si>
  <si>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</si>
  <si>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</si>
  <si>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</si>
  <si>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</si>
  <si>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</si>
  <si>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</si>
  <si>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</si>
  <si>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</si>
  <si>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</si>
  <si>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</si>
  <si>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</si>
  <si>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</si>
  <si>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</si>
  <si>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</si>
  <si>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</si>
  <si>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</si>
  <si>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</si>
  <si>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</si>
  <si>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</si>
  <si>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</si>
  <si>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</si>
  <si>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</si>
  <si>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</si>
  <si>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</si>
  <si>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</si>
  <si>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</si>
  <si>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</si>
  <si>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</si>
  <si>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</si>
  <si>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</si>
  <si>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</si>
  <si>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</si>
  <si>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</si>
  <si>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</si>
  <si>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</si>
  <si>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</si>
  <si>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</si>
  <si>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</si>
  <si>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</si>
  <si>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</si>
  <si>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</si>
  <si>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</si>
  <si>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</si>
  <si>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</si>
  <si>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</si>
  <si>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</si>
  <si>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</si>
  <si>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</si>
  <si>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</si>
  <si>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</si>
  <si>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</si>
  <si>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</si>
  <si>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</si>
  <si>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</si>
  <si>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</si>
  <si>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</si>
  <si>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</si>
  <si>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</si>
  <si>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</si>
  <si>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</si>
  <si>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</si>
  <si>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</si>
  <si>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</si>
  <si>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</si>
  <si>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</si>
  <si>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</si>
  <si>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</si>
  <si>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</si>
  <si>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</si>
  <si>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</si>
  <si>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</si>
  <si>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</si>
  <si>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</si>
  <si>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</si>
  <si>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</si>
  <si>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</si>
  <si>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</si>
  <si>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</si>
  <si>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</si>
  <si>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</si>
  <si>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</si>
  <si>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</si>
  <si>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</si>
  <si>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</si>
  <si>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</si>
  <si>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</si>
  <si>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</si>
  <si>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</si>
  <si>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</si>
  <si>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</si>
  <si>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</si>
  <si>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</si>
  <si>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</si>
  <si>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</si>
  <si>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</si>
  <si>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</si>
  <si>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</si>
  <si>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</si>
  <si>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</si>
  <si>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</si>
  <si>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</si>
  <si>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</si>
  <si>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</si>
  <si>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</si>
  <si>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</si>
  <si>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</si>
  <si>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</si>
  <si>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</si>
  <si>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</si>
  <si>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</si>
  <si>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</si>
  <si>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</si>
  <si>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</si>
  <si>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</si>
  <si>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</si>
  <si>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</si>
  <si>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</si>
  <si>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</si>
  <si>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</si>
  <si>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</si>
  <si>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</si>
  <si>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</si>
  <si>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</si>
  <si>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</si>
  <si>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</si>
  <si>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</si>
  <si>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</si>
  <si>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</si>
  <si>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</si>
  <si>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</si>
  <si>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</si>
  <si>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</si>
  <si>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</si>
  <si>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</si>
  <si>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</si>
  <si>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</si>
  <si>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</si>
  <si>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</si>
  <si>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</si>
  <si>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</si>
  <si>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</si>
  <si>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</si>
  <si>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</si>
  <si>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</si>
  <si>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</si>
  <si>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</si>
  <si>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</si>
  <si>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</si>
  <si>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</si>
  <si>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</si>
  <si>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</si>
  <si>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</si>
  <si>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</si>
  <si>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</si>
  <si>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</si>
  <si>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</si>
  <si>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</si>
  <si>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</si>
  <si>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</si>
  <si>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</si>
  <si>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</si>
  <si>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</si>
  <si>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</si>
  <si>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</si>
  <si>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</si>
  <si>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</si>
  <si>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</si>
  <si>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</si>
  <si>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</si>
  <si>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</si>
  <si>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</si>
  <si>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</si>
  <si>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</si>
  <si>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</si>
  <si>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</si>
  <si>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</si>
  <si>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</si>
  <si>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</si>
  <si>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</si>
  <si>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</si>
  <si>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</si>
  <si>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</si>
  <si>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</si>
  <si>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</si>
  <si>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</si>
  <si>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</si>
  <si>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</si>
  <si>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</si>
  <si>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</si>
  <si>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</si>
  <si>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</si>
  <si>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</si>
  <si>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</si>
  <si>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</si>
  <si>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</si>
  <si>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</si>
  <si>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</si>
  <si>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</si>
  <si>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</si>
  <si>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</si>
  <si>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</si>
  <si>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</si>
  <si>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</si>
  <si>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</si>
  <si>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</si>
  <si>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</si>
  <si>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</si>
  <si>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</si>
  <si>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</si>
  <si>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</si>
  <si>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</si>
  <si>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</si>
  <si>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</si>
  <si>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</si>
  <si>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</si>
  <si>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</si>
  <si>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</si>
  <si>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</si>
  <si>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</si>
  <si>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</si>
  <si>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</si>
  <si>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</si>
  <si>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</si>
  <si>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</si>
  <si>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</si>
  <si>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</si>
  <si>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</si>
  <si>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</si>
  <si>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</si>
  <si>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</si>
  <si>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</si>
  <si>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</si>
  <si>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</si>
  <si>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</si>
  <si>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</si>
  <si>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</si>
  <si>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</si>
  <si>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</si>
  <si>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</si>
  <si>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</si>
  <si>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</si>
  <si>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</si>
  <si>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</si>
  <si>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</si>
  <si>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</si>
  <si>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</si>
  <si>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</si>
  <si>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</si>
  <si>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</si>
  <si>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</si>
  <si>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</si>
  <si>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</si>
  <si>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</si>
  <si>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</si>
  <si>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</si>
  <si>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</si>
  <si>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</si>
  <si>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</si>
  <si>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</si>
  <si>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</si>
  <si>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</si>
  <si>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</si>
  <si>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</si>
  <si>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</si>
  <si>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</si>
  <si>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</si>
  <si>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</si>
  <si>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</si>
  <si>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</si>
  <si>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</si>
  <si>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</si>
  <si>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</si>
  <si>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</si>
  <si>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</si>
  <si>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</si>
  <si>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</si>
  <si>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</si>
  <si>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</si>
  <si>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</si>
  <si>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</si>
  <si>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</si>
  <si>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</si>
  <si>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</si>
  <si>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</si>
  <si>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</si>
  <si>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</si>
  <si>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</si>
  <si>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</si>
  <si>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</si>
  <si>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</si>
  <si>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</si>
  <si>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</si>
  <si>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</si>
  <si>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</si>
  <si>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</si>
  <si>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</si>
  <si>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</si>
  <si>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</si>
  <si>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</si>
  <si>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</si>
  <si>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</si>
  <si>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</si>
  <si>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</si>
  <si>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</si>
  <si>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</si>
  <si>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</si>
  <si>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</si>
  <si>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</si>
  <si>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</si>
  <si>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</si>
  <si>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</si>
  <si>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</si>
  <si>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</si>
  <si>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</si>
  <si>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</si>
  <si>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</si>
  <si>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</si>
  <si>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</si>
  <si>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</si>
  <si>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</si>
  <si>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</si>
  <si>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</si>
  <si>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</si>
  <si>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</si>
  <si>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</si>
  <si>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</si>
  <si>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</si>
  <si>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</si>
  <si>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</si>
  <si>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</si>
  <si>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</si>
  <si>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</si>
  <si>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</si>
  <si>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</si>
  <si>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</si>
  <si>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</si>
  <si>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</si>
  <si>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</si>
  <si>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</si>
  <si>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</si>
  <si>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</si>
  <si>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</si>
  <si>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</si>
  <si>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</si>
  <si>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</si>
  <si>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</si>
  <si>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</si>
  <si>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</si>
  <si>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</si>
  <si>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</si>
  <si>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</si>
  <si>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</si>
  <si>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</si>
  <si>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</si>
  <si>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</si>
  <si>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</si>
  <si>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</si>
  <si>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</si>
  <si>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</si>
  <si>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</si>
  <si>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</si>
  <si>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</si>
  <si>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</si>
  <si>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</si>
  <si>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</si>
  <si>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</si>
  <si>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</si>
  <si>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</si>
  <si>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</si>
  <si>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</si>
  <si>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</si>
  <si>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</si>
  <si>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</si>
  <si>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</si>
  <si>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</si>
  <si>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</si>
  <si>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</si>
  <si>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</si>
  <si>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</si>
  <si>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</si>
  <si>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</si>
  <si>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</si>
  <si>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</si>
  <si>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</si>
  <si>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</si>
  <si>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</si>
  <si>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</si>
  <si>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</si>
  <si>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</si>
  <si>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</si>
  <si>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</si>
  <si>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</si>
  <si>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</si>
  <si>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</si>
  <si>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</si>
  <si>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</si>
  <si>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</si>
  <si>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</si>
  <si>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</si>
  <si>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</si>
  <si>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</si>
  <si>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</si>
  <si>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</si>
  <si>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</si>
  <si>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</si>
  <si>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</si>
  <si>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</si>
  <si>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</si>
  <si>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</si>
  <si>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</si>
  <si>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</si>
  <si>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</si>
  <si>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</si>
  <si>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</si>
  <si>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</si>
  <si>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</si>
  <si>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</si>
  <si>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</si>
  <si>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</si>
  <si>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</si>
  <si>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</si>
  <si>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</si>
  <si>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</si>
  <si>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</si>
  <si>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</si>
  <si>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</si>
  <si>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</si>
  <si>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</si>
  <si>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</si>
  <si>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</si>
  <si>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</si>
  <si>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</si>
  <si>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</si>
  <si>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</si>
  <si>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</si>
  <si>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</si>
  <si>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</si>
  <si>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</si>
  <si>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</si>
  <si>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</si>
  <si>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</si>
  <si>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</si>
  <si>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</si>
  <si>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</si>
  <si>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</si>
  <si>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</si>
  <si>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</si>
  <si>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</si>
  <si>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</si>
  <si>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</si>
  <si>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</si>
  <si>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</si>
  <si>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</si>
  <si>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</si>
  <si>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</si>
  <si>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</si>
  <si>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</si>
  <si>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</si>
  <si>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</si>
  <si>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</si>
  <si>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</si>
  <si>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</si>
  <si>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</si>
  <si>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</si>
  <si>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</si>
  <si>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</si>
  <si>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</si>
  <si>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</si>
  <si>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</si>
  <si>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</si>
  <si>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</si>
  <si>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</si>
  <si>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</si>
  <si>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</si>
  <si>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</si>
  <si>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</si>
  <si>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</si>
  <si>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</si>
  <si>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</si>
  <si>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</si>
  <si>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</si>
  <si>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</si>
  <si>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</si>
  <si>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</si>
  <si>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</si>
  <si>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</si>
  <si>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</si>
  <si>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</si>
  <si>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</si>
  <si>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</si>
  <si>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</si>
  <si>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</si>
  <si>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</si>
  <si>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</si>
  <si>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</si>
  <si>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</si>
  <si>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</si>
  <si>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</si>
  <si>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</si>
  <si>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</si>
  <si>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</si>
  <si>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</si>
  <si>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</si>
  <si>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</si>
  <si>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</si>
  <si>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</si>
  <si>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</si>
  <si>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</si>
  <si>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</si>
  <si>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</si>
  <si>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</si>
  <si>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</si>
  <si>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</si>
  <si>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</si>
  <si>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</si>
  <si>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</si>
  <si>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</si>
  <si>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</si>
  <si>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</si>
  <si>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</si>
  <si>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</si>
  <si>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</si>
  <si>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</si>
  <si>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</si>
  <si>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</si>
  <si>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</si>
  <si>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</si>
  <si>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</si>
  <si>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</si>
  <si>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</si>
  <si>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</si>
  <si>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</si>
  <si>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</si>
  <si>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</si>
  <si>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</si>
  <si>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</si>
  <si>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</si>
  <si>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</si>
  <si>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</si>
  <si>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</si>
  <si>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</si>
  <si>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</si>
  <si>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</si>
  <si>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</si>
  <si>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</si>
  <si>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</si>
  <si>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</si>
  <si>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</si>
  <si>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</si>
  <si>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</si>
  <si>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</si>
  <si>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</si>
  <si>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</si>
  <si>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</si>
  <si>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</si>
  <si>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</si>
  <si>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</si>
  <si>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</si>
  <si>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</si>
  <si>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</si>
  <si>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</si>
  <si>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</si>
  <si>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</si>
  <si>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</si>
  <si>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</si>
  <si>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</si>
  <si>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</si>
  <si>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</si>
  <si>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</si>
  <si>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</si>
  <si>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</si>
  <si>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</si>
  <si>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</si>
  <si>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</si>
  <si>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</si>
  <si>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</si>
  <si>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</si>
  <si>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</si>
  <si>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</si>
  <si>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</si>
  <si>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</si>
  <si>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</si>
  <si>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</si>
  <si>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</si>
  <si>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</si>
  <si>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</si>
  <si>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</si>
  <si>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</si>
  <si>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</si>
  <si>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</si>
  <si>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</si>
  <si>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</si>
  <si>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</si>
  <si>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</si>
  <si>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</si>
  <si>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</si>
  <si>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</si>
  <si>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</si>
  <si>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</si>
  <si>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</si>
  <si>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</si>
  <si>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</si>
  <si>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</si>
  <si>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</si>
  <si>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</si>
  <si>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</si>
  <si>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</si>
  <si>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</si>
  <si>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</si>
  <si>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</si>
  <si>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</si>
  <si>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</si>
  <si>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</si>
  <si>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</si>
  <si>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</si>
  <si>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</si>
  <si>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</si>
  <si>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</si>
  <si>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</si>
  <si>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</si>
  <si>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</si>
  <si>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</si>
  <si>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</si>
  <si>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</si>
  <si>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</si>
  <si>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</si>
  <si>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</si>
  <si>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</si>
  <si>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</si>
  <si>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</si>
  <si>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</si>
  <si>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</si>
  <si>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</si>
  <si>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</si>
  <si>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</si>
  <si>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</si>
  <si>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</si>
  <si>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</si>
  <si>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</si>
  <si>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</si>
  <si>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</si>
  <si>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</si>
  <si>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</si>
  <si>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</si>
  <si>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</si>
  <si>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</si>
  <si>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</si>
  <si>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</si>
  <si>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</si>
  <si>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</si>
  <si>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</si>
  <si>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</si>
  <si>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</si>
  <si>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</si>
  <si>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</si>
  <si>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</si>
  <si>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</si>
  <si>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</si>
  <si>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</si>
  <si>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</si>
  <si>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</si>
  <si>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</si>
  <si>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</si>
  <si>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</si>
  <si>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</si>
  <si>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</si>
  <si>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</si>
  <si>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</si>
  <si>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</si>
  <si>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</si>
  <si>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</si>
  <si>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</si>
  <si>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</si>
  <si>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</si>
  <si>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</si>
  <si>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</si>
  <si>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</si>
  <si>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</si>
  <si>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</si>
  <si>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</si>
  <si>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</si>
  <si>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</si>
  <si>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</si>
  <si>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</si>
  <si>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</si>
  <si>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</si>
  <si>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</si>
  <si>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</si>
  <si>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</si>
  <si>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</si>
  <si>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</si>
  <si>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</si>
  <si>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</si>
  <si>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</si>
  <si>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</si>
  <si>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</si>
  <si>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</si>
  <si>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</si>
  <si>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</si>
  <si>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</si>
  <si>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</si>
  <si>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</si>
  <si>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</si>
  <si>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</si>
  <si>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</si>
  <si>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</si>
  <si>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</si>
  <si>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</si>
  <si>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</si>
  <si>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</si>
  <si>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</si>
  <si>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</si>
  <si>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</si>
  <si>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</si>
  <si>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</si>
  <si>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</si>
  <si>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</si>
  <si>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</si>
  <si>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</si>
  <si>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</si>
  <si>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</si>
  <si>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</si>
  <si>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</si>
  <si>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</si>
  <si>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</si>
  <si>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</si>
  <si>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</si>
  <si>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</si>
  <si>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</si>
  <si>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</si>
  <si>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</si>
  <si>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</si>
  <si>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</si>
  <si>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</si>
  <si>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</si>
  <si>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</si>
  <si>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</si>
  <si>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</si>
  <si>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</si>
  <si>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</si>
  <si>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</si>
  <si>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</si>
  <si>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</si>
  <si>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</si>
  <si>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</si>
  <si>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</si>
  <si>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</si>
  <si>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</si>
  <si>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</si>
  <si>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</si>
  <si>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</si>
  <si>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</si>
  <si>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</si>
  <si>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</si>
  <si>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</si>
  <si>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</si>
  <si>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</si>
  <si>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</si>
  <si>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</si>
  <si>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</si>
  <si>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</si>
  <si>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</si>
  <si>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</si>
  <si>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</si>
  <si>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</si>
  <si>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</si>
  <si>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</si>
  <si>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</si>
  <si>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</si>
  <si>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</si>
  <si>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</si>
  <si>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</si>
  <si>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</si>
  <si>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</si>
  <si>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</si>
  <si>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</si>
  <si>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</si>
  <si>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</si>
  <si>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</si>
  <si>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</si>
  <si>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</si>
  <si>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</si>
  <si>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</si>
  <si>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</si>
  <si>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</si>
  <si>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</si>
  <si>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</si>
  <si>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</si>
  <si>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</si>
  <si>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</si>
  <si>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</si>
  <si>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</si>
  <si>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</si>
  <si>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</si>
  <si>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</si>
  <si>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</si>
  <si>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</si>
  <si>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</si>
  <si>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</si>
  <si>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</si>
  <si>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</si>
  <si>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</si>
  <si>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</si>
  <si>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</si>
  <si>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</si>
  <si>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</si>
  <si>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</si>
  <si>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</si>
  <si>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</si>
  <si>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</si>
  <si>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</si>
  <si>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</si>
  <si>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</si>
  <si>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</si>
  <si>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</si>
  <si>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</si>
  <si>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</si>
  <si>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</si>
  <si>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</si>
  <si>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</si>
  <si>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</si>
  <si>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</si>
  <si>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</si>
  <si>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</si>
  <si>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</si>
  <si>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</si>
  <si>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</si>
  <si>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</si>
  <si>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</si>
  <si>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</si>
  <si>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</si>
  <si>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</si>
  <si>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</si>
  <si>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</si>
  <si>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</si>
  <si>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</si>
  <si>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</si>
  <si>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</si>
  <si>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</si>
  <si>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</si>
  <si>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</si>
  <si>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</si>
  <si>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</si>
  <si>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</si>
  <si>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</si>
  <si>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</si>
  <si>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</si>
  <si>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</si>
  <si>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</si>
  <si>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</si>
  <si>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</si>
  <si>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</si>
  <si>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</si>
  <si>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</si>
  <si>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</si>
  <si>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</si>
  <si>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</si>
  <si>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</si>
  <si>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</si>
  <si>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</si>
  <si>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</si>
  <si>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</si>
  <si>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</si>
  <si>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</si>
  <si>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</si>
  <si>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</si>
  <si>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</si>
  <si>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</si>
  <si>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</si>
  <si>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</si>
  <si>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</si>
  <si>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</si>
  <si>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</si>
  <si>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</si>
  <si>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</si>
  <si>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</si>
  <si>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</si>
  <si>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</si>
  <si>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</si>
  <si>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</si>
  <si>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</si>
  <si>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</si>
  <si>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</si>
  <si>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</si>
  <si>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</si>
  <si>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</si>
  <si>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</si>
  <si>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</si>
  <si>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</si>
  <si>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</si>
  <si>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</si>
  <si>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</si>
  <si>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</si>
  <si>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</si>
  <si>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</si>
  <si>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</si>
  <si>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</si>
  <si>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</si>
  <si>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</si>
  <si>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</si>
  <si>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</si>
  <si>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</si>
  <si>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</si>
  <si>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</si>
  <si>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</si>
  <si>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</si>
  <si>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</si>
  <si>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</si>
  <si>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</si>
  <si>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</si>
  <si>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</si>
  <si>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</si>
  <si>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</si>
  <si>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</si>
  <si>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</si>
  <si>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</si>
  <si>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</si>
  <si>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</si>
  <si>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</si>
  <si>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</si>
  <si>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</si>
  <si>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</si>
  <si>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</si>
  <si>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</si>
  <si>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</si>
  <si>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</si>
  <si>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</si>
  <si>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</si>
  <si>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</si>
  <si>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</si>
  <si>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</si>
  <si>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</si>
  <si>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</si>
  <si>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</si>
  <si>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</si>
  <si>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</si>
  <si>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</si>
  <si>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</si>
  <si>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</si>
  <si>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</si>
  <si>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</si>
  <si>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</si>
  <si>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</si>
  <si>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</si>
  <si>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</si>
  <si>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</si>
  <si>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</si>
  <si>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</si>
  <si>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</si>
  <si>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</si>
  <si>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</si>
  <si>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</si>
  <si>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</si>
  <si>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</si>
  <si>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</si>
  <si>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</si>
  <si>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</si>
  <si>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</si>
  <si>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</si>
  <si>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</si>
  <si>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</si>
  <si>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</si>
  <si>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</si>
  <si>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</si>
  <si>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</si>
  <si>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</si>
  <si>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</si>
  <si>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</si>
  <si>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</si>
  <si>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</si>
  <si>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</si>
  <si>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</si>
  <si>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</si>
  <si>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</si>
  <si>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</si>
  <si>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</si>
  <si>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</si>
  <si>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</si>
  <si>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</si>
  <si>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</si>
  <si>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</si>
  <si>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</si>
  <si>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</si>
  <si>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</si>
  <si>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</si>
  <si>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</si>
  <si>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</si>
  <si>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</si>
  <si>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</si>
  <si>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</si>
  <si>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</si>
  <si>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</si>
  <si>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</si>
  <si>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</si>
  <si>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</si>
  <si>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</si>
  <si>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</si>
  <si>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</si>
  <si>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</si>
  <si>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</si>
  <si>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</si>
  <si>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</si>
  <si>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</si>
  <si>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</si>
  <si>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</si>
  <si>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</si>
  <si>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</si>
  <si>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</si>
  <si>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</si>
  <si>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</si>
  <si>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</si>
  <si>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</si>
  <si>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</si>
  <si>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</si>
  <si>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</si>
  <si>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</si>
  <si>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</si>
  <si>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</si>
  <si>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</si>
  <si>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</si>
  <si>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</si>
  <si>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</si>
  <si>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</si>
  <si>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</si>
  <si>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</si>
  <si>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</si>
  <si>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</si>
  <si>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</si>
  <si>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</si>
  <si>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</si>
  <si>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</si>
  <si>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</si>
  <si>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</si>
  <si>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</si>
  <si>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</si>
  <si>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</si>
  <si>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</si>
  <si>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</si>
  <si>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</si>
  <si>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</si>
  <si>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</si>
  <si>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</si>
  <si>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</si>
  <si>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</si>
  <si>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</si>
  <si>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</si>
  <si>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</si>
  <si>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</si>
  <si>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</si>
  <si>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</si>
  <si>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</si>
  <si>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</si>
  <si>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</si>
  <si>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</si>
  <si>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</si>
  <si>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</si>
  <si>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</si>
  <si>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</si>
  <si>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</si>
  <si>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</si>
  <si>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</si>
  <si>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</si>
  <si>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</si>
  <si>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</si>
  <si>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</si>
  <si>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</si>
  <si>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</si>
  <si>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</si>
  <si>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</si>
  <si>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</si>
  <si>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</si>
  <si>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</si>
  <si>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</si>
  <si>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</si>
  <si>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</si>
  <si>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</si>
  <si>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</si>
  <si>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</si>
  <si>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</si>
  <si>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</si>
  <si>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</si>
  <si>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</si>
  <si>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</si>
  <si>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</si>
  <si>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</si>
  <si>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</si>
  <si>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</si>
  <si>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</si>
  <si>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</si>
  <si>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</si>
  <si>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</si>
  <si>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</si>
  <si>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</si>
  <si>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</si>
  <si>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</si>
  <si>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</si>
  <si>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</si>
  <si>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</si>
  <si>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</si>
  <si>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</si>
  <si>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</si>
  <si>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</si>
  <si>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</si>
  <si>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</si>
  <si>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</si>
  <si>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</si>
  <si>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</si>
  <si>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</si>
  <si>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</si>
  <si>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</si>
  <si>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</si>
  <si>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</si>
  <si>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</si>
  <si>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</si>
  <si>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</si>
  <si>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</si>
  <si>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</si>
  <si>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</si>
  <si>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</si>
  <si>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</si>
  <si>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</si>
  <si>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</si>
  <si>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</si>
  <si>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</si>
  <si>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</si>
  <si>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</si>
  <si>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</si>
  <si>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</si>
  <si>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</si>
  <si>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</si>
  <si>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</si>
  <si>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</si>
  <si>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</si>
  <si>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</si>
  <si>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</si>
  <si>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</si>
  <si>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</si>
  <si>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</si>
  <si>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</si>
  <si>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</si>
  <si>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</si>
  <si>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</si>
  <si>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</si>
  <si>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</si>
  <si>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</si>
  <si>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</si>
  <si>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</si>
  <si>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</si>
  <si>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</si>
  <si>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</si>
  <si>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</si>
  <si>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</si>
  <si>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</si>
  <si>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</si>
  <si>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</si>
  <si>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</si>
  <si>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</si>
  <si>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</si>
  <si>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</si>
  <si>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</si>
  <si>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</si>
  <si>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</si>
  <si>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</si>
  <si>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</si>
  <si>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</si>
  <si>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</si>
  <si>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</si>
  <si>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</si>
  <si>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</si>
  <si>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</si>
  <si>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</si>
  <si>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</si>
  <si>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</si>
  <si>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</si>
  <si>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</si>
  <si>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</si>
  <si>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</si>
  <si>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</si>
  <si>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</si>
  <si>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</si>
  <si>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</si>
  <si>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</si>
  <si>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</si>
  <si>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</si>
  <si>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</si>
  <si>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</si>
  <si>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</si>
  <si>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</si>
  <si>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</si>
  <si>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</si>
  <si>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</si>
  <si>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</si>
  <si>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</si>
  <si>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</si>
  <si>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</si>
  <si>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</si>
  <si>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</si>
  <si>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</si>
  <si>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</si>
  <si>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</si>
  <si>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</si>
  <si>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</si>
  <si>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</si>
  <si>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</si>
  <si>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</si>
  <si>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</si>
  <si>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</si>
  <si>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</si>
  <si>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</si>
  <si>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</si>
  <si>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</si>
  <si>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</si>
  <si>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</si>
  <si>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</si>
  <si>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</si>
  <si>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</si>
  <si>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</si>
  <si>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</si>
  <si>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</si>
  <si>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</si>
  <si>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</si>
  <si>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</si>
  <si>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</si>
  <si>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</si>
  <si>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</si>
  <si>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</si>
  <si>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</si>
  <si>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</si>
  <si>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</si>
  <si>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</si>
  <si>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</si>
  <si>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</si>
  <si>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</si>
  <si>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</si>
  <si>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</si>
  <si>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</si>
  <si>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</si>
  <si>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</si>
  <si>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</si>
  <si>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</si>
  <si>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</si>
  <si>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</si>
  <si>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</si>
  <si>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</si>
  <si>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</si>
  <si>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</si>
  <si>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</si>
  <si>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</si>
  <si>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</si>
  <si>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</si>
  <si>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</si>
  <si>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</si>
  <si>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</si>
  <si>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</si>
  <si>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</si>
  <si>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</si>
  <si>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</si>
  <si>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</si>
  <si>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</si>
  <si>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</si>
  <si>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</si>
  <si>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</si>
  <si>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</si>
  <si>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</si>
  <si>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</si>
  <si>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</si>
  <si>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</si>
  <si>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</si>
  <si>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</si>
  <si>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</si>
  <si>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</si>
  <si>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</si>
  <si>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</si>
  <si>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</si>
  <si>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</si>
  <si>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</si>
  <si>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</si>
  <si>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</si>
  <si>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</si>
  <si>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</si>
  <si>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</si>
  <si>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</si>
  <si>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</si>
  <si>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</si>
  <si>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</si>
  <si>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</si>
  <si>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</si>
  <si>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</si>
  <si>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</si>
  <si>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</si>
  <si>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</si>
  <si>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</si>
  <si>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</si>
  <si>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</si>
  <si>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</si>
  <si>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</si>
  <si>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</si>
  <si>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</si>
  <si>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</si>
  <si>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</si>
  <si>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</si>
  <si>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</si>
  <si>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</si>
  <si>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</si>
  <si>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</si>
  <si>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</si>
  <si>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</si>
  <si>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</si>
  <si>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</si>
  <si>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</si>
  <si>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</si>
  <si>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</si>
  <si>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</si>
  <si>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</si>
  <si>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</si>
  <si>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</si>
  <si>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</si>
  <si>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</si>
  <si>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</si>
  <si>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</si>
  <si>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</si>
  <si>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</si>
  <si>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</si>
  <si>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</si>
  <si>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</si>
  <si>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</si>
  <si>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</si>
  <si>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</si>
  <si>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</si>
  <si>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</si>
  <si>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</si>
  <si>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</si>
  <si>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</si>
  <si>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</si>
  <si>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</si>
  <si>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</si>
  <si>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</si>
  <si>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</si>
  <si>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</si>
  <si>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</si>
  <si>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</si>
  <si>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</si>
  <si>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</si>
  <si>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</si>
  <si>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</si>
  <si>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</si>
  <si>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</si>
  <si>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</si>
  <si>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</si>
  <si>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</si>
  <si>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</si>
  <si>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</si>
  <si>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</si>
  <si>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</si>
  <si>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</si>
  <si>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</si>
  <si>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</si>
  <si>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</si>
  <si>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</si>
  <si>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</si>
  <si>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</si>
  <si>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</si>
  <si>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</si>
  <si>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</si>
  <si>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</si>
  <si>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</si>
  <si>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</si>
  <si>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</si>
  <si>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</si>
  <si>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</si>
  <si>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</si>
  <si>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</si>
  <si>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</si>
  <si>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</si>
  <si>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</si>
  <si>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</si>
  <si>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</si>
  <si>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</si>
  <si>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</si>
  <si>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</si>
  <si>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</si>
  <si>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</si>
  <si>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</si>
  <si>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</si>
  <si>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</si>
  <si>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</si>
  <si>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</si>
  <si>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</si>
  <si>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</si>
  <si>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</si>
  <si>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</si>
  <si>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</si>
  <si>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</si>
  <si>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</si>
  <si>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</si>
  <si>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</si>
  <si>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</si>
  <si>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</si>
  <si>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</si>
  <si>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</si>
  <si>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</si>
  <si>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</si>
  <si>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</si>
  <si>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</si>
  <si>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</si>
  <si>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</si>
  <si>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</si>
  <si>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</si>
  <si>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</si>
  <si>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</si>
  <si>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</si>
  <si>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</si>
  <si>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</si>
  <si>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</si>
  <si>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</si>
  <si>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</si>
  <si>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</si>
  <si>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</si>
  <si>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</si>
  <si>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</si>
  <si>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</si>
  <si>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</si>
  <si>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</si>
  <si>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</si>
  <si>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</si>
  <si>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</si>
  <si>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</si>
  <si>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</si>
  <si>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</si>
  <si>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</si>
  <si>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</si>
  <si>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</si>
  <si>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</si>
  <si>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</si>
  <si>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</si>
  <si>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</si>
  <si>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</si>
  <si>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</si>
  <si>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</si>
  <si>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</si>
  <si>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</si>
  <si>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</si>
  <si>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</si>
  <si>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</si>
  <si>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</si>
  <si>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</si>
  <si>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</si>
  <si>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</si>
  <si>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</si>
  <si>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</si>
  <si>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</si>
  <si>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</si>
  <si>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</si>
  <si>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</si>
  <si>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</si>
  <si>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</si>
  <si>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</si>
  <si>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</si>
  <si>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</si>
  <si>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</si>
  <si>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</si>
  <si>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</si>
  <si>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</si>
  <si>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</si>
  <si>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</si>
  <si>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</si>
  <si>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</si>
  <si>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</si>
  <si>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</si>
  <si>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</si>
  <si>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</si>
  <si>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</si>
  <si>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</si>
  <si>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</si>
  <si>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</si>
  <si>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</si>
  <si>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</si>
  <si>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</si>
  <si>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</si>
  <si>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</si>
  <si>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</si>
  <si>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</si>
  <si>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</si>
  <si>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</si>
  <si>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</si>
  <si>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</si>
  <si>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</si>
  <si>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</si>
  <si>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</si>
  <si>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</si>
  <si>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</si>
  <si>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</si>
  <si>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</si>
  <si>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</si>
  <si>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</si>
  <si>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</si>
  <si>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</si>
  <si>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</si>
  <si>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</si>
  <si>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</si>
  <si>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</si>
  <si>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</si>
  <si>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</si>
  <si>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</si>
  <si>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</si>
  <si>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</si>
  <si>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</si>
  <si>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</si>
  <si>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</si>
  <si>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</si>
  <si>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</si>
  <si>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</si>
  <si>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</si>
  <si>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</si>
  <si>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</si>
  <si>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</si>
  <si>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</si>
  <si>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</si>
  <si>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</si>
  <si>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</si>
  <si>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</si>
  <si>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</si>
  <si>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</si>
  <si>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</si>
  <si>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</si>
  <si>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</si>
  <si>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</si>
  <si>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</si>
  <si>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</si>
  <si>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</si>
  <si>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</si>
  <si>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</si>
  <si>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</si>
  <si>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</si>
  <si>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</si>
  <si>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</si>
  <si>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</si>
  <si>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</si>
  <si>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</si>
  <si>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</si>
  <si>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</si>
  <si>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</si>
  <si>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</si>
  <si>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</si>
  <si>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</si>
  <si>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</si>
  <si>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</si>
  <si>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</si>
  <si>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</si>
  <si>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</si>
  <si>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</si>
  <si>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</si>
  <si>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</si>
  <si>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</si>
  <si>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</si>
  <si>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</si>
  <si>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</si>
  <si>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</si>
  <si>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</si>
  <si>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</si>
  <si>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</si>
  <si>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</si>
  <si>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</si>
  <si>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</si>
  <si>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</si>
  <si>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</si>
  <si>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</si>
  <si>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</si>
  <si>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</si>
  <si>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</si>
  <si>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</si>
  <si>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</si>
  <si>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</si>
  <si>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</si>
  <si>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</si>
  <si>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</si>
  <si>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</si>
  <si>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</si>
  <si>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</si>
  <si>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</si>
  <si>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</si>
  <si>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</si>
  <si>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</si>
  <si>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</si>
  <si>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</si>
  <si>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</si>
  <si>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</si>
  <si>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</si>
  <si>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</si>
  <si>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</si>
  <si>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</si>
  <si>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</si>
  <si>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</si>
  <si>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</si>
  <si>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</si>
  <si>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</si>
  <si>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</si>
  <si>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</si>
  <si>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</si>
  <si>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</si>
  <si>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</si>
  <si>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</si>
  <si>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</si>
  <si>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</si>
  <si>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</si>
  <si>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</si>
  <si>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</si>
  <si>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</si>
  <si>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</si>
  <si>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</si>
  <si>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</si>
  <si>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</si>
  <si>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</si>
  <si>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</si>
  <si>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</si>
  <si>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</si>
  <si>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</si>
  <si>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</si>
  <si>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</si>
  <si>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</si>
  <si>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</si>
  <si>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</si>
  <si>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</si>
  <si>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</si>
  <si>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</si>
  <si>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</si>
  <si>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</si>
  <si>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</si>
  <si>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</si>
  <si>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</si>
  <si>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</si>
  <si>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</si>
  <si>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</si>
  <si>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</si>
  <si>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</si>
  <si>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</si>
  <si>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</si>
  <si>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</si>
  <si>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</si>
  <si>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</si>
  <si>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</si>
  <si>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</si>
  <si>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</si>
  <si>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</si>
  <si>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</si>
  <si>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</si>
  <si>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</si>
  <si>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</si>
  <si>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</si>
  <si>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</si>
  <si>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</si>
  <si>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</si>
  <si>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</si>
  <si>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</si>
  <si>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</si>
  <si>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</si>
  <si>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</si>
  <si>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</si>
  <si>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</si>
  <si>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</si>
  <si>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</si>
  <si>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</si>
  <si>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</si>
  <si>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</si>
  <si>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</si>
  <si>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</si>
  <si>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</si>
  <si>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</si>
  <si>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</si>
  <si>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</si>
  <si>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</si>
  <si>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</si>
  <si>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</si>
  <si>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</si>
  <si>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</si>
  <si>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</si>
  <si>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</si>
  <si>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</si>
  <si>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</si>
  <si>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</si>
  <si>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</si>
  <si>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</si>
  <si>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</si>
  <si>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</si>
  <si>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</si>
  <si>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</si>
  <si>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</si>
  <si>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</si>
  <si>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</si>
  <si>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</si>
  <si>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</si>
  <si>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</si>
  <si>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</si>
  <si>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</si>
  <si>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</si>
  <si>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</si>
  <si>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</si>
  <si>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</si>
  <si>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</si>
  <si>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</si>
  <si>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</si>
  <si>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</si>
  <si>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</si>
  <si>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</si>
  <si>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</si>
  <si>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</si>
  <si>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</si>
  <si>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</si>
  <si>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</si>
  <si>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</si>
  <si>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</si>
  <si>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</si>
  <si>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</si>
  <si>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</si>
  <si>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</si>
  <si>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</si>
  <si>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</si>
  <si>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</si>
  <si>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</si>
  <si>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</si>
  <si>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</si>
  <si>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</si>
  <si>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</si>
  <si>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</si>
  <si>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</si>
  <si>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</si>
  <si>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</si>
  <si>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</si>
  <si>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</si>
  <si>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</si>
  <si>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</si>
  <si>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</si>
  <si>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</si>
  <si>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</si>
  <si>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</si>
  <si>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</si>
  <si>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</si>
  <si>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</si>
  <si>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</si>
  <si>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</si>
  <si>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</si>
  <si>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</si>
  <si>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</si>
  <si>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</si>
  <si>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</si>
  <si>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</si>
  <si>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</si>
  <si>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</si>
  <si>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</si>
  <si>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</si>
  <si>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</si>
  <si>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</si>
  <si>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</si>
  <si>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</si>
  <si>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</si>
  <si>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</si>
  <si>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</si>
  <si>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</si>
  <si>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</si>
  <si>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</si>
  <si>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</si>
  <si>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</si>
  <si>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</si>
  <si>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</si>
  <si>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</si>
  <si>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</si>
  <si>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</si>
  <si>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</si>
  <si>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</si>
  <si>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</si>
  <si>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</si>
  <si>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</si>
  <si>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</si>
  <si>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</si>
  <si>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</si>
  <si>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</si>
  <si>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</si>
  <si>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</si>
  <si>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</si>
  <si>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</si>
  <si>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</si>
  <si>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</si>
  <si>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</si>
  <si>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</si>
  <si>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</si>
  <si>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</si>
  <si>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</si>
  <si>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</si>
  <si>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</si>
  <si>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</si>
  <si>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</si>
  <si>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</si>
  <si>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</si>
  <si>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</si>
  <si>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</si>
  <si>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</si>
  <si>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</si>
  <si>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</si>
  <si>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</si>
  <si>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</si>
  <si>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</si>
  <si>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</si>
  <si>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</si>
  <si>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</si>
  <si>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</si>
  <si>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</si>
  <si>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</si>
  <si>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</si>
  <si>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</si>
  <si>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</si>
  <si>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</si>
  <si>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</si>
  <si>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</si>
  <si>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</si>
  <si>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</si>
  <si>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</si>
  <si>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</si>
  <si>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</si>
  <si>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</si>
  <si>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</si>
  <si>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</si>
  <si>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</si>
  <si>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</si>
  <si>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</si>
  <si>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</si>
  <si>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</si>
  <si>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</si>
  <si>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</si>
  <si>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</si>
  <si>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</si>
  <si>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</si>
  <si>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</si>
  <si>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</si>
  <si>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</si>
  <si>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</si>
  <si>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</si>
  <si>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</si>
  <si>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</si>
  <si>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</si>
  <si>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</si>
  <si>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</si>
  <si>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</si>
  <si>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</si>
  <si>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</si>
  <si>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</si>
  <si>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</si>
  <si>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</si>
  <si>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</si>
  <si>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</si>
  <si>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</si>
  <si>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</si>
  <si>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</si>
  <si>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</si>
  <si>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</si>
  <si>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</si>
  <si>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</si>
  <si>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</si>
  <si>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</si>
  <si>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</si>
  <si>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</si>
  <si>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</si>
  <si>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</si>
  <si>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</si>
  <si>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</si>
  <si>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</si>
  <si>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</si>
  <si>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</si>
  <si>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</si>
  <si>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</si>
  <si>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</si>
  <si>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</si>
  <si>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</si>
  <si>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</si>
  <si>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</si>
  <si>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</si>
  <si>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</si>
  <si>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</si>
  <si>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</si>
  <si>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</si>
  <si>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</si>
  <si>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</si>
  <si>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</si>
  <si>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</si>
  <si>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</si>
  <si>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</si>
  <si>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</si>
  <si>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</si>
  <si>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</si>
  <si>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</si>
  <si>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</si>
  <si>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</si>
  <si>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</si>
  <si>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</si>
  <si>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</si>
  <si>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</si>
  <si>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</si>
  <si>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</si>
  <si>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</si>
  <si>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</si>
  <si>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</si>
  <si>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</si>
  <si>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</si>
  <si>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</si>
  <si>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</si>
  <si>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</si>
  <si>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</si>
  <si>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</si>
  <si>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</si>
  <si>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</si>
  <si>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</si>
  <si>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</si>
  <si>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</si>
  <si>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</si>
  <si>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</si>
  <si>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</si>
  <si>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</si>
  <si>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</si>
  <si>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</si>
  <si>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</si>
  <si>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</si>
  <si>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</si>
  <si>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</si>
  <si>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</si>
  <si>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</si>
  <si>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</si>
  <si>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</si>
  <si>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</si>
  <si>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</si>
  <si>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</si>
  <si>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</si>
  <si>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</si>
  <si>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</si>
  <si>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</si>
  <si>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</si>
  <si>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</si>
  <si>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</si>
  <si>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</si>
  <si>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</si>
  <si>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</si>
  <si>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</si>
  <si>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</si>
  <si>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</si>
  <si>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</si>
  <si>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</si>
  <si>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</si>
  <si>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</si>
  <si>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</si>
  <si>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</si>
  <si>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</si>
  <si>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</si>
  <si>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</si>
  <si>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</si>
  <si>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</si>
  <si>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</si>
  <si>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</si>
  <si>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</si>
  <si>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</si>
  <si>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</si>
  <si>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</si>
  <si>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</si>
  <si>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</si>
  <si>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</si>
  <si>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</si>
  <si>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</si>
  <si>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</si>
  <si>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</si>
  <si>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</si>
  <si>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</si>
  <si>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</si>
  <si>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</si>
  <si>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</si>
  <si>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</si>
  <si>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</si>
  <si>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</si>
  <si>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</si>
  <si>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</si>
  <si>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</si>
  <si>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</si>
  <si>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</si>
  <si>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</si>
  <si>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</si>
  <si>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</si>
  <si>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</si>
  <si>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</si>
  <si>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</si>
  <si>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</si>
  <si>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</si>
  <si>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</si>
  <si>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</si>
  <si>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</si>
  <si>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</si>
  <si>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</si>
  <si>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</si>
  <si>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</si>
  <si>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</si>
  <si>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</si>
  <si>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</si>
  <si>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</si>
  <si>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</si>
  <si>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</si>
  <si>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</si>
  <si>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</si>
  <si>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</si>
  <si>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</si>
  <si>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</si>
  <si>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</si>
  <si>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</si>
  <si>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</si>
  <si>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</si>
  <si>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</si>
  <si>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</si>
  <si>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</si>
  <si>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</si>
  <si>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</si>
  <si>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</si>
  <si>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</si>
  <si>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</si>
  <si>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</si>
  <si>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</si>
  <si>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</si>
  <si>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</si>
  <si>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</si>
  <si>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</si>
  <si>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</si>
  <si>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</si>
  <si>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</si>
  <si>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</si>
  <si>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</si>
  <si>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</si>
  <si>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</si>
  <si>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</si>
  <si>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</si>
  <si>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</si>
  <si>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</si>
  <si>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</si>
  <si>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</si>
  <si>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</si>
  <si>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</si>
  <si>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</si>
  <si>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</si>
  <si>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</si>
  <si>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</si>
  <si>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</si>
  <si>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</si>
  <si>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</si>
  <si>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</si>
  <si>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</si>
  <si>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</si>
  <si>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</si>
  <si>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</si>
  <si>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</si>
  <si>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</si>
  <si>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</si>
  <si>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</si>
  <si>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</si>
  <si>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</si>
  <si>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</si>
  <si>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</si>
  <si>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</si>
  <si>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</si>
  <si>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</si>
  <si>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</si>
  <si>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</si>
  <si>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</si>
  <si>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</si>
  <si>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</si>
  <si>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</si>
  <si>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</si>
  <si>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</si>
  <si>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</si>
  <si>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</si>
  <si>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</si>
  <si>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</si>
  <si>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</si>
  <si>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</si>
  <si>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</si>
  <si>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</si>
  <si>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</si>
  <si>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</si>
  <si>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</si>
  <si>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</si>
  <si>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</si>
  <si>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</si>
  <si>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</si>
  <si>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</si>
  <si>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</si>
  <si>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</si>
  <si>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</si>
  <si>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</si>
  <si>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</si>
  <si>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</si>
  <si>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</si>
  <si>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</si>
  <si>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</si>
  <si>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</si>
  <si>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</si>
  <si>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</si>
  <si>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</si>
  <si>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</si>
  <si>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</si>
  <si>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</si>
  <si>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</si>
  <si>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</si>
  <si>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</si>
  <si>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</si>
  <si>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</si>
  <si>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</si>
  <si>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</si>
  <si>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</si>
  <si>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</si>
  <si>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</si>
  <si>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</si>
  <si>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</si>
  <si>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</si>
  <si>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</si>
  <si>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</si>
  <si>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</si>
  <si>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</si>
  <si>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</si>
  <si>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</si>
  <si>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</si>
  <si>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</si>
  <si>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</si>
  <si>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</si>
  <si>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</si>
  <si>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</si>
  <si>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</si>
  <si>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</si>
  <si>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</si>
  <si>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</si>
  <si>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</si>
  <si>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</si>
  <si>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</si>
  <si>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</si>
  <si>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</si>
  <si>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</si>
  <si>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</si>
  <si>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</si>
  <si>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</si>
  <si>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</si>
  <si>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</si>
  <si>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</si>
  <si>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</si>
  <si>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</si>
  <si>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</si>
  <si>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</si>
  <si>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</si>
  <si>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</si>
  <si>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</si>
  <si>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</si>
  <si>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</si>
  <si>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</si>
  <si>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</si>
  <si>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</si>
  <si>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</si>
  <si>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</si>
  <si>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</si>
  <si>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</si>
  <si>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</si>
  <si>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</si>
  <si>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</si>
  <si>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</si>
  <si>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</si>
  <si>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</si>
  <si>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</si>
  <si>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</si>
  <si>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</si>
  <si>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</si>
  <si>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</si>
  <si>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</si>
  <si>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</si>
  <si>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</si>
  <si>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</si>
  <si>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</si>
  <si>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</si>
  <si>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</si>
  <si>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</si>
  <si>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</si>
  <si>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</si>
  <si>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</si>
  <si>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</si>
  <si>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</si>
  <si>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</si>
  <si>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</si>
  <si>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</si>
  <si>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</si>
  <si>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</si>
  <si>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</si>
  <si>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</si>
  <si>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</si>
  <si>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</si>
  <si>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</si>
  <si>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</si>
  <si>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</si>
  <si>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</si>
  <si>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</si>
  <si>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</si>
  <si>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</si>
  <si>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</si>
  <si>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</si>
  <si>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</si>
  <si>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</si>
  <si>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</si>
  <si>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</si>
  <si>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</si>
  <si>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</si>
  <si>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</si>
  <si>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</si>
  <si>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</si>
  <si>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</si>
  <si>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</si>
  <si>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</si>
  <si>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</si>
  <si>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</si>
  <si>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</si>
  <si>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</si>
  <si>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</si>
  <si>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</si>
  <si>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</si>
  <si>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</si>
  <si>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</si>
  <si>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</si>
  <si>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</si>
  <si>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</si>
  <si>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</si>
  <si>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</si>
  <si>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</si>
  <si>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</si>
  <si>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</si>
  <si>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</si>
  <si>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</si>
  <si>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</si>
  <si>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</si>
  <si>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</si>
  <si>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</si>
  <si>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</si>
  <si>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</si>
  <si>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</si>
  <si>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</si>
  <si>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</si>
  <si>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</si>
  <si>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</si>
  <si>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</si>
  <si>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</si>
  <si>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</si>
  <si>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</si>
  <si>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</si>
  <si>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</si>
  <si>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</si>
  <si>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</si>
  <si>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</si>
  <si>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</si>
  <si>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</si>
  <si>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</si>
  <si>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</si>
  <si>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</si>
  <si>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</si>
  <si>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</si>
  <si>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</si>
  <si>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</si>
  <si>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</si>
  <si>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</si>
  <si>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</si>
  <si>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</si>
  <si>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</si>
  <si>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</si>
  <si>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</si>
  <si>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</si>
  <si>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</si>
  <si>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</si>
  <si>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</si>
  <si>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</si>
  <si>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</si>
  <si>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</si>
  <si>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</si>
  <si>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</si>
  <si>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</si>
  <si>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</si>
  <si>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</si>
  <si>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</si>
  <si>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</si>
  <si>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</si>
  <si>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</si>
  <si>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</si>
  <si>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</si>
  <si>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</si>
  <si>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</si>
  <si>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</si>
  <si>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</si>
  <si>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</si>
  <si>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</si>
  <si>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</si>
  <si>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</si>
  <si>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</si>
  <si>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</si>
  <si>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</si>
  <si>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</si>
  <si>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</si>
  <si>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</si>
  <si>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</si>
  <si>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</si>
  <si>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</si>
  <si>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</si>
  <si>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</si>
  <si>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</si>
  <si>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</si>
  <si>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</si>
  <si>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</si>
  <si>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</si>
  <si>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</si>
  <si>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</si>
  <si>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</si>
  <si>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</si>
  <si>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</si>
  <si>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</si>
  <si>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</si>
  <si>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</si>
  <si>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</si>
  <si>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</si>
  <si>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</si>
  <si>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</si>
  <si>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</si>
  <si>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</si>
  <si>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</si>
  <si>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</si>
  <si>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</si>
  <si>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</si>
  <si>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</si>
  <si>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</si>
  <si>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</si>
  <si>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</si>
  <si>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</si>
  <si>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</si>
  <si>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</si>
  <si>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</si>
  <si>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</si>
  <si>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</si>
  <si>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</si>
  <si>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</si>
  <si>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</si>
  <si>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</si>
  <si>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</si>
  <si>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</si>
  <si>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</si>
  <si>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</si>
  <si>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</si>
  <si>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</si>
  <si>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</si>
  <si>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</si>
  <si>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</si>
  <si>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</si>
  <si>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</si>
  <si>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</si>
  <si>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</si>
  <si>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</si>
  <si>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</si>
  <si>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</si>
  <si>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</si>
  <si>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</si>
  <si>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</si>
  <si>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</si>
  <si>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</si>
  <si>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</si>
  <si>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</si>
  <si>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</si>
  <si>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</si>
  <si>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</si>
  <si>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</si>
  <si>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</si>
  <si>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</si>
  <si>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</si>
  <si>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</si>
  <si>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</si>
  <si>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</si>
  <si>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</si>
  <si>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</si>
  <si>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</si>
  <si>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</si>
  <si>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</si>
  <si>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</si>
  <si>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</si>
  <si>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</si>
  <si>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</si>
  <si>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</si>
  <si>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</si>
  <si>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</si>
  <si>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</si>
  <si>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</si>
  <si>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</si>
  <si>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</si>
  <si>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</si>
  <si>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</si>
  <si>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</si>
  <si>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</si>
  <si>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</si>
  <si>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</si>
  <si>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</si>
  <si>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</si>
  <si>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</si>
  <si>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</si>
  <si>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</si>
  <si>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</si>
  <si>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</si>
  <si>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</si>
  <si>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</si>
  <si>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</si>
  <si>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</si>
  <si>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</si>
  <si>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</si>
  <si>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</si>
  <si>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</si>
  <si>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</si>
  <si>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</si>
  <si>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</si>
  <si>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</si>
  <si>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</si>
  <si>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</si>
  <si>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</si>
  <si>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</si>
  <si>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</si>
  <si>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</si>
  <si>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</si>
  <si>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</si>
  <si>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</si>
  <si>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</si>
  <si>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</si>
  <si>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</si>
  <si>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</si>
  <si>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</si>
  <si>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</si>
  <si>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</si>
  <si>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</si>
  <si>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</si>
  <si>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</si>
  <si>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</si>
  <si>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</si>
  <si>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</si>
  <si>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</si>
  <si>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</si>
  <si>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</si>
  <si>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</si>
  <si>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</si>
  <si>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</si>
  <si>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</si>
  <si>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</si>
  <si>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</si>
  <si>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</si>
  <si>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</si>
  <si>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</si>
  <si>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</si>
  <si>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</si>
  <si>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</si>
  <si>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</si>
  <si>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</si>
  <si>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</si>
  <si>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</si>
  <si>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</si>
  <si>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</si>
  <si>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</si>
  <si>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</si>
  <si>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</si>
  <si>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</si>
  <si>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</si>
  <si>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</si>
  <si>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</si>
  <si>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</si>
  <si>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</si>
  <si>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</si>
  <si>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</si>
  <si>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</si>
  <si>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</si>
  <si>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</si>
  <si>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</si>
  <si>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</si>
  <si>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</si>
  <si>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</si>
  <si>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</si>
  <si>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</si>
  <si>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</si>
  <si>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</si>
  <si>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</si>
  <si>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</si>
  <si>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</si>
  <si>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</si>
  <si>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</si>
  <si>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</si>
  <si>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</si>
  <si>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</si>
  <si>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</si>
  <si>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</si>
  <si>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</si>
  <si>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</si>
  <si>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</si>
  <si>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</si>
  <si>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</si>
  <si>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</si>
  <si>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</si>
  <si>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</si>
  <si>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</si>
  <si>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</si>
  <si>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</si>
  <si>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</si>
  <si>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</si>
  <si>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</si>
  <si>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</si>
  <si>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</si>
  <si>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</si>
  <si>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</si>
  <si>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</si>
  <si>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</si>
  <si>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</si>
  <si>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</si>
  <si>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</si>
  <si>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</si>
  <si>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</si>
  <si>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</si>
  <si>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</si>
  <si>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</si>
  <si>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</si>
  <si>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</si>
  <si>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</si>
  <si>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</si>
  <si>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</si>
  <si>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</si>
  <si>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</si>
  <si>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</si>
  <si>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</si>
  <si>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</si>
  <si>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</si>
  <si>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</si>
  <si>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</si>
  <si>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</si>
  <si>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</si>
  <si>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</si>
  <si>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</si>
  <si>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</si>
  <si>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</si>
  <si>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</si>
  <si>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</si>
  <si>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</si>
  <si>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</si>
  <si>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</si>
  <si>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</si>
  <si>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</si>
  <si>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</si>
  <si>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</si>
  <si>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</si>
  <si>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</si>
  <si>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</si>
  <si>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</si>
  <si>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</si>
  <si>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</si>
  <si>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</si>
  <si>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</si>
  <si>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</si>
  <si>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</si>
  <si>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</si>
  <si>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</si>
  <si>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</si>
  <si>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</si>
  <si>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</si>
  <si>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</si>
  <si>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</si>
  <si>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</si>
  <si>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</si>
  <si>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</si>
  <si>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</si>
  <si>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</si>
  <si>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</si>
  <si>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</si>
  <si>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</si>
  <si>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</si>
  <si>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</si>
  <si>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</si>
  <si>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</si>
  <si>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</si>
  <si>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</si>
  <si>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</si>
  <si>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</si>
  <si>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</si>
  <si>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</si>
  <si>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</si>
  <si>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</si>
  <si>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</si>
  <si>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</si>
  <si>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</si>
  <si>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</si>
  <si>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</si>
  <si>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</si>
  <si>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</si>
  <si>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</si>
  <si>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</si>
  <si>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</si>
  <si>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</si>
  <si>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</si>
  <si>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</si>
  <si>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</si>
  <si>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</si>
  <si>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</si>
  <si>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</si>
  <si>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</si>
  <si>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</si>
  <si>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</si>
  <si>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</si>
  <si>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</si>
  <si>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</si>
  <si>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</si>
  <si>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</si>
  <si>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</si>
  <si>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</si>
  <si>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</si>
  <si>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</si>
  <si>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</si>
  <si>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</si>
  <si>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</si>
  <si>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</si>
  <si>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1450-1500</t>
  </si>
  <si>
    <t>2000-2050</t>
  </si>
  <si>
    <t>66-69</t>
  </si>
  <si>
    <t>Loss of Rs.130/-</t>
  </si>
  <si>
    <t>540-530</t>
  </si>
  <si>
    <t>720-740</t>
  </si>
  <si>
    <t>340-350</t>
  </si>
  <si>
    <t>A</t>
  </si>
  <si>
    <t xml:space="preserve">ASIANPAINT </t>
  </si>
  <si>
    <t>1750-1800</t>
  </si>
  <si>
    <t>1250-1260</t>
  </si>
  <si>
    <t>335-345</t>
  </si>
  <si>
    <t>280-270</t>
  </si>
  <si>
    <t>Loss of Rs.15/-</t>
  </si>
  <si>
    <t>930-950</t>
  </si>
  <si>
    <t>HDFC 1650 CE MAY</t>
  </si>
  <si>
    <t>HEROMOTOCO 2000 PE</t>
  </si>
  <si>
    <t>SBIN 160 CE MAY</t>
  </si>
  <si>
    <t>5-6.0</t>
  </si>
  <si>
    <t>Profit of Rs.77.5/-</t>
  </si>
  <si>
    <t>Profit of Rs.52.5/-</t>
  </si>
  <si>
    <t>480-485</t>
  </si>
  <si>
    <t>200-205</t>
  </si>
  <si>
    <t>LT 840 CE MAY</t>
  </si>
  <si>
    <t>30-35</t>
  </si>
  <si>
    <t>LUPIN 900 CE MAY</t>
  </si>
  <si>
    <t>Loss of Rs.20/-</t>
  </si>
  <si>
    <t>Loss of Rs.1.25/-</t>
  </si>
  <si>
    <t>Profit of Rs.0.25/-</t>
  </si>
  <si>
    <t>4000-4050</t>
  </si>
  <si>
    <t>Profit of Rs.75/-</t>
  </si>
  <si>
    <t>485-490</t>
  </si>
  <si>
    <t>Loss of Rs.8.5/-</t>
  </si>
  <si>
    <t>1650-1700</t>
  </si>
  <si>
    <t>Profit of Rs.13.5/-</t>
  </si>
  <si>
    <t>Profit of Rs.35/-</t>
  </si>
  <si>
    <t>800-830</t>
  </si>
  <si>
    <t>590-600</t>
  </si>
  <si>
    <t>570-589</t>
  </si>
  <si>
    <t>BAJAJ-AUTO 2550 PE MAY</t>
  </si>
  <si>
    <t>NIFTY 8900 PE MAY</t>
  </si>
  <si>
    <t>DRREDDY 3950 CE MAY</t>
  </si>
  <si>
    <t>40-45</t>
  </si>
  <si>
    <t>Loss of Rs.77.5/-</t>
  </si>
  <si>
    <t>226-228</t>
  </si>
  <si>
    <t>250-255</t>
  </si>
  <si>
    <t>Buy*</t>
  </si>
  <si>
    <t>178-175</t>
  </si>
  <si>
    <t xml:space="preserve">MARUTI </t>
  </si>
  <si>
    <t>4900-4850</t>
  </si>
  <si>
    <t>BANKNIFTY 17800 PE MAY</t>
  </si>
  <si>
    <t>Profit of Rs.2/-</t>
  </si>
  <si>
    <t>200-250</t>
  </si>
  <si>
    <t>Profit of Rs.23.75/-</t>
  </si>
  <si>
    <t>TOWER RESEARCH CAPITAL MARKETS INDIA PRIVATE LIMITED</t>
  </si>
  <si>
    <t>RBL Bank Limited</t>
  </si>
  <si>
    <t>Reliance Naval &amp; Eng Ltd.</t>
  </si>
  <si>
    <t>222-228</t>
  </si>
  <si>
    <t>Profit of Rs.4.5/-</t>
  </si>
  <si>
    <t>305-310</t>
  </si>
  <si>
    <t>Loss of Rs.195/-</t>
  </si>
  <si>
    <t>Profit of Rs.41.5/-</t>
  </si>
  <si>
    <t>Profit of Rs.16/-</t>
  </si>
  <si>
    <t>Profit of Rs.80/-</t>
  </si>
  <si>
    <t>Loss of Rs.36.5/-</t>
  </si>
  <si>
    <t>Loss of Rs.18/-</t>
  </si>
  <si>
    <t>Loss of Rs.110/-</t>
  </si>
  <si>
    <t>HINDUNILVR 2100 CE JUN</t>
  </si>
  <si>
    <t>60-65</t>
  </si>
  <si>
    <t>Equitas Holdings Limited</t>
  </si>
  <si>
    <t>Justdial Ltd.</t>
  </si>
  <si>
    <t>Lokesh Machines Limited</t>
  </si>
  <si>
    <t>YOGESH KUMAR GAWANDE</t>
  </si>
  <si>
    <t>NCC Limited</t>
  </si>
  <si>
    <t>HRTI PRIVATE LIMITED</t>
  </si>
  <si>
    <t>Ujjivan Fin. Servc. Ltd.</t>
  </si>
  <si>
    <t>GRAVITON RESEARCH CAPITAL LLP</t>
  </si>
  <si>
    <t>YES BANK LTD</t>
  </si>
  <si>
    <t>Loss of Rs.6/-</t>
  </si>
  <si>
    <t>Loss of Rs.20.5/-</t>
  </si>
  <si>
    <t>1970-1980</t>
  </si>
  <si>
    <t>2050-2080</t>
  </si>
  <si>
    <t>906-910</t>
  </si>
  <si>
    <t>940-960</t>
  </si>
  <si>
    <t>970-990</t>
  </si>
  <si>
    <t>1100-1120</t>
  </si>
  <si>
    <t>302-304</t>
  </si>
  <si>
    <t xml:space="preserve">PGHH </t>
  </si>
  <si>
    <t>9870-9930</t>
  </si>
  <si>
    <t>10700-10800</t>
  </si>
  <si>
    <t>Profit of Rs.41/-</t>
  </si>
  <si>
    <t>BAMPSL</t>
  </si>
  <si>
    <t>AMIT JAIN</t>
  </si>
  <si>
    <t>GG OVERSEAS PVT LTD</t>
  </si>
  <si>
    <t>HITECHWIND</t>
  </si>
  <si>
    <t>DILIP RAMANLAL DOSHI</t>
  </si>
  <si>
    <t>BHADRESHKUMAR BHARTKUMAR SHAH</t>
  </si>
  <si>
    <t>KALPESH ANILBHAI MALVI</t>
  </si>
  <si>
    <t>MANISHABEN KALPESHBHAI MALVI</t>
  </si>
  <si>
    <t>PRIYANKA PRATISH PANCHAL</t>
  </si>
  <si>
    <t>RAJESH JAYANTILAL MODI</t>
  </si>
  <si>
    <t>TEJAS TRADEFIN LLP</t>
  </si>
  <si>
    <t>SAINTGOBAIN</t>
  </si>
  <si>
    <t>PLUTUS WEALTH MANAGEMENT LLP</t>
  </si>
  <si>
    <t>KUBER INDIA FUND</t>
  </si>
  <si>
    <t>SONAL</t>
  </si>
  <si>
    <t>ORION PROPMART PRIVATE LIMITED</t>
  </si>
  <si>
    <t>ORION INFRADEVELOPERS PRIVATE LIMITED</t>
  </si>
  <si>
    <t>GYANDEEP FINANCIAL ADVISORY PRIVATE LIMITED</t>
  </si>
  <si>
    <t>INDIA FINSEC LIMITED</t>
  </si>
  <si>
    <t>Ashok Leyland Ltd.</t>
  </si>
  <si>
    <t>INTEGRATED CORE STRATEGIES ASIA PTE LTD</t>
  </si>
  <si>
    <t>BLACKROCK ADVISORS LLC A/C THE MASTER TRUST BANK OF JAPAN  L</t>
  </si>
  <si>
    <t>Biocon Limited</t>
  </si>
  <si>
    <t>Indraprastha Gas Limited</t>
  </si>
  <si>
    <t>Jubilant Foodworks Limite</t>
  </si>
  <si>
    <t>ELIXIR WEALTH MANAGEMENT PRIVATE LIMITED</t>
  </si>
  <si>
    <t>GOLDEN GOENKA COMMERCE PRIVATE LIMITED</t>
  </si>
  <si>
    <t>Mahindra &amp; Mahindra Finan</t>
  </si>
  <si>
    <t>STATE STREET INSTITUTIONAL INTERNATIONAL EQUITY FUND</t>
  </si>
  <si>
    <t>WISHBONE FUND LTD.</t>
  </si>
  <si>
    <t>Newgen Software Tech Ltd</t>
  </si>
  <si>
    <t>MARATHON EDGE INDIA FUND I</t>
  </si>
  <si>
    <t>MULTIPLIER S AND S ADV PVT LTD</t>
  </si>
  <si>
    <t>SILGO</t>
  </si>
  <si>
    <t>Silgo Retail Limited</t>
  </si>
  <si>
    <t>OVERSKUD MULTI ASSET MANAGEMENT PRIVATE LIMITED</t>
  </si>
  <si>
    <t>Talbros Automotive Compon</t>
  </si>
  <si>
    <t>TATA CONSUMER PRODUCT LTD</t>
  </si>
  <si>
    <t>Tata Power Co. Ltd.</t>
  </si>
  <si>
    <t>INTEGRATED CORE STRATEGIES (ASIA) PTE. LTD.</t>
  </si>
  <si>
    <t>Torrent Pharma Ltd.</t>
  </si>
  <si>
    <t>ACCURACY</t>
  </si>
  <si>
    <t>Accuracy Shipping Limited</t>
  </si>
  <si>
    <t>IA ALL CAP FUND</t>
  </si>
  <si>
    <t>Gujarat Narm Fert Co.</t>
  </si>
  <si>
    <t>KHFM</t>
  </si>
  <si>
    <t>KHFM Hos Fac Mana Ser Ltd</t>
  </si>
  <si>
    <t>INDIAPRIDE ADVISORY PRIVATE LIMITED</t>
  </si>
  <si>
    <t>Karnataka Bank Limited</t>
  </si>
  <si>
    <t>GIRDHAR FISCAL SERVICES PVT LTD</t>
  </si>
  <si>
    <t>PTC India Limited</t>
  </si>
  <si>
    <t>ARYAMAN CAPITAL MARKETS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</si>
</sst>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7" fillId="6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" fontId="0" fillId="8" borderId="0" xfId="0" applyNumberForma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>
      <selection activeCell="B11" sqref="B11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43983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43983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7" t="s">
        <v>16</v>
      </c>
      <c r="B9" s="509" t="s">
        <v>17</v>
      </c>
      <c r="C9" s="509" t="s">
        <v>18</v>
      </c>
      <c r="D9" s="275" t="s">
        <v>19</v>
      </c>
      <c r="E9" s="275" t="s">
        <v>20</v>
      </c>
      <c r="F9" s="504" t="s">
        <v>21</v>
      </c>
      <c r="G9" s="505"/>
      <c r="H9" s="506"/>
      <c r="I9" s="504" t="s">
        <v>22</v>
      </c>
      <c r="J9" s="505"/>
      <c r="K9" s="506"/>
      <c r="L9" s="275"/>
      <c r="M9" s="282"/>
      <c r="N9" s="282"/>
      <c r="O9" s="282"/>
    </row>
    <row r="10" spans="1:15" ht="59.25" customHeight="1">
      <c r="A10" s="508"/>
      <c r="B10" s="510" t="s">
        <v>17</v>
      </c>
      <c r="C10" s="51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5" t="s">
        <v>34</v>
      </c>
      <c r="C11" s="278" t="s">
        <v>35</v>
      </c>
      <c r="D11" s="304">
        <v>19099.2</v>
      </c>
      <c r="E11" s="304">
        <v>18979.399999999998</v>
      </c>
      <c r="F11" s="316">
        <v>18775.599999999995</v>
      </c>
      <c r="G11" s="316">
        <v>18451.999999999996</v>
      </c>
      <c r="H11" s="316">
        <v>18248.199999999993</v>
      </c>
      <c r="I11" s="316">
        <v>19302.999999999996</v>
      </c>
      <c r="J11" s="316">
        <v>19506.8</v>
      </c>
      <c r="K11" s="316">
        <v>19830.399999999998</v>
      </c>
      <c r="L11" s="303">
        <v>19183.2</v>
      </c>
      <c r="M11" s="303">
        <v>18655.8</v>
      </c>
      <c r="N11" s="320">
        <v>1548275</v>
      </c>
      <c r="O11" s="321">
        <v>7.987794245858762E-2</v>
      </c>
    </row>
    <row r="12" spans="1:15" ht="14.4">
      <c r="A12" s="278">
        <v>2</v>
      </c>
      <c r="B12" s="405" t="s">
        <v>34</v>
      </c>
      <c r="C12" s="278" t="s">
        <v>36</v>
      </c>
      <c r="D12" s="317">
        <v>9494.1</v>
      </c>
      <c r="E12" s="317">
        <v>9454.7166666666653</v>
      </c>
      <c r="F12" s="318">
        <v>9400.4333333333307</v>
      </c>
      <c r="G12" s="318">
        <v>9306.7666666666646</v>
      </c>
      <c r="H12" s="318">
        <v>9252.4833333333299</v>
      </c>
      <c r="I12" s="318">
        <v>9548.3833333333314</v>
      </c>
      <c r="J12" s="318">
        <v>9602.6666666666679</v>
      </c>
      <c r="K12" s="318">
        <v>9696.3333333333321</v>
      </c>
      <c r="L12" s="305">
        <v>9509</v>
      </c>
      <c r="M12" s="305">
        <v>9361.0499999999993</v>
      </c>
      <c r="N12" s="320">
        <v>10467825</v>
      </c>
      <c r="O12" s="321">
        <v>3.8667906976744187E-2</v>
      </c>
    </row>
    <row r="13" spans="1:15" ht="14.4">
      <c r="A13" s="278">
        <v>3</v>
      </c>
      <c r="B13" s="405" t="s">
        <v>34</v>
      </c>
      <c r="C13" s="278" t="s">
        <v>37</v>
      </c>
      <c r="D13" s="317">
        <v>13870</v>
      </c>
      <c r="E13" s="317">
        <v>13846.666666666666</v>
      </c>
      <c r="F13" s="318">
        <v>13773.333333333332</v>
      </c>
      <c r="G13" s="318">
        <v>13676.666666666666</v>
      </c>
      <c r="H13" s="318">
        <v>13603.333333333332</v>
      </c>
      <c r="I13" s="318">
        <v>13943.333333333332</v>
      </c>
      <c r="J13" s="318">
        <v>14016.666666666664</v>
      </c>
      <c r="K13" s="318">
        <v>14113.333333333332</v>
      </c>
      <c r="L13" s="305">
        <v>13920</v>
      </c>
      <c r="M13" s="305">
        <v>13750</v>
      </c>
      <c r="N13" s="320">
        <v>850</v>
      </c>
      <c r="O13" s="321">
        <v>6.25E-2</v>
      </c>
    </row>
    <row r="14" spans="1:15" ht="14.4">
      <c r="A14" s="278">
        <v>4</v>
      </c>
      <c r="B14" s="405" t="s">
        <v>38</v>
      </c>
      <c r="C14" s="278" t="s">
        <v>39</v>
      </c>
      <c r="D14" s="317">
        <v>1264.9000000000001</v>
      </c>
      <c r="E14" s="317">
        <v>1273.3666666666666</v>
      </c>
      <c r="F14" s="318">
        <v>1252.1833333333332</v>
      </c>
      <c r="G14" s="318">
        <v>1239.4666666666667</v>
      </c>
      <c r="H14" s="318">
        <v>1218.2833333333333</v>
      </c>
      <c r="I14" s="318">
        <v>1286.083333333333</v>
      </c>
      <c r="J14" s="318">
        <v>1307.2666666666664</v>
      </c>
      <c r="K14" s="318">
        <v>1319.9833333333329</v>
      </c>
      <c r="L14" s="305">
        <v>1294.55</v>
      </c>
      <c r="M14" s="305">
        <v>1260.6500000000001</v>
      </c>
      <c r="N14" s="320">
        <v>1715100</v>
      </c>
      <c r="O14" s="321">
        <v>8.7502377782004939E-2</v>
      </c>
    </row>
    <row r="15" spans="1:15" ht="14.4">
      <c r="A15" s="278">
        <v>5</v>
      </c>
      <c r="B15" s="405" t="s">
        <v>40</v>
      </c>
      <c r="C15" s="278" t="s">
        <v>41</v>
      </c>
      <c r="D15" s="317">
        <v>148.5</v>
      </c>
      <c r="E15" s="317">
        <v>148.08333333333334</v>
      </c>
      <c r="F15" s="318">
        <v>142.4666666666667</v>
      </c>
      <c r="G15" s="318">
        <v>136.43333333333337</v>
      </c>
      <c r="H15" s="318">
        <v>130.81666666666672</v>
      </c>
      <c r="I15" s="318">
        <v>154.11666666666667</v>
      </c>
      <c r="J15" s="318">
        <v>159.73333333333329</v>
      </c>
      <c r="K15" s="318">
        <v>165.76666666666665</v>
      </c>
      <c r="L15" s="305">
        <v>153.69999999999999</v>
      </c>
      <c r="M15" s="305">
        <v>142.05000000000001</v>
      </c>
      <c r="N15" s="320">
        <v>18676000</v>
      </c>
      <c r="O15" s="321">
        <v>3.1139575971731448E-2</v>
      </c>
    </row>
    <row r="16" spans="1:15" ht="14.4">
      <c r="A16" s="278">
        <v>6</v>
      </c>
      <c r="B16" s="405" t="s">
        <v>40</v>
      </c>
      <c r="C16" s="278" t="s">
        <v>42</v>
      </c>
      <c r="D16" s="317">
        <v>323.60000000000002</v>
      </c>
      <c r="E16" s="317">
        <v>324.55</v>
      </c>
      <c r="F16" s="318">
        <v>320.25</v>
      </c>
      <c r="G16" s="318">
        <v>316.89999999999998</v>
      </c>
      <c r="H16" s="318">
        <v>312.59999999999997</v>
      </c>
      <c r="I16" s="318">
        <v>327.90000000000003</v>
      </c>
      <c r="J16" s="318">
        <v>332.2000000000001</v>
      </c>
      <c r="K16" s="318">
        <v>335.55000000000007</v>
      </c>
      <c r="L16" s="305">
        <v>328.85</v>
      </c>
      <c r="M16" s="305">
        <v>321.2</v>
      </c>
      <c r="N16" s="320">
        <v>35025000</v>
      </c>
      <c r="O16" s="321">
        <v>1.5585357013410656E-2</v>
      </c>
    </row>
    <row r="17" spans="1:15" ht="14.4">
      <c r="A17" s="278">
        <v>7</v>
      </c>
      <c r="B17" s="405" t="s">
        <v>43</v>
      </c>
      <c r="C17" s="278" t="s">
        <v>44</v>
      </c>
      <c r="D17" s="317">
        <v>36.450000000000003</v>
      </c>
      <c r="E17" s="317">
        <v>36.43333333333333</v>
      </c>
      <c r="F17" s="318">
        <v>35.466666666666661</v>
      </c>
      <c r="G17" s="318">
        <v>34.483333333333334</v>
      </c>
      <c r="H17" s="318">
        <v>33.516666666666666</v>
      </c>
      <c r="I17" s="318">
        <v>37.416666666666657</v>
      </c>
      <c r="J17" s="318">
        <v>38.383333333333326</v>
      </c>
      <c r="K17" s="318">
        <v>39.366666666666653</v>
      </c>
      <c r="L17" s="305">
        <v>37.4</v>
      </c>
      <c r="M17" s="305">
        <v>35.450000000000003</v>
      </c>
      <c r="N17" s="320">
        <v>54100000</v>
      </c>
      <c r="O17" s="321">
        <v>4.6624105242793576E-2</v>
      </c>
    </row>
    <row r="18" spans="1:15" ht="14.4">
      <c r="A18" s="278">
        <v>8</v>
      </c>
      <c r="B18" s="405" t="s">
        <v>45</v>
      </c>
      <c r="C18" s="278" t="s">
        <v>46</v>
      </c>
      <c r="D18" s="317">
        <v>612.85</v>
      </c>
      <c r="E18" s="317">
        <v>612.91666666666663</v>
      </c>
      <c r="F18" s="318">
        <v>603.43333333333328</v>
      </c>
      <c r="G18" s="318">
        <v>594.01666666666665</v>
      </c>
      <c r="H18" s="318">
        <v>584.5333333333333</v>
      </c>
      <c r="I18" s="318">
        <v>622.33333333333326</v>
      </c>
      <c r="J18" s="318">
        <v>631.81666666666661</v>
      </c>
      <c r="K18" s="318">
        <v>641.23333333333323</v>
      </c>
      <c r="L18" s="305">
        <v>622.4</v>
      </c>
      <c r="M18" s="305">
        <v>603.5</v>
      </c>
      <c r="N18" s="320">
        <v>1587800</v>
      </c>
      <c r="O18" s="321">
        <v>0.2478780257780572</v>
      </c>
    </row>
    <row r="19" spans="1:15" ht="14.4">
      <c r="A19" s="278">
        <v>9</v>
      </c>
      <c r="B19" s="405" t="s">
        <v>38</v>
      </c>
      <c r="C19" s="278" t="s">
        <v>47</v>
      </c>
      <c r="D19" s="317">
        <v>188.7</v>
      </c>
      <c r="E19" s="317">
        <v>189.91666666666666</v>
      </c>
      <c r="F19" s="318">
        <v>185.63333333333333</v>
      </c>
      <c r="G19" s="318">
        <v>182.56666666666666</v>
      </c>
      <c r="H19" s="318">
        <v>178.28333333333333</v>
      </c>
      <c r="I19" s="318">
        <v>192.98333333333332</v>
      </c>
      <c r="J19" s="318">
        <v>197.26666666666668</v>
      </c>
      <c r="K19" s="318">
        <v>200.33333333333331</v>
      </c>
      <c r="L19" s="305">
        <v>194.2</v>
      </c>
      <c r="M19" s="305">
        <v>186.85</v>
      </c>
      <c r="N19" s="320">
        <v>17176500</v>
      </c>
      <c r="O19" s="321">
        <v>1.2198355873773535E-2</v>
      </c>
    </row>
    <row r="20" spans="1:15" ht="14.4">
      <c r="A20" s="278">
        <v>10</v>
      </c>
      <c r="B20" s="405" t="s">
        <v>40</v>
      </c>
      <c r="C20" s="278" t="s">
        <v>48</v>
      </c>
      <c r="D20" s="317">
        <v>1351.65</v>
      </c>
      <c r="E20" s="317">
        <v>1339.7333333333333</v>
      </c>
      <c r="F20" s="318">
        <v>1317.4666666666667</v>
      </c>
      <c r="G20" s="318">
        <v>1283.2833333333333</v>
      </c>
      <c r="H20" s="318">
        <v>1261.0166666666667</v>
      </c>
      <c r="I20" s="318">
        <v>1373.9166666666667</v>
      </c>
      <c r="J20" s="318">
        <v>1396.1833333333336</v>
      </c>
      <c r="K20" s="318">
        <v>1430.3666666666668</v>
      </c>
      <c r="L20" s="305">
        <v>1362</v>
      </c>
      <c r="M20" s="305">
        <v>1305.55</v>
      </c>
      <c r="N20" s="320">
        <v>854500</v>
      </c>
      <c r="O20" s="321">
        <v>-2.3986293546544833E-2</v>
      </c>
    </row>
    <row r="21" spans="1:15" ht="14.4">
      <c r="A21" s="278">
        <v>11</v>
      </c>
      <c r="B21" s="405" t="s">
        <v>45</v>
      </c>
      <c r="C21" s="278" t="s">
        <v>49</v>
      </c>
      <c r="D21" s="317">
        <v>96.9</v>
      </c>
      <c r="E21" s="317">
        <v>97.5</v>
      </c>
      <c r="F21" s="318">
        <v>95.3</v>
      </c>
      <c r="G21" s="318">
        <v>93.7</v>
      </c>
      <c r="H21" s="318">
        <v>91.5</v>
      </c>
      <c r="I21" s="318">
        <v>99.1</v>
      </c>
      <c r="J21" s="318">
        <v>101.29999999999998</v>
      </c>
      <c r="K21" s="318">
        <v>102.89999999999999</v>
      </c>
      <c r="L21" s="305">
        <v>99.7</v>
      </c>
      <c r="M21" s="305">
        <v>95.9</v>
      </c>
      <c r="N21" s="320">
        <v>7782000</v>
      </c>
      <c r="O21" s="321">
        <v>-2.6032540675844807E-2</v>
      </c>
    </row>
    <row r="22" spans="1:15" ht="14.4">
      <c r="A22" s="278">
        <v>12</v>
      </c>
      <c r="B22" s="405" t="s">
        <v>45</v>
      </c>
      <c r="C22" s="278" t="s">
        <v>50</v>
      </c>
      <c r="D22" s="317">
        <v>42.35</v>
      </c>
      <c r="E22" s="317">
        <v>42.616666666666667</v>
      </c>
      <c r="F22" s="318">
        <v>41.683333333333337</v>
      </c>
      <c r="G22" s="318">
        <v>41.016666666666673</v>
      </c>
      <c r="H22" s="318">
        <v>40.083333333333343</v>
      </c>
      <c r="I22" s="318">
        <v>43.283333333333331</v>
      </c>
      <c r="J22" s="318">
        <v>44.216666666666654</v>
      </c>
      <c r="K22" s="318">
        <v>44.883333333333326</v>
      </c>
      <c r="L22" s="305">
        <v>43.55</v>
      </c>
      <c r="M22" s="305">
        <v>41.95</v>
      </c>
      <c r="N22" s="320">
        <v>66745000</v>
      </c>
      <c r="O22" s="321">
        <v>-9.2918317970640193E-3</v>
      </c>
    </row>
    <row r="23" spans="1:15" ht="14.4">
      <c r="A23" s="278">
        <v>13</v>
      </c>
      <c r="B23" s="405" t="s">
        <v>51</v>
      </c>
      <c r="C23" s="278" t="s">
        <v>52</v>
      </c>
      <c r="D23" s="317">
        <v>1664.45</v>
      </c>
      <c r="E23" s="317">
        <v>1653.9166666666667</v>
      </c>
      <c r="F23" s="318">
        <v>1638.3833333333334</v>
      </c>
      <c r="G23" s="318">
        <v>1612.3166666666666</v>
      </c>
      <c r="H23" s="318">
        <v>1596.7833333333333</v>
      </c>
      <c r="I23" s="318">
        <v>1679.9833333333336</v>
      </c>
      <c r="J23" s="318">
        <v>1695.5166666666669</v>
      </c>
      <c r="K23" s="318">
        <v>1721.5833333333337</v>
      </c>
      <c r="L23" s="305">
        <v>1669.45</v>
      </c>
      <c r="M23" s="305">
        <v>1627.85</v>
      </c>
      <c r="N23" s="320">
        <v>5800500</v>
      </c>
      <c r="O23" s="321">
        <v>1.4321687126219704E-2</v>
      </c>
    </row>
    <row r="24" spans="1:15" ht="14.4">
      <c r="A24" s="278">
        <v>14</v>
      </c>
      <c r="B24" s="405" t="s">
        <v>53</v>
      </c>
      <c r="C24" s="278" t="s">
        <v>54</v>
      </c>
      <c r="D24" s="317">
        <v>739.5</v>
      </c>
      <c r="E24" s="317">
        <v>730.55000000000007</v>
      </c>
      <c r="F24" s="318">
        <v>717.90000000000009</v>
      </c>
      <c r="G24" s="318">
        <v>696.30000000000007</v>
      </c>
      <c r="H24" s="318">
        <v>683.65000000000009</v>
      </c>
      <c r="I24" s="318">
        <v>752.15000000000009</v>
      </c>
      <c r="J24" s="318">
        <v>764.8</v>
      </c>
      <c r="K24" s="318">
        <v>786.40000000000009</v>
      </c>
      <c r="L24" s="305">
        <v>743.2</v>
      </c>
      <c r="M24" s="305">
        <v>708.95</v>
      </c>
      <c r="N24" s="320">
        <v>10212100</v>
      </c>
      <c r="O24" s="321">
        <v>1.5361517658288259E-2</v>
      </c>
    </row>
    <row r="25" spans="1:15" ht="14.4">
      <c r="A25" s="278">
        <v>15</v>
      </c>
      <c r="B25" s="405" t="s">
        <v>55</v>
      </c>
      <c r="C25" s="278" t="s">
        <v>56</v>
      </c>
      <c r="D25" s="317">
        <v>382.75</v>
      </c>
      <c r="E25" s="317">
        <v>382.16666666666669</v>
      </c>
      <c r="F25" s="318">
        <v>375.58333333333337</v>
      </c>
      <c r="G25" s="318">
        <v>368.41666666666669</v>
      </c>
      <c r="H25" s="318">
        <v>361.83333333333337</v>
      </c>
      <c r="I25" s="318">
        <v>389.33333333333337</v>
      </c>
      <c r="J25" s="318">
        <v>395.91666666666674</v>
      </c>
      <c r="K25" s="318">
        <v>403.08333333333337</v>
      </c>
      <c r="L25" s="305">
        <v>388.75</v>
      </c>
      <c r="M25" s="305">
        <v>375</v>
      </c>
      <c r="N25" s="320">
        <v>62478000</v>
      </c>
      <c r="O25" s="321">
        <v>7.5323226899087117E-2</v>
      </c>
    </row>
    <row r="26" spans="1:15" ht="14.4">
      <c r="A26" s="278">
        <v>16</v>
      </c>
      <c r="B26" s="405" t="s">
        <v>45</v>
      </c>
      <c r="C26" s="278" t="s">
        <v>57</v>
      </c>
      <c r="D26" s="317">
        <v>2687.55</v>
      </c>
      <c r="E26" s="317">
        <v>2658.2833333333333</v>
      </c>
      <c r="F26" s="318">
        <v>2619.2666666666664</v>
      </c>
      <c r="G26" s="318">
        <v>2550.9833333333331</v>
      </c>
      <c r="H26" s="318">
        <v>2511.9666666666662</v>
      </c>
      <c r="I26" s="318">
        <v>2726.5666666666666</v>
      </c>
      <c r="J26" s="318">
        <v>2765.5833333333339</v>
      </c>
      <c r="K26" s="318">
        <v>2833.8666666666668</v>
      </c>
      <c r="L26" s="305">
        <v>2697.3</v>
      </c>
      <c r="M26" s="305">
        <v>2590</v>
      </c>
      <c r="N26" s="320">
        <v>1921250</v>
      </c>
      <c r="O26" s="321">
        <v>5.3636839351125067E-3</v>
      </c>
    </row>
    <row r="27" spans="1:15" ht="14.4">
      <c r="A27" s="278">
        <v>17</v>
      </c>
      <c r="B27" s="405" t="s">
        <v>58</v>
      </c>
      <c r="C27" s="278" t="s">
        <v>59</v>
      </c>
      <c r="D27" s="317">
        <v>4377.8999999999996</v>
      </c>
      <c r="E27" s="317">
        <v>4335.2666666666664</v>
      </c>
      <c r="F27" s="318">
        <v>4242.6333333333332</v>
      </c>
      <c r="G27" s="318">
        <v>4107.3666666666668</v>
      </c>
      <c r="H27" s="318">
        <v>4014.7333333333336</v>
      </c>
      <c r="I27" s="318">
        <v>4470.5333333333328</v>
      </c>
      <c r="J27" s="318">
        <v>4563.1666666666661</v>
      </c>
      <c r="K27" s="318">
        <v>4698.4333333333325</v>
      </c>
      <c r="L27" s="305">
        <v>4427.8999999999996</v>
      </c>
      <c r="M27" s="305">
        <v>4200</v>
      </c>
      <c r="N27" s="320">
        <v>837750</v>
      </c>
      <c r="O27" s="321">
        <v>2.7126436781609194E-2</v>
      </c>
    </row>
    <row r="28" spans="1:15" ht="14.4">
      <c r="A28" s="278">
        <v>18</v>
      </c>
      <c r="B28" s="405" t="s">
        <v>58</v>
      </c>
      <c r="C28" s="278" t="s">
        <v>60</v>
      </c>
      <c r="D28" s="317">
        <v>1944.05</v>
      </c>
      <c r="E28" s="317">
        <v>1934.6666666666667</v>
      </c>
      <c r="F28" s="318">
        <v>1890.6833333333334</v>
      </c>
      <c r="G28" s="318">
        <v>1837.3166666666666</v>
      </c>
      <c r="H28" s="318">
        <v>1793.3333333333333</v>
      </c>
      <c r="I28" s="318">
        <v>1988.0333333333335</v>
      </c>
      <c r="J28" s="318">
        <v>2032.0166666666667</v>
      </c>
      <c r="K28" s="318">
        <v>2085.3833333333337</v>
      </c>
      <c r="L28" s="305">
        <v>1978.65</v>
      </c>
      <c r="M28" s="305">
        <v>1881.3</v>
      </c>
      <c r="N28" s="320">
        <v>6767500</v>
      </c>
      <c r="O28" s="321">
        <v>7.0468206263840552E-2</v>
      </c>
    </row>
    <row r="29" spans="1:15" ht="14.4">
      <c r="A29" s="278">
        <v>19</v>
      </c>
      <c r="B29" s="405" t="s">
        <v>45</v>
      </c>
      <c r="C29" s="278" t="s">
        <v>61</v>
      </c>
      <c r="D29" s="317">
        <v>1073.3</v>
      </c>
      <c r="E29" s="317">
        <v>1075.7499999999998</v>
      </c>
      <c r="F29" s="318">
        <v>1063.6499999999996</v>
      </c>
      <c r="G29" s="318">
        <v>1053.9999999999998</v>
      </c>
      <c r="H29" s="318">
        <v>1041.8999999999996</v>
      </c>
      <c r="I29" s="318">
        <v>1085.3999999999996</v>
      </c>
      <c r="J29" s="318">
        <v>1097.4999999999995</v>
      </c>
      <c r="K29" s="318">
        <v>1107.1499999999996</v>
      </c>
      <c r="L29" s="305">
        <v>1087.8499999999999</v>
      </c>
      <c r="M29" s="305">
        <v>1066.0999999999999</v>
      </c>
      <c r="N29" s="320">
        <v>1228800</v>
      </c>
      <c r="O29" s="321">
        <v>-1.7274472168905951E-2</v>
      </c>
    </row>
    <row r="30" spans="1:15" ht="14.4">
      <c r="A30" s="278">
        <v>20</v>
      </c>
      <c r="B30" s="405" t="s">
        <v>55</v>
      </c>
      <c r="C30" s="278" t="s">
        <v>234</v>
      </c>
      <c r="D30" s="317">
        <v>216.25</v>
      </c>
      <c r="E30" s="317">
        <v>214.71666666666667</v>
      </c>
      <c r="F30" s="318">
        <v>210.53333333333333</v>
      </c>
      <c r="G30" s="318">
        <v>204.81666666666666</v>
      </c>
      <c r="H30" s="318">
        <v>200.63333333333333</v>
      </c>
      <c r="I30" s="318">
        <v>220.43333333333334</v>
      </c>
      <c r="J30" s="318">
        <v>224.61666666666667</v>
      </c>
      <c r="K30" s="318">
        <v>230.33333333333334</v>
      </c>
      <c r="L30" s="305">
        <v>218.9</v>
      </c>
      <c r="M30" s="305">
        <v>209</v>
      </c>
      <c r="N30" s="320">
        <v>12173400</v>
      </c>
      <c r="O30" s="321">
        <v>1.7145435403820124E-2</v>
      </c>
    </row>
    <row r="31" spans="1:15" ht="14.4">
      <c r="A31" s="278">
        <v>21</v>
      </c>
      <c r="B31" s="405" t="s">
        <v>55</v>
      </c>
      <c r="C31" s="278" t="s">
        <v>62</v>
      </c>
      <c r="D31" s="317">
        <v>38.700000000000003</v>
      </c>
      <c r="E31" s="317">
        <v>38.366666666666667</v>
      </c>
      <c r="F31" s="318">
        <v>37.583333333333336</v>
      </c>
      <c r="G31" s="318">
        <v>36.466666666666669</v>
      </c>
      <c r="H31" s="318">
        <v>35.683333333333337</v>
      </c>
      <c r="I31" s="318">
        <v>39.483333333333334</v>
      </c>
      <c r="J31" s="318">
        <v>40.266666666666666</v>
      </c>
      <c r="K31" s="318">
        <v>41.383333333333333</v>
      </c>
      <c r="L31" s="305">
        <v>39.15</v>
      </c>
      <c r="M31" s="305">
        <v>37.25</v>
      </c>
      <c r="N31" s="320">
        <v>52510200</v>
      </c>
      <c r="O31" s="321">
        <v>5.6067285569481762E-2</v>
      </c>
    </row>
    <row r="32" spans="1:15" ht="14.4">
      <c r="A32" s="278">
        <v>22</v>
      </c>
      <c r="B32" s="405" t="s">
        <v>51</v>
      </c>
      <c r="C32" s="278" t="s">
        <v>64</v>
      </c>
      <c r="D32" s="317">
        <v>1322.25</v>
      </c>
      <c r="E32" s="317">
        <v>1310.1000000000001</v>
      </c>
      <c r="F32" s="318">
        <v>1284.2000000000003</v>
      </c>
      <c r="G32" s="318">
        <v>1246.1500000000001</v>
      </c>
      <c r="H32" s="318">
        <v>1220.2500000000002</v>
      </c>
      <c r="I32" s="318">
        <v>1348.1500000000003</v>
      </c>
      <c r="J32" s="318">
        <v>1374.0500000000004</v>
      </c>
      <c r="K32" s="318">
        <v>1412.1000000000004</v>
      </c>
      <c r="L32" s="305">
        <v>1336</v>
      </c>
      <c r="M32" s="305">
        <v>1272.05</v>
      </c>
      <c r="N32" s="320">
        <v>1862850</v>
      </c>
      <c r="O32" s="321">
        <v>0.24843346848507189</v>
      </c>
    </row>
    <row r="33" spans="1:15" ht="14.4">
      <c r="A33" s="278">
        <v>23</v>
      </c>
      <c r="B33" s="405" t="s">
        <v>65</v>
      </c>
      <c r="C33" s="278" t="s">
        <v>66</v>
      </c>
      <c r="D33" s="317">
        <v>69.099999999999994</v>
      </c>
      <c r="E33" s="317">
        <v>68.61666666666666</v>
      </c>
      <c r="F33" s="318">
        <v>66.833333333333314</v>
      </c>
      <c r="G33" s="318">
        <v>64.566666666666649</v>
      </c>
      <c r="H33" s="318">
        <v>62.783333333333303</v>
      </c>
      <c r="I33" s="318">
        <v>70.883333333333326</v>
      </c>
      <c r="J33" s="318">
        <v>72.666666666666657</v>
      </c>
      <c r="K33" s="318">
        <v>74.933333333333337</v>
      </c>
      <c r="L33" s="305">
        <v>70.400000000000006</v>
      </c>
      <c r="M33" s="305">
        <v>66.349999999999994</v>
      </c>
      <c r="N33" s="320">
        <v>22317600</v>
      </c>
      <c r="O33" s="321">
        <v>3.3375314861460954E-2</v>
      </c>
    </row>
    <row r="34" spans="1:15" ht="14.4">
      <c r="A34" s="278">
        <v>24</v>
      </c>
      <c r="B34" s="405" t="s">
        <v>51</v>
      </c>
      <c r="C34" s="278" t="s">
        <v>67</v>
      </c>
      <c r="D34" s="317">
        <v>483.45</v>
      </c>
      <c r="E34" s="317">
        <v>475</v>
      </c>
      <c r="F34" s="318">
        <v>463.6</v>
      </c>
      <c r="G34" s="318">
        <v>443.75</v>
      </c>
      <c r="H34" s="318">
        <v>432.35</v>
      </c>
      <c r="I34" s="318">
        <v>494.85</v>
      </c>
      <c r="J34" s="318">
        <v>506.25</v>
      </c>
      <c r="K34" s="318">
        <v>526.1</v>
      </c>
      <c r="L34" s="305">
        <v>486.4</v>
      </c>
      <c r="M34" s="305">
        <v>455.15</v>
      </c>
      <c r="N34" s="320">
        <v>4306500</v>
      </c>
      <c r="O34" s="321">
        <v>9.2354910714285712E-2</v>
      </c>
    </row>
    <row r="35" spans="1:15" ht="14.4">
      <c r="A35" s="278">
        <v>25</v>
      </c>
      <c r="B35" s="405" t="s">
        <v>45</v>
      </c>
      <c r="C35" s="278" t="s">
        <v>68</v>
      </c>
      <c r="D35" s="317">
        <v>316.75</v>
      </c>
      <c r="E35" s="317">
        <v>313.06666666666666</v>
      </c>
      <c r="F35" s="318">
        <v>303.63333333333333</v>
      </c>
      <c r="G35" s="318">
        <v>290.51666666666665</v>
      </c>
      <c r="H35" s="318">
        <v>281.08333333333331</v>
      </c>
      <c r="I35" s="318">
        <v>326.18333333333334</v>
      </c>
      <c r="J35" s="318">
        <v>335.61666666666662</v>
      </c>
      <c r="K35" s="318">
        <v>348.73333333333335</v>
      </c>
      <c r="L35" s="305">
        <v>322.5</v>
      </c>
      <c r="M35" s="305">
        <v>299.95</v>
      </c>
      <c r="N35" s="320">
        <v>5798200</v>
      </c>
      <c r="O35" s="321">
        <v>2.5903252061290207E-2</v>
      </c>
    </row>
    <row r="36" spans="1:15" ht="14.4">
      <c r="A36" s="278">
        <v>26</v>
      </c>
      <c r="B36" s="405" t="s">
        <v>69</v>
      </c>
      <c r="C36" s="278" t="s">
        <v>70</v>
      </c>
      <c r="D36" s="317">
        <v>551</v>
      </c>
      <c r="E36" s="317">
        <v>552.51666666666665</v>
      </c>
      <c r="F36" s="318">
        <v>541.93333333333328</v>
      </c>
      <c r="G36" s="318">
        <v>532.86666666666667</v>
      </c>
      <c r="H36" s="318">
        <v>522.2833333333333</v>
      </c>
      <c r="I36" s="318">
        <v>561.58333333333326</v>
      </c>
      <c r="J36" s="318">
        <v>572.16666666666674</v>
      </c>
      <c r="K36" s="318">
        <v>581.23333333333323</v>
      </c>
      <c r="L36" s="305">
        <v>563.1</v>
      </c>
      <c r="M36" s="305">
        <v>543.45000000000005</v>
      </c>
      <c r="N36" s="320">
        <v>82347288</v>
      </c>
      <c r="O36" s="321">
        <v>0.22021997312049152</v>
      </c>
    </row>
    <row r="37" spans="1:15" ht="14.4">
      <c r="A37" s="278">
        <v>27</v>
      </c>
      <c r="B37" s="405" t="s">
        <v>65</v>
      </c>
      <c r="C37" s="278" t="s">
        <v>71</v>
      </c>
      <c r="D37" s="317">
        <v>27.6</v>
      </c>
      <c r="E37" s="317">
        <v>27.383333333333336</v>
      </c>
      <c r="F37" s="318">
        <v>26.316666666666674</v>
      </c>
      <c r="G37" s="318">
        <v>25.033333333333339</v>
      </c>
      <c r="H37" s="318">
        <v>23.966666666666676</v>
      </c>
      <c r="I37" s="318">
        <v>28.666666666666671</v>
      </c>
      <c r="J37" s="318">
        <v>29.733333333333334</v>
      </c>
      <c r="K37" s="318">
        <v>31.016666666666669</v>
      </c>
      <c r="L37" s="305">
        <v>28.45</v>
      </c>
      <c r="M37" s="305">
        <v>26.1</v>
      </c>
      <c r="N37" s="320">
        <v>66883200</v>
      </c>
      <c r="O37" s="321">
        <v>6.9877852924427497E-2</v>
      </c>
    </row>
    <row r="38" spans="1:15" ht="14.4">
      <c r="A38" s="278">
        <v>28</v>
      </c>
      <c r="B38" s="405" t="s">
        <v>53</v>
      </c>
      <c r="C38" s="278" t="s">
        <v>72</v>
      </c>
      <c r="D38" s="317">
        <v>353.1</v>
      </c>
      <c r="E38" s="317">
        <v>350.7166666666667</v>
      </c>
      <c r="F38" s="318">
        <v>345.08333333333337</v>
      </c>
      <c r="G38" s="318">
        <v>337.06666666666666</v>
      </c>
      <c r="H38" s="318">
        <v>331.43333333333334</v>
      </c>
      <c r="I38" s="318">
        <v>358.73333333333341</v>
      </c>
      <c r="J38" s="318">
        <v>364.36666666666673</v>
      </c>
      <c r="K38" s="318">
        <v>372.38333333333344</v>
      </c>
      <c r="L38" s="305">
        <v>356.35</v>
      </c>
      <c r="M38" s="305">
        <v>342.7</v>
      </c>
      <c r="N38" s="320">
        <v>14478500</v>
      </c>
      <c r="O38" s="321">
        <v>0.21431327160493827</v>
      </c>
    </row>
    <row r="39" spans="1:15" ht="14.4">
      <c r="A39" s="278">
        <v>29</v>
      </c>
      <c r="B39" s="405" t="s">
        <v>45</v>
      </c>
      <c r="C39" s="278" t="s">
        <v>73</v>
      </c>
      <c r="D39" s="317">
        <v>9698.2000000000007</v>
      </c>
      <c r="E39" s="317">
        <v>9638.7166666666672</v>
      </c>
      <c r="F39" s="318">
        <v>9494.633333333335</v>
      </c>
      <c r="G39" s="318">
        <v>9291.0666666666675</v>
      </c>
      <c r="H39" s="318">
        <v>9146.9833333333354</v>
      </c>
      <c r="I39" s="318">
        <v>9842.2833333333347</v>
      </c>
      <c r="J39" s="318">
        <v>9986.3666666666668</v>
      </c>
      <c r="K39" s="318">
        <v>10189.933333333334</v>
      </c>
      <c r="L39" s="305">
        <v>9782.7999999999993</v>
      </c>
      <c r="M39" s="305">
        <v>9435.15</v>
      </c>
      <c r="N39" s="320">
        <v>163160</v>
      </c>
      <c r="O39" s="321">
        <v>5.6120137225710402E-2</v>
      </c>
    </row>
    <row r="40" spans="1:15" ht="14.4">
      <c r="A40" s="278">
        <v>30</v>
      </c>
      <c r="B40" s="405" t="s">
        <v>74</v>
      </c>
      <c r="C40" s="278" t="s">
        <v>75</v>
      </c>
      <c r="D40" s="317">
        <v>338.85</v>
      </c>
      <c r="E40" s="317">
        <v>334.53333333333336</v>
      </c>
      <c r="F40" s="318">
        <v>328.31666666666672</v>
      </c>
      <c r="G40" s="318">
        <v>317.78333333333336</v>
      </c>
      <c r="H40" s="318">
        <v>311.56666666666672</v>
      </c>
      <c r="I40" s="318">
        <v>345.06666666666672</v>
      </c>
      <c r="J40" s="318">
        <v>351.2833333333333</v>
      </c>
      <c r="K40" s="318">
        <v>361.81666666666672</v>
      </c>
      <c r="L40" s="305">
        <v>340.75</v>
      </c>
      <c r="M40" s="305">
        <v>324</v>
      </c>
      <c r="N40" s="320">
        <v>21042000</v>
      </c>
      <c r="O40" s="321">
        <v>-2.25752508361204E-2</v>
      </c>
    </row>
    <row r="41" spans="1:15" ht="14.4">
      <c r="A41" s="278">
        <v>31</v>
      </c>
      <c r="B41" s="405" t="s">
        <v>51</v>
      </c>
      <c r="C41" s="278" t="s">
        <v>76</v>
      </c>
      <c r="D41" s="317">
        <v>3363.65</v>
      </c>
      <c r="E41" s="317">
        <v>3343.15</v>
      </c>
      <c r="F41" s="318">
        <v>3301.3</v>
      </c>
      <c r="G41" s="318">
        <v>3238.9500000000003</v>
      </c>
      <c r="H41" s="318">
        <v>3197.1000000000004</v>
      </c>
      <c r="I41" s="318">
        <v>3405.5</v>
      </c>
      <c r="J41" s="318">
        <v>3447.3499999999995</v>
      </c>
      <c r="K41" s="318">
        <v>3509.7</v>
      </c>
      <c r="L41" s="305">
        <v>3385</v>
      </c>
      <c r="M41" s="305">
        <v>3280.8</v>
      </c>
      <c r="N41" s="320">
        <v>1685400</v>
      </c>
      <c r="O41" s="321">
        <v>4.3849869936826456E-2</v>
      </c>
    </row>
    <row r="42" spans="1:15" ht="14.4">
      <c r="A42" s="278">
        <v>32</v>
      </c>
      <c r="B42" s="405" t="s">
        <v>53</v>
      </c>
      <c r="C42" s="278" t="s">
        <v>77</v>
      </c>
      <c r="D42" s="317">
        <v>343.55</v>
      </c>
      <c r="E42" s="317">
        <v>345.09999999999997</v>
      </c>
      <c r="F42" s="318">
        <v>338.24999999999994</v>
      </c>
      <c r="G42" s="318">
        <v>332.95</v>
      </c>
      <c r="H42" s="318">
        <v>326.09999999999997</v>
      </c>
      <c r="I42" s="318">
        <v>350.39999999999992</v>
      </c>
      <c r="J42" s="318">
        <v>357.24999999999994</v>
      </c>
      <c r="K42" s="318">
        <v>362.5499999999999</v>
      </c>
      <c r="L42" s="305">
        <v>351.95</v>
      </c>
      <c r="M42" s="305">
        <v>339.8</v>
      </c>
      <c r="N42" s="320">
        <v>6439400</v>
      </c>
      <c r="O42" s="321">
        <v>-7.1234735413839888E-3</v>
      </c>
    </row>
    <row r="43" spans="1:15" ht="14.4">
      <c r="A43" s="278">
        <v>33</v>
      </c>
      <c r="B43" s="405" t="s">
        <v>55</v>
      </c>
      <c r="C43" s="278" t="s">
        <v>78</v>
      </c>
      <c r="D43" s="317">
        <v>83.25</v>
      </c>
      <c r="E43" s="317">
        <v>82.55</v>
      </c>
      <c r="F43" s="318">
        <v>80.8</v>
      </c>
      <c r="G43" s="318">
        <v>78.349999999999994</v>
      </c>
      <c r="H43" s="318">
        <v>76.599999999999994</v>
      </c>
      <c r="I43" s="318">
        <v>85</v>
      </c>
      <c r="J43" s="318">
        <v>86.75</v>
      </c>
      <c r="K43" s="318">
        <v>89.2</v>
      </c>
      <c r="L43" s="305">
        <v>84.3</v>
      </c>
      <c r="M43" s="305">
        <v>80.099999999999994</v>
      </c>
      <c r="N43" s="320">
        <v>8800000</v>
      </c>
      <c r="O43" s="321">
        <v>7.2412196251431915E-2</v>
      </c>
    </row>
    <row r="44" spans="1:15" ht="14.4">
      <c r="A44" s="278">
        <v>34</v>
      </c>
      <c r="B44" s="405" t="s">
        <v>80</v>
      </c>
      <c r="C44" s="278" t="s">
        <v>81</v>
      </c>
      <c r="D44" s="317">
        <v>285.2</v>
      </c>
      <c r="E44" s="317">
        <v>289.15000000000003</v>
      </c>
      <c r="F44" s="318">
        <v>279.30000000000007</v>
      </c>
      <c r="G44" s="318">
        <v>273.40000000000003</v>
      </c>
      <c r="H44" s="318">
        <v>263.55000000000007</v>
      </c>
      <c r="I44" s="318">
        <v>295.05000000000007</v>
      </c>
      <c r="J44" s="318">
        <v>304.90000000000009</v>
      </c>
      <c r="K44" s="318">
        <v>310.80000000000007</v>
      </c>
      <c r="L44" s="305">
        <v>299</v>
      </c>
      <c r="M44" s="305">
        <v>283.25</v>
      </c>
      <c r="N44" s="320">
        <v>2471200</v>
      </c>
      <c r="O44" s="321">
        <v>6.9135588820628188E-2</v>
      </c>
    </row>
    <row r="45" spans="1:15" ht="14.4">
      <c r="A45" s="278">
        <v>35</v>
      </c>
      <c r="B45" s="405" t="s">
        <v>58</v>
      </c>
      <c r="C45" s="278" t="s">
        <v>83</v>
      </c>
      <c r="D45" s="317">
        <v>138.44999999999999</v>
      </c>
      <c r="E45" s="317">
        <v>136.86666666666665</v>
      </c>
      <c r="F45" s="318">
        <v>132.5333333333333</v>
      </c>
      <c r="G45" s="318">
        <v>126.61666666666665</v>
      </c>
      <c r="H45" s="318">
        <v>122.2833333333333</v>
      </c>
      <c r="I45" s="318">
        <v>142.7833333333333</v>
      </c>
      <c r="J45" s="318">
        <v>147.11666666666662</v>
      </c>
      <c r="K45" s="318">
        <v>153.0333333333333</v>
      </c>
      <c r="L45" s="305">
        <v>141.19999999999999</v>
      </c>
      <c r="M45" s="305">
        <v>130.94999999999999</v>
      </c>
      <c r="N45" s="320">
        <v>5985000</v>
      </c>
      <c r="O45" s="321">
        <v>-0.1</v>
      </c>
    </row>
    <row r="46" spans="1:15" ht="14.4">
      <c r="A46" s="278">
        <v>36</v>
      </c>
      <c r="B46" s="405" t="s">
        <v>53</v>
      </c>
      <c r="C46" s="278" t="s">
        <v>84</v>
      </c>
      <c r="D46" s="317">
        <v>641.85</v>
      </c>
      <c r="E46" s="317">
        <v>640.7166666666667</v>
      </c>
      <c r="F46" s="318">
        <v>631.53333333333342</v>
      </c>
      <c r="G46" s="318">
        <v>621.2166666666667</v>
      </c>
      <c r="H46" s="318">
        <v>612.03333333333342</v>
      </c>
      <c r="I46" s="318">
        <v>651.03333333333342</v>
      </c>
      <c r="J46" s="318">
        <v>660.21666666666681</v>
      </c>
      <c r="K46" s="318">
        <v>670.53333333333342</v>
      </c>
      <c r="L46" s="305">
        <v>649.9</v>
      </c>
      <c r="M46" s="305">
        <v>630.4</v>
      </c>
      <c r="N46" s="320">
        <v>11079100</v>
      </c>
      <c r="O46" s="321">
        <v>7.5458053243380979E-2</v>
      </c>
    </row>
    <row r="47" spans="1:15" ht="14.4">
      <c r="A47" s="278">
        <v>37</v>
      </c>
      <c r="B47" s="405" t="s">
        <v>40</v>
      </c>
      <c r="C47" s="278" t="s">
        <v>85</v>
      </c>
      <c r="D47" s="317">
        <v>139.9</v>
      </c>
      <c r="E47" s="317">
        <v>137.61666666666667</v>
      </c>
      <c r="F47" s="318">
        <v>134.63333333333335</v>
      </c>
      <c r="G47" s="318">
        <v>129.36666666666667</v>
      </c>
      <c r="H47" s="318">
        <v>126.38333333333335</v>
      </c>
      <c r="I47" s="318">
        <v>142.88333333333335</v>
      </c>
      <c r="J47" s="318">
        <v>145.8666666666667</v>
      </c>
      <c r="K47" s="318">
        <v>151.13333333333335</v>
      </c>
      <c r="L47" s="305">
        <v>140.6</v>
      </c>
      <c r="M47" s="305">
        <v>132.35</v>
      </c>
      <c r="N47" s="320">
        <v>33240300</v>
      </c>
      <c r="O47" s="321">
        <v>-4.397832576921086E-2</v>
      </c>
    </row>
    <row r="48" spans="1:15" ht="14.4">
      <c r="A48" s="278">
        <v>38</v>
      </c>
      <c r="B48" s="405" t="s">
        <v>51</v>
      </c>
      <c r="C48" s="278" t="s">
        <v>86</v>
      </c>
      <c r="D48" s="317">
        <v>1345.4</v>
      </c>
      <c r="E48" s="317">
        <v>1325.8666666666666</v>
      </c>
      <c r="F48" s="318">
        <v>1298.4333333333332</v>
      </c>
      <c r="G48" s="318">
        <v>1251.4666666666667</v>
      </c>
      <c r="H48" s="318">
        <v>1224.0333333333333</v>
      </c>
      <c r="I48" s="318">
        <v>1372.833333333333</v>
      </c>
      <c r="J48" s="318">
        <v>1400.2666666666664</v>
      </c>
      <c r="K48" s="318">
        <v>1447.2333333333329</v>
      </c>
      <c r="L48" s="305">
        <v>1353.3</v>
      </c>
      <c r="M48" s="305">
        <v>1278.9000000000001</v>
      </c>
      <c r="N48" s="320">
        <v>1911000</v>
      </c>
      <c r="O48" s="321">
        <v>-9.0909090909090912E-2</v>
      </c>
    </row>
    <row r="49" spans="1:15" ht="14.4">
      <c r="A49" s="278">
        <v>39</v>
      </c>
      <c r="B49" s="405" t="s">
        <v>40</v>
      </c>
      <c r="C49" s="278" t="s">
        <v>87</v>
      </c>
      <c r="D49" s="317">
        <v>373.45</v>
      </c>
      <c r="E49" s="317">
        <v>367.73333333333329</v>
      </c>
      <c r="F49" s="318">
        <v>351.86666666666656</v>
      </c>
      <c r="G49" s="318">
        <v>330.28333333333325</v>
      </c>
      <c r="H49" s="318">
        <v>314.41666666666652</v>
      </c>
      <c r="I49" s="318">
        <v>389.31666666666661</v>
      </c>
      <c r="J49" s="318">
        <v>405.18333333333328</v>
      </c>
      <c r="K49" s="318">
        <v>426.76666666666665</v>
      </c>
      <c r="L49" s="305">
        <v>383.6</v>
      </c>
      <c r="M49" s="305">
        <v>346.15</v>
      </c>
      <c r="N49" s="320">
        <v>5331393</v>
      </c>
      <c r="O49" s="321">
        <v>2.4939903846153848E-2</v>
      </c>
    </row>
    <row r="50" spans="1:15" ht="14.4">
      <c r="A50" s="278">
        <v>40</v>
      </c>
      <c r="B50" s="405" t="s">
        <v>65</v>
      </c>
      <c r="C50" s="278" t="s">
        <v>88</v>
      </c>
      <c r="D50" s="317">
        <v>366.6</v>
      </c>
      <c r="E50" s="317">
        <v>362</v>
      </c>
      <c r="F50" s="318">
        <v>354.3</v>
      </c>
      <c r="G50" s="318">
        <v>342</v>
      </c>
      <c r="H50" s="318">
        <v>334.3</v>
      </c>
      <c r="I50" s="318">
        <v>374.3</v>
      </c>
      <c r="J50" s="318">
        <v>382.00000000000006</v>
      </c>
      <c r="K50" s="318">
        <v>394.3</v>
      </c>
      <c r="L50" s="305">
        <v>369.7</v>
      </c>
      <c r="M50" s="305">
        <v>349.7</v>
      </c>
      <c r="N50" s="320">
        <v>1203900</v>
      </c>
      <c r="O50" s="321">
        <v>-0.15657839428331233</v>
      </c>
    </row>
    <row r="51" spans="1:15" ht="14.4">
      <c r="A51" s="278">
        <v>41</v>
      </c>
      <c r="B51" s="405" t="s">
        <v>51</v>
      </c>
      <c r="C51" s="278" t="s">
        <v>89</v>
      </c>
      <c r="D51" s="317">
        <v>462.25</v>
      </c>
      <c r="E51" s="317">
        <v>455.75</v>
      </c>
      <c r="F51" s="318">
        <v>446.5</v>
      </c>
      <c r="G51" s="318">
        <v>430.75</v>
      </c>
      <c r="H51" s="318">
        <v>421.5</v>
      </c>
      <c r="I51" s="318">
        <v>471.5</v>
      </c>
      <c r="J51" s="318">
        <v>480.75</v>
      </c>
      <c r="K51" s="318">
        <v>496.5</v>
      </c>
      <c r="L51" s="305">
        <v>465</v>
      </c>
      <c r="M51" s="305">
        <v>440</v>
      </c>
      <c r="N51" s="320">
        <v>12158750</v>
      </c>
      <c r="O51" s="321">
        <v>1.832077051926298E-2</v>
      </c>
    </row>
    <row r="52" spans="1:15" ht="14.4">
      <c r="A52" s="278">
        <v>42</v>
      </c>
      <c r="B52" s="405" t="s">
        <v>53</v>
      </c>
      <c r="C52" s="278" t="s">
        <v>92</v>
      </c>
      <c r="D52" s="317">
        <v>2371.75</v>
      </c>
      <c r="E52" s="317">
        <v>2339.4333333333329</v>
      </c>
      <c r="F52" s="318">
        <v>2297.4666666666658</v>
      </c>
      <c r="G52" s="318">
        <v>2223.1833333333329</v>
      </c>
      <c r="H52" s="318">
        <v>2181.2166666666658</v>
      </c>
      <c r="I52" s="318">
        <v>2413.7166666666658</v>
      </c>
      <c r="J52" s="318">
        <v>2455.6833333333329</v>
      </c>
      <c r="K52" s="318">
        <v>2529.9666666666658</v>
      </c>
      <c r="L52" s="305">
        <v>2381.4</v>
      </c>
      <c r="M52" s="305">
        <v>2265.15</v>
      </c>
      <c r="N52" s="320">
        <v>2380000</v>
      </c>
      <c r="O52" s="321">
        <v>-4.3507362784471221E-3</v>
      </c>
    </row>
    <row r="53" spans="1:15" ht="14.4">
      <c r="A53" s="278">
        <v>43</v>
      </c>
      <c r="B53" s="405" t="s">
        <v>93</v>
      </c>
      <c r="C53" s="278" t="s">
        <v>94</v>
      </c>
      <c r="D53" s="317">
        <v>148.9</v>
      </c>
      <c r="E53" s="317">
        <v>145.91666666666666</v>
      </c>
      <c r="F53" s="318">
        <v>142.08333333333331</v>
      </c>
      <c r="G53" s="318">
        <v>135.26666666666665</v>
      </c>
      <c r="H53" s="318">
        <v>131.43333333333331</v>
      </c>
      <c r="I53" s="318">
        <v>152.73333333333332</v>
      </c>
      <c r="J53" s="318">
        <v>156.56666666666663</v>
      </c>
      <c r="K53" s="318">
        <v>163.38333333333333</v>
      </c>
      <c r="L53" s="305">
        <v>149.75</v>
      </c>
      <c r="M53" s="305">
        <v>139.1</v>
      </c>
      <c r="N53" s="320">
        <v>28878300</v>
      </c>
      <c r="O53" s="321">
        <v>6.5376186997808616E-2</v>
      </c>
    </row>
    <row r="54" spans="1:15" ht="14.4">
      <c r="A54" s="278">
        <v>44</v>
      </c>
      <c r="B54" s="405" t="s">
        <v>53</v>
      </c>
      <c r="C54" s="278" t="s">
        <v>95</v>
      </c>
      <c r="D54" s="317">
        <v>4032.45</v>
      </c>
      <c r="E54" s="317">
        <v>3979.9166666666665</v>
      </c>
      <c r="F54" s="318">
        <v>3914.1333333333332</v>
      </c>
      <c r="G54" s="318">
        <v>3795.8166666666666</v>
      </c>
      <c r="H54" s="318">
        <v>3730.0333333333333</v>
      </c>
      <c r="I54" s="318">
        <v>4098.2333333333336</v>
      </c>
      <c r="J54" s="318">
        <v>4164.0166666666664</v>
      </c>
      <c r="K54" s="318">
        <v>4282.333333333333</v>
      </c>
      <c r="L54" s="305">
        <v>4045.7</v>
      </c>
      <c r="M54" s="305">
        <v>3861.6</v>
      </c>
      <c r="N54" s="320">
        <v>3073750</v>
      </c>
      <c r="O54" s="321">
        <v>-4.2221702890083354E-2</v>
      </c>
    </row>
    <row r="55" spans="1:15" ht="14.4">
      <c r="A55" s="278">
        <v>45</v>
      </c>
      <c r="B55" s="405" t="s">
        <v>45</v>
      </c>
      <c r="C55" s="278" t="s">
        <v>96</v>
      </c>
      <c r="D55" s="317">
        <v>16245</v>
      </c>
      <c r="E55" s="317">
        <v>16208.316666666666</v>
      </c>
      <c r="F55" s="318">
        <v>15536.683333333331</v>
      </c>
      <c r="G55" s="318">
        <v>14828.366666666665</v>
      </c>
      <c r="H55" s="318">
        <v>14156.73333333333</v>
      </c>
      <c r="I55" s="318">
        <v>16916.633333333331</v>
      </c>
      <c r="J55" s="318">
        <v>17588.266666666663</v>
      </c>
      <c r="K55" s="318">
        <v>18296.583333333332</v>
      </c>
      <c r="L55" s="305">
        <v>16879.95</v>
      </c>
      <c r="M55" s="305">
        <v>15500</v>
      </c>
      <c r="N55" s="320">
        <v>261650</v>
      </c>
      <c r="O55" s="321">
        <v>-2.2855435635059939E-2</v>
      </c>
    </row>
    <row r="56" spans="1:15" ht="14.4">
      <c r="A56" s="278">
        <v>46</v>
      </c>
      <c r="B56" s="405" t="s">
        <v>58</v>
      </c>
      <c r="C56" s="278" t="s">
        <v>97</v>
      </c>
      <c r="D56" s="317">
        <v>42.25</v>
      </c>
      <c r="E56" s="317">
        <v>42.199999999999996</v>
      </c>
      <c r="F56" s="318">
        <v>40.849999999999994</v>
      </c>
      <c r="G56" s="318">
        <v>39.449999999999996</v>
      </c>
      <c r="H56" s="318">
        <v>38.099999999999994</v>
      </c>
      <c r="I56" s="318">
        <v>43.599999999999994</v>
      </c>
      <c r="J56" s="318">
        <v>44.95</v>
      </c>
      <c r="K56" s="318">
        <v>46.349999999999994</v>
      </c>
      <c r="L56" s="305">
        <v>43.55</v>
      </c>
      <c r="M56" s="305">
        <v>40.799999999999997</v>
      </c>
      <c r="N56" s="320">
        <v>11347000</v>
      </c>
      <c r="O56" s="321">
        <v>5.108610069010236E-2</v>
      </c>
    </row>
    <row r="57" spans="1:15" ht="14.4">
      <c r="A57" s="278">
        <v>47</v>
      </c>
      <c r="B57" s="405" t="s">
        <v>45</v>
      </c>
      <c r="C57" s="278" t="s">
        <v>98</v>
      </c>
      <c r="D57" s="317">
        <v>889</v>
      </c>
      <c r="E57" s="317">
        <v>881.25</v>
      </c>
      <c r="F57" s="318">
        <v>869.3</v>
      </c>
      <c r="G57" s="318">
        <v>849.59999999999991</v>
      </c>
      <c r="H57" s="318">
        <v>837.64999999999986</v>
      </c>
      <c r="I57" s="318">
        <v>900.95</v>
      </c>
      <c r="J57" s="318">
        <v>912.90000000000009</v>
      </c>
      <c r="K57" s="318">
        <v>932.60000000000014</v>
      </c>
      <c r="L57" s="305">
        <v>893.2</v>
      </c>
      <c r="M57" s="305">
        <v>861.55</v>
      </c>
      <c r="N57" s="320">
        <v>2550900</v>
      </c>
      <c r="O57" s="321">
        <v>6.5227377124483232E-2</v>
      </c>
    </row>
    <row r="58" spans="1:15" ht="14.4">
      <c r="A58" s="278">
        <v>48</v>
      </c>
      <c r="B58" s="405" t="s">
        <v>45</v>
      </c>
      <c r="C58" s="278" t="s">
        <v>99</v>
      </c>
      <c r="D58" s="317">
        <v>161.5</v>
      </c>
      <c r="E58" s="317">
        <v>160.68333333333331</v>
      </c>
      <c r="F58" s="318">
        <v>156.96666666666661</v>
      </c>
      <c r="G58" s="318">
        <v>152.43333333333331</v>
      </c>
      <c r="H58" s="318">
        <v>148.71666666666661</v>
      </c>
      <c r="I58" s="318">
        <v>165.21666666666661</v>
      </c>
      <c r="J58" s="318">
        <v>168.93333333333331</v>
      </c>
      <c r="K58" s="318">
        <v>173.46666666666661</v>
      </c>
      <c r="L58" s="305">
        <v>164.4</v>
      </c>
      <c r="M58" s="305">
        <v>156.15</v>
      </c>
      <c r="N58" s="320">
        <v>5382000</v>
      </c>
      <c r="O58" s="321">
        <v>6.3405188595364648E-2</v>
      </c>
    </row>
    <row r="59" spans="1:15" ht="14.4">
      <c r="A59" s="278">
        <v>49</v>
      </c>
      <c r="B59" s="405" t="s">
        <v>55</v>
      </c>
      <c r="C59" s="278" t="s">
        <v>100</v>
      </c>
      <c r="D59" s="317">
        <v>44.35</v>
      </c>
      <c r="E59" s="317">
        <v>43.6</v>
      </c>
      <c r="F59" s="318">
        <v>42.050000000000004</v>
      </c>
      <c r="G59" s="318">
        <v>39.75</v>
      </c>
      <c r="H59" s="318">
        <v>38.200000000000003</v>
      </c>
      <c r="I59" s="318">
        <v>45.900000000000006</v>
      </c>
      <c r="J59" s="318">
        <v>47.45</v>
      </c>
      <c r="K59" s="318">
        <v>49.750000000000007</v>
      </c>
      <c r="L59" s="305">
        <v>45.15</v>
      </c>
      <c r="M59" s="305">
        <v>41.3</v>
      </c>
      <c r="N59" s="320">
        <v>64683500</v>
      </c>
      <c r="O59" s="321">
        <v>-2.3040674228579198E-2</v>
      </c>
    </row>
    <row r="60" spans="1:15" ht="14.4">
      <c r="A60" s="278">
        <v>50</v>
      </c>
      <c r="B60" s="405" t="s">
        <v>74</v>
      </c>
      <c r="C60" s="278" t="s">
        <v>101</v>
      </c>
      <c r="D60" s="317">
        <v>91.95</v>
      </c>
      <c r="E60" s="317">
        <v>90.716666666666683</v>
      </c>
      <c r="F60" s="318">
        <v>88.78333333333336</v>
      </c>
      <c r="G60" s="318">
        <v>85.616666666666674</v>
      </c>
      <c r="H60" s="318">
        <v>83.683333333333351</v>
      </c>
      <c r="I60" s="318">
        <v>93.883333333333368</v>
      </c>
      <c r="J60" s="318">
        <v>95.816666666666677</v>
      </c>
      <c r="K60" s="318">
        <v>98.983333333333377</v>
      </c>
      <c r="L60" s="305">
        <v>92.65</v>
      </c>
      <c r="M60" s="305">
        <v>87.55</v>
      </c>
      <c r="N60" s="320">
        <v>24858822</v>
      </c>
      <c r="O60" s="321">
        <v>6.2025653795514408E-3</v>
      </c>
    </row>
    <row r="61" spans="1:15" ht="14.4">
      <c r="A61" s="278">
        <v>51</v>
      </c>
      <c r="B61" s="405" t="s">
        <v>53</v>
      </c>
      <c r="C61" s="278" t="s">
        <v>102</v>
      </c>
      <c r="D61" s="317">
        <v>353.75</v>
      </c>
      <c r="E61" s="317">
        <v>349.25</v>
      </c>
      <c r="F61" s="318">
        <v>340.15</v>
      </c>
      <c r="G61" s="318">
        <v>326.54999999999995</v>
      </c>
      <c r="H61" s="318">
        <v>317.44999999999993</v>
      </c>
      <c r="I61" s="318">
        <v>362.85</v>
      </c>
      <c r="J61" s="318">
        <v>371.95000000000005</v>
      </c>
      <c r="K61" s="318">
        <v>385.55000000000007</v>
      </c>
      <c r="L61" s="305">
        <v>358.35</v>
      </c>
      <c r="M61" s="305">
        <v>335.65</v>
      </c>
      <c r="N61" s="320">
        <v>4045800</v>
      </c>
      <c r="O61" s="321">
        <v>0.12539638386648122</v>
      </c>
    </row>
    <row r="62" spans="1:15" ht="14.4">
      <c r="A62" s="278">
        <v>52</v>
      </c>
      <c r="B62" s="405" t="s">
        <v>103</v>
      </c>
      <c r="C62" s="278" t="s">
        <v>104</v>
      </c>
      <c r="D62" s="317">
        <v>19</v>
      </c>
      <c r="E62" s="317">
        <v>18.783333333333331</v>
      </c>
      <c r="F62" s="318">
        <v>17.766666666666662</v>
      </c>
      <c r="G62" s="318">
        <v>16.533333333333331</v>
      </c>
      <c r="H62" s="318">
        <v>15.516666666666662</v>
      </c>
      <c r="I62" s="318">
        <v>20.016666666666662</v>
      </c>
      <c r="J62" s="318">
        <v>21.033333333333328</v>
      </c>
      <c r="K62" s="318">
        <v>22.266666666666662</v>
      </c>
      <c r="L62" s="305">
        <v>19.8</v>
      </c>
      <c r="M62" s="305">
        <v>17.55</v>
      </c>
      <c r="N62" s="320">
        <v>55620000</v>
      </c>
      <c r="O62" s="321">
        <v>0.11754068716094032</v>
      </c>
    </row>
    <row r="63" spans="1:15" ht="14.4">
      <c r="A63" s="278">
        <v>53</v>
      </c>
      <c r="B63" s="405" t="s">
        <v>51</v>
      </c>
      <c r="C63" s="278" t="s">
        <v>105</v>
      </c>
      <c r="D63" s="317">
        <v>622.15</v>
      </c>
      <c r="E63" s="317">
        <v>617.9</v>
      </c>
      <c r="F63" s="318">
        <v>603.25</v>
      </c>
      <c r="G63" s="318">
        <v>584.35</v>
      </c>
      <c r="H63" s="318">
        <v>569.70000000000005</v>
      </c>
      <c r="I63" s="318">
        <v>636.79999999999995</v>
      </c>
      <c r="J63" s="318">
        <v>651.44999999999982</v>
      </c>
      <c r="K63" s="318">
        <v>670.34999999999991</v>
      </c>
      <c r="L63" s="305">
        <v>632.54999999999995</v>
      </c>
      <c r="M63" s="305">
        <v>599</v>
      </c>
      <c r="N63" s="320">
        <v>5558600</v>
      </c>
      <c r="O63" s="321">
        <v>-1.8053985302430752E-2</v>
      </c>
    </row>
    <row r="64" spans="1:15" ht="14.4">
      <c r="A64" s="278">
        <v>54</v>
      </c>
      <c r="B64" s="468" t="s">
        <v>40</v>
      </c>
      <c r="C64" s="278" t="s">
        <v>249</v>
      </c>
      <c r="D64" s="317">
        <v>684</v>
      </c>
      <c r="E64" s="317">
        <v>674.94999999999993</v>
      </c>
      <c r="F64" s="318">
        <v>661.09999999999991</v>
      </c>
      <c r="G64" s="318">
        <v>638.19999999999993</v>
      </c>
      <c r="H64" s="318">
        <v>624.34999999999991</v>
      </c>
      <c r="I64" s="318">
        <v>697.84999999999991</v>
      </c>
      <c r="J64" s="318">
        <v>711.7</v>
      </c>
      <c r="K64" s="318">
        <v>734.59999999999991</v>
      </c>
      <c r="L64" s="305">
        <v>688.8</v>
      </c>
      <c r="M64" s="305">
        <v>652.04999999999995</v>
      </c>
      <c r="N64" s="320">
        <v>289250</v>
      </c>
      <c r="O64" s="321">
        <v>0.20923913043478262</v>
      </c>
    </row>
    <row r="65" spans="1:15" ht="14.4">
      <c r="A65" s="278">
        <v>55</v>
      </c>
      <c r="B65" s="405" t="s">
        <v>38</v>
      </c>
      <c r="C65" s="278" t="s">
        <v>106</v>
      </c>
      <c r="D65" s="317">
        <v>583.75</v>
      </c>
      <c r="E65" s="317">
        <v>585.33333333333337</v>
      </c>
      <c r="F65" s="318">
        <v>571.66666666666674</v>
      </c>
      <c r="G65" s="318">
        <v>559.58333333333337</v>
      </c>
      <c r="H65" s="318">
        <v>545.91666666666674</v>
      </c>
      <c r="I65" s="318">
        <v>597.41666666666674</v>
      </c>
      <c r="J65" s="318">
        <v>611.08333333333348</v>
      </c>
      <c r="K65" s="318">
        <v>623.16666666666674</v>
      </c>
      <c r="L65" s="305">
        <v>599</v>
      </c>
      <c r="M65" s="305">
        <v>573.25</v>
      </c>
      <c r="N65" s="320">
        <v>19557650</v>
      </c>
      <c r="O65" s="321">
        <v>7.9548324254121727E-3</v>
      </c>
    </row>
    <row r="66" spans="1:15" ht="14.4">
      <c r="A66" s="278">
        <v>56</v>
      </c>
      <c r="B66" s="405" t="s">
        <v>40</v>
      </c>
      <c r="C66" s="278" t="s">
        <v>107</v>
      </c>
      <c r="D66" s="317">
        <v>495.45</v>
      </c>
      <c r="E66" s="317">
        <v>493.76666666666671</v>
      </c>
      <c r="F66" s="318">
        <v>486.28333333333342</v>
      </c>
      <c r="G66" s="318">
        <v>477.11666666666673</v>
      </c>
      <c r="H66" s="318">
        <v>469.63333333333344</v>
      </c>
      <c r="I66" s="318">
        <v>502.93333333333339</v>
      </c>
      <c r="J66" s="318">
        <v>510.41666666666663</v>
      </c>
      <c r="K66" s="318">
        <v>519.58333333333337</v>
      </c>
      <c r="L66" s="305">
        <v>501.25</v>
      </c>
      <c r="M66" s="305">
        <v>484.6</v>
      </c>
      <c r="N66" s="320">
        <v>6570000</v>
      </c>
      <c r="O66" s="321">
        <v>2.576112412177986E-2</v>
      </c>
    </row>
    <row r="67" spans="1:15" ht="14.4">
      <c r="A67" s="278">
        <v>57</v>
      </c>
      <c r="B67" s="405" t="s">
        <v>108</v>
      </c>
      <c r="C67" s="278" t="s">
        <v>109</v>
      </c>
      <c r="D67" s="317">
        <v>546.15</v>
      </c>
      <c r="E67" s="317">
        <v>543.76666666666677</v>
      </c>
      <c r="F67" s="318">
        <v>537.78333333333353</v>
      </c>
      <c r="G67" s="318">
        <v>529.41666666666674</v>
      </c>
      <c r="H67" s="318">
        <v>523.43333333333351</v>
      </c>
      <c r="I67" s="318">
        <v>552.13333333333355</v>
      </c>
      <c r="J67" s="318">
        <v>558.1166666666669</v>
      </c>
      <c r="K67" s="318">
        <v>566.48333333333358</v>
      </c>
      <c r="L67" s="305">
        <v>549.75</v>
      </c>
      <c r="M67" s="305">
        <v>535.4</v>
      </c>
      <c r="N67" s="320">
        <v>21557200</v>
      </c>
      <c r="O67" s="321">
        <v>-7.349149045899948E-3</v>
      </c>
    </row>
    <row r="68" spans="1:15" ht="14.4">
      <c r="A68" s="278">
        <v>58</v>
      </c>
      <c r="B68" s="405" t="s">
        <v>58</v>
      </c>
      <c r="C68" s="278" t="s">
        <v>110</v>
      </c>
      <c r="D68" s="317">
        <v>1649.5</v>
      </c>
      <c r="E68" s="317">
        <v>1632.05</v>
      </c>
      <c r="F68" s="318">
        <v>1605.4499999999998</v>
      </c>
      <c r="G68" s="318">
        <v>1561.3999999999999</v>
      </c>
      <c r="H68" s="318">
        <v>1534.7999999999997</v>
      </c>
      <c r="I68" s="318">
        <v>1676.1</v>
      </c>
      <c r="J68" s="318">
        <v>1702.6999999999998</v>
      </c>
      <c r="K68" s="318">
        <v>1746.75</v>
      </c>
      <c r="L68" s="305">
        <v>1658.65</v>
      </c>
      <c r="M68" s="305">
        <v>1588</v>
      </c>
      <c r="N68" s="320">
        <v>30017000</v>
      </c>
      <c r="O68" s="321">
        <v>-7.5630460477918385E-3</v>
      </c>
    </row>
    <row r="69" spans="1:15" ht="14.4">
      <c r="A69" s="278">
        <v>59</v>
      </c>
      <c r="B69" s="405" t="s">
        <v>55</v>
      </c>
      <c r="C69" s="278" t="s">
        <v>111</v>
      </c>
      <c r="D69" s="317">
        <v>941.7</v>
      </c>
      <c r="E69" s="317">
        <v>935.65</v>
      </c>
      <c r="F69" s="318">
        <v>926.55</v>
      </c>
      <c r="G69" s="318">
        <v>911.4</v>
      </c>
      <c r="H69" s="318">
        <v>902.3</v>
      </c>
      <c r="I69" s="318">
        <v>950.8</v>
      </c>
      <c r="J69" s="318">
        <v>959.90000000000009</v>
      </c>
      <c r="K69" s="318">
        <v>975.05</v>
      </c>
      <c r="L69" s="305">
        <v>944.75</v>
      </c>
      <c r="M69" s="305">
        <v>920.5</v>
      </c>
      <c r="N69" s="320">
        <v>34832450</v>
      </c>
      <c r="O69" s="321">
        <v>3.7728597794497713E-2</v>
      </c>
    </row>
    <row r="70" spans="1:15" ht="14.4">
      <c r="A70" s="278">
        <v>60</v>
      </c>
      <c r="B70" s="405" t="s">
        <v>58</v>
      </c>
      <c r="C70" s="278" t="s">
        <v>254</v>
      </c>
      <c r="D70" s="317">
        <v>519.35</v>
      </c>
      <c r="E70" s="317">
        <v>521.7166666666667</v>
      </c>
      <c r="F70" s="318">
        <v>508.53333333333342</v>
      </c>
      <c r="G70" s="318">
        <v>497.7166666666667</v>
      </c>
      <c r="H70" s="318">
        <v>484.53333333333342</v>
      </c>
      <c r="I70" s="318">
        <v>532.53333333333342</v>
      </c>
      <c r="J70" s="318">
        <v>545.71666666666681</v>
      </c>
      <c r="K70" s="318">
        <v>556.53333333333342</v>
      </c>
      <c r="L70" s="305">
        <v>534.9</v>
      </c>
      <c r="M70" s="305">
        <v>510.9</v>
      </c>
      <c r="N70" s="320">
        <v>12473800</v>
      </c>
      <c r="O70" s="321">
        <v>7.5383209476352228E-2</v>
      </c>
    </row>
    <row r="71" spans="1:15" ht="14.4">
      <c r="A71" s="278">
        <v>61</v>
      </c>
      <c r="B71" s="405" t="s">
        <v>45</v>
      </c>
      <c r="C71" s="278" t="s">
        <v>112</v>
      </c>
      <c r="D71" s="317">
        <v>2336.1999999999998</v>
      </c>
      <c r="E71" s="317">
        <v>2314.4166666666665</v>
      </c>
      <c r="F71" s="318">
        <v>2275.2833333333328</v>
      </c>
      <c r="G71" s="318">
        <v>2214.3666666666663</v>
      </c>
      <c r="H71" s="318">
        <v>2175.2333333333327</v>
      </c>
      <c r="I71" s="318">
        <v>2375.333333333333</v>
      </c>
      <c r="J71" s="318">
        <v>2414.4666666666672</v>
      </c>
      <c r="K71" s="318">
        <v>2475.3833333333332</v>
      </c>
      <c r="L71" s="305">
        <v>2353.5500000000002</v>
      </c>
      <c r="M71" s="305">
        <v>2253.5</v>
      </c>
      <c r="N71" s="320">
        <v>2035600</v>
      </c>
      <c r="O71" s="321">
        <v>-9.4403892944038923E-3</v>
      </c>
    </row>
    <row r="72" spans="1:15" ht="14.4">
      <c r="A72" s="278">
        <v>62</v>
      </c>
      <c r="B72" s="405" t="s">
        <v>114</v>
      </c>
      <c r="C72" s="278" t="s">
        <v>115</v>
      </c>
      <c r="D72" s="317">
        <v>137.35</v>
      </c>
      <c r="E72" s="317">
        <v>136.58333333333334</v>
      </c>
      <c r="F72" s="318">
        <v>135.01666666666668</v>
      </c>
      <c r="G72" s="318">
        <v>132.68333333333334</v>
      </c>
      <c r="H72" s="318">
        <v>131.11666666666667</v>
      </c>
      <c r="I72" s="318">
        <v>138.91666666666669</v>
      </c>
      <c r="J72" s="318">
        <v>140.48333333333335</v>
      </c>
      <c r="K72" s="318">
        <v>142.81666666666669</v>
      </c>
      <c r="L72" s="305">
        <v>138.15</v>
      </c>
      <c r="M72" s="305">
        <v>134.25</v>
      </c>
      <c r="N72" s="320">
        <v>28687200</v>
      </c>
      <c r="O72" s="321">
        <v>6.6708542272722491E-3</v>
      </c>
    </row>
    <row r="73" spans="1:15" ht="14.4">
      <c r="A73" s="278">
        <v>63</v>
      </c>
      <c r="B73" s="405" t="s">
        <v>74</v>
      </c>
      <c r="C73" s="278" t="s">
        <v>116</v>
      </c>
      <c r="D73" s="317">
        <v>192.95</v>
      </c>
      <c r="E73" s="317">
        <v>190.86666666666667</v>
      </c>
      <c r="F73" s="318">
        <v>185.83333333333334</v>
      </c>
      <c r="G73" s="318">
        <v>178.71666666666667</v>
      </c>
      <c r="H73" s="318">
        <v>173.68333333333334</v>
      </c>
      <c r="I73" s="318">
        <v>197.98333333333335</v>
      </c>
      <c r="J73" s="318">
        <v>203.01666666666665</v>
      </c>
      <c r="K73" s="318">
        <v>210.13333333333335</v>
      </c>
      <c r="L73" s="305">
        <v>195.9</v>
      </c>
      <c r="M73" s="305">
        <v>183.75</v>
      </c>
      <c r="N73" s="320">
        <v>11538600</v>
      </c>
      <c r="O73" s="321">
        <v>1.106700665071896E-2</v>
      </c>
    </row>
    <row r="74" spans="1:15" ht="14.4">
      <c r="A74" s="278">
        <v>64</v>
      </c>
      <c r="B74" s="405" t="s">
        <v>51</v>
      </c>
      <c r="C74" s="278" t="s">
        <v>117</v>
      </c>
      <c r="D74" s="317">
        <v>2037.35</v>
      </c>
      <c r="E74" s="317">
        <v>2021.7166666666665</v>
      </c>
      <c r="F74" s="318">
        <v>1999.6833333333329</v>
      </c>
      <c r="G74" s="318">
        <v>1962.0166666666664</v>
      </c>
      <c r="H74" s="318">
        <v>1939.9833333333329</v>
      </c>
      <c r="I74" s="318">
        <v>2059.3833333333332</v>
      </c>
      <c r="J74" s="318">
        <v>2081.4166666666661</v>
      </c>
      <c r="K74" s="318">
        <v>2119.083333333333</v>
      </c>
      <c r="L74" s="305">
        <v>2043.75</v>
      </c>
      <c r="M74" s="305">
        <v>1984.05</v>
      </c>
      <c r="N74" s="320">
        <v>19827000</v>
      </c>
      <c r="O74" s="321">
        <v>0.13720834193681603</v>
      </c>
    </row>
    <row r="75" spans="1:15" ht="14.4">
      <c r="A75" s="278">
        <v>65</v>
      </c>
      <c r="B75" s="405" t="s">
        <v>58</v>
      </c>
      <c r="C75" s="278" t="s">
        <v>118</v>
      </c>
      <c r="D75" s="317">
        <v>117.45</v>
      </c>
      <c r="E75" s="317">
        <v>116.41666666666667</v>
      </c>
      <c r="F75" s="318">
        <v>113.63333333333334</v>
      </c>
      <c r="G75" s="318">
        <v>109.81666666666666</v>
      </c>
      <c r="H75" s="318">
        <v>107.03333333333333</v>
      </c>
      <c r="I75" s="318">
        <v>120.23333333333335</v>
      </c>
      <c r="J75" s="318">
        <v>123.01666666666668</v>
      </c>
      <c r="K75" s="318">
        <v>126.83333333333336</v>
      </c>
      <c r="L75" s="305">
        <v>119.2</v>
      </c>
      <c r="M75" s="305">
        <v>112.6</v>
      </c>
      <c r="N75" s="320">
        <v>14312100</v>
      </c>
      <c r="O75" s="321">
        <v>1.0199328044270024E-2</v>
      </c>
    </row>
    <row r="76" spans="1:15" ht="14.4">
      <c r="A76" s="278">
        <v>66</v>
      </c>
      <c r="B76" s="405" t="s">
        <v>55</v>
      </c>
      <c r="C76" s="278" t="s">
        <v>119</v>
      </c>
      <c r="D76" s="317">
        <v>328.6</v>
      </c>
      <c r="E76" s="317">
        <v>326.2166666666667</v>
      </c>
      <c r="F76" s="318">
        <v>321.68333333333339</v>
      </c>
      <c r="G76" s="318">
        <v>314.76666666666671</v>
      </c>
      <c r="H76" s="318">
        <v>310.23333333333341</v>
      </c>
      <c r="I76" s="318">
        <v>333.13333333333338</v>
      </c>
      <c r="J76" s="318">
        <v>337.66666666666669</v>
      </c>
      <c r="K76" s="318">
        <v>344.58333333333337</v>
      </c>
      <c r="L76" s="305">
        <v>330.75</v>
      </c>
      <c r="M76" s="305">
        <v>319.3</v>
      </c>
      <c r="N76" s="320">
        <v>97825750</v>
      </c>
      <c r="O76" s="321">
        <v>2.7304887733737637E-2</v>
      </c>
    </row>
    <row r="77" spans="1:15" ht="14.4">
      <c r="A77" s="278">
        <v>67</v>
      </c>
      <c r="B77" s="405" t="s">
        <v>58</v>
      </c>
      <c r="C77" s="278" t="s">
        <v>120</v>
      </c>
      <c r="D77" s="317">
        <v>388.25</v>
      </c>
      <c r="E77" s="317">
        <v>381.86666666666662</v>
      </c>
      <c r="F77" s="318">
        <v>372.93333333333322</v>
      </c>
      <c r="G77" s="318">
        <v>357.61666666666662</v>
      </c>
      <c r="H77" s="318">
        <v>348.68333333333322</v>
      </c>
      <c r="I77" s="318">
        <v>397.18333333333322</v>
      </c>
      <c r="J77" s="318">
        <v>406.11666666666662</v>
      </c>
      <c r="K77" s="318">
        <v>421.43333333333322</v>
      </c>
      <c r="L77" s="305">
        <v>390.8</v>
      </c>
      <c r="M77" s="305">
        <v>366.55</v>
      </c>
      <c r="N77" s="320">
        <v>9283500</v>
      </c>
      <c r="O77" s="321">
        <v>-7.2184793070259861E-3</v>
      </c>
    </row>
    <row r="78" spans="1:15" ht="14.4">
      <c r="A78" s="278">
        <v>68</v>
      </c>
      <c r="B78" s="405" t="s">
        <v>69</v>
      </c>
      <c r="C78" s="278" t="s">
        <v>121</v>
      </c>
      <c r="D78" s="317">
        <v>6.6</v>
      </c>
      <c r="E78" s="317">
        <v>6.9833333333333343</v>
      </c>
      <c r="F78" s="318">
        <v>6.0166666666666684</v>
      </c>
      <c r="G78" s="318">
        <v>5.4333333333333345</v>
      </c>
      <c r="H78" s="318">
        <v>4.4666666666666686</v>
      </c>
      <c r="I78" s="318">
        <v>7.5666666666666682</v>
      </c>
      <c r="J78" s="318">
        <v>8.5333333333333332</v>
      </c>
      <c r="K78" s="318">
        <v>9.1166666666666671</v>
      </c>
      <c r="L78" s="305">
        <v>7.95</v>
      </c>
      <c r="M78" s="305">
        <v>6.4</v>
      </c>
      <c r="N78" s="320">
        <v>308056000</v>
      </c>
      <c r="O78" s="321">
        <v>1.7808409269623942E-2</v>
      </c>
    </row>
    <row r="79" spans="1:15" ht="14.4">
      <c r="A79" s="278">
        <v>69</v>
      </c>
      <c r="B79" s="405" t="s">
        <v>55</v>
      </c>
      <c r="C79" s="278" t="s">
        <v>122</v>
      </c>
      <c r="D79" s="317">
        <v>22</v>
      </c>
      <c r="E79" s="317">
        <v>21.516666666666666</v>
      </c>
      <c r="F79" s="318">
        <v>20.18333333333333</v>
      </c>
      <c r="G79" s="318">
        <v>18.366666666666664</v>
      </c>
      <c r="H79" s="318">
        <v>17.033333333333328</v>
      </c>
      <c r="I79" s="318">
        <v>23.333333333333332</v>
      </c>
      <c r="J79" s="318">
        <v>24.666666666666668</v>
      </c>
      <c r="K79" s="318">
        <v>26.483333333333334</v>
      </c>
      <c r="L79" s="305">
        <v>22.85</v>
      </c>
      <c r="M79" s="305">
        <v>19.7</v>
      </c>
      <c r="N79" s="320">
        <v>117078000</v>
      </c>
      <c r="O79" s="321">
        <v>-5.0585487690161864E-2</v>
      </c>
    </row>
    <row r="80" spans="1:15" ht="14.4">
      <c r="A80" s="278">
        <v>70</v>
      </c>
      <c r="B80" s="405" t="s">
        <v>74</v>
      </c>
      <c r="C80" s="278" t="s">
        <v>123</v>
      </c>
      <c r="D80" s="317">
        <v>470</v>
      </c>
      <c r="E80" s="317">
        <v>471.88333333333338</v>
      </c>
      <c r="F80" s="318">
        <v>456.01666666666677</v>
      </c>
      <c r="G80" s="318">
        <v>442.03333333333336</v>
      </c>
      <c r="H80" s="318">
        <v>426.16666666666674</v>
      </c>
      <c r="I80" s="318">
        <v>485.86666666666679</v>
      </c>
      <c r="J80" s="318">
        <v>501.73333333333346</v>
      </c>
      <c r="K80" s="318">
        <v>515.71666666666681</v>
      </c>
      <c r="L80" s="305">
        <v>487.75</v>
      </c>
      <c r="M80" s="305">
        <v>457.9</v>
      </c>
      <c r="N80" s="320">
        <v>6043125</v>
      </c>
      <c r="O80" s="321">
        <v>0.53832691634581731</v>
      </c>
    </row>
    <row r="81" spans="1:15" ht="14.4">
      <c r="A81" s="278">
        <v>71</v>
      </c>
      <c r="B81" s="405" t="s">
        <v>40</v>
      </c>
      <c r="C81" s="278" t="s">
        <v>124</v>
      </c>
      <c r="D81" s="317">
        <v>961.6</v>
      </c>
      <c r="E81" s="317">
        <v>957.9666666666667</v>
      </c>
      <c r="F81" s="318">
        <v>940.48333333333335</v>
      </c>
      <c r="G81" s="318">
        <v>919.36666666666667</v>
      </c>
      <c r="H81" s="318">
        <v>901.88333333333333</v>
      </c>
      <c r="I81" s="318">
        <v>979.08333333333337</v>
      </c>
      <c r="J81" s="318">
        <v>996.56666666666672</v>
      </c>
      <c r="K81" s="318">
        <v>1017.6833333333334</v>
      </c>
      <c r="L81" s="305">
        <v>975.45</v>
      </c>
      <c r="M81" s="305">
        <v>936.85</v>
      </c>
      <c r="N81" s="320">
        <v>2784100</v>
      </c>
      <c r="O81" s="321">
        <v>-3.1617391304347826E-2</v>
      </c>
    </row>
    <row r="82" spans="1:15" ht="14.4">
      <c r="A82" s="278">
        <v>72</v>
      </c>
      <c r="B82" s="405" t="s">
        <v>55</v>
      </c>
      <c r="C82" s="278" t="s">
        <v>125</v>
      </c>
      <c r="D82" s="317">
        <v>390.9</v>
      </c>
      <c r="E82" s="317">
        <v>387.66666666666669</v>
      </c>
      <c r="F82" s="318">
        <v>375.43333333333339</v>
      </c>
      <c r="G82" s="318">
        <v>359.9666666666667</v>
      </c>
      <c r="H82" s="318">
        <v>347.73333333333341</v>
      </c>
      <c r="I82" s="318">
        <v>403.13333333333338</v>
      </c>
      <c r="J82" s="318">
        <v>415.36666666666662</v>
      </c>
      <c r="K82" s="318">
        <v>430.83333333333337</v>
      </c>
      <c r="L82" s="305">
        <v>399.9</v>
      </c>
      <c r="M82" s="305">
        <v>372.2</v>
      </c>
      <c r="N82" s="320">
        <v>21201200</v>
      </c>
      <c r="O82" s="321">
        <v>3.8093932390614593E-2</v>
      </c>
    </row>
    <row r="83" spans="1:15" ht="14.4">
      <c r="A83" s="278">
        <v>73</v>
      </c>
      <c r="B83" s="405" t="s">
        <v>69</v>
      </c>
      <c r="C83" s="278" t="s">
        <v>126</v>
      </c>
      <c r="D83" s="317">
        <v>225.85</v>
      </c>
      <c r="E83" s="317">
        <v>230.36666666666665</v>
      </c>
      <c r="F83" s="318">
        <v>218.2833333333333</v>
      </c>
      <c r="G83" s="318">
        <v>210.71666666666667</v>
      </c>
      <c r="H83" s="318">
        <v>198.63333333333333</v>
      </c>
      <c r="I83" s="318">
        <v>237.93333333333328</v>
      </c>
      <c r="J83" s="318">
        <v>250.01666666666659</v>
      </c>
      <c r="K83" s="318">
        <v>257.58333333333326</v>
      </c>
      <c r="L83" s="305">
        <v>242.45</v>
      </c>
      <c r="M83" s="305">
        <v>222.8</v>
      </c>
      <c r="N83" s="320">
        <v>9106400</v>
      </c>
      <c r="O83" s="321">
        <v>0.13167967390764029</v>
      </c>
    </row>
    <row r="84" spans="1:15" ht="14.4">
      <c r="A84" s="278">
        <v>74</v>
      </c>
      <c r="B84" s="405" t="s">
        <v>108</v>
      </c>
      <c r="C84" s="278" t="s">
        <v>127</v>
      </c>
      <c r="D84" s="317">
        <v>685.2</v>
      </c>
      <c r="E84" s="317">
        <v>686.63333333333333</v>
      </c>
      <c r="F84" s="318">
        <v>677.56666666666661</v>
      </c>
      <c r="G84" s="318">
        <v>669.93333333333328</v>
      </c>
      <c r="H84" s="318">
        <v>660.86666666666656</v>
      </c>
      <c r="I84" s="318">
        <v>694.26666666666665</v>
      </c>
      <c r="J84" s="318">
        <v>703.33333333333348</v>
      </c>
      <c r="K84" s="318">
        <v>710.9666666666667</v>
      </c>
      <c r="L84" s="305">
        <v>695.7</v>
      </c>
      <c r="M84" s="305">
        <v>679</v>
      </c>
      <c r="N84" s="320">
        <v>50569200</v>
      </c>
      <c r="O84" s="321">
        <v>-5.4965016146393972E-2</v>
      </c>
    </row>
    <row r="85" spans="1:15" ht="14.4">
      <c r="A85" s="278">
        <v>75</v>
      </c>
      <c r="B85" s="405" t="s">
        <v>74</v>
      </c>
      <c r="C85" s="278" t="s">
        <v>128</v>
      </c>
      <c r="D85" s="317">
        <v>81.95</v>
      </c>
      <c r="E85" s="317">
        <v>80.583333333333329</v>
      </c>
      <c r="F85" s="318">
        <v>78.716666666666654</v>
      </c>
      <c r="G85" s="318">
        <v>75.48333333333332</v>
      </c>
      <c r="H85" s="318">
        <v>73.616666666666646</v>
      </c>
      <c r="I85" s="318">
        <v>83.816666666666663</v>
      </c>
      <c r="J85" s="318">
        <v>85.683333333333337</v>
      </c>
      <c r="K85" s="318">
        <v>88.916666666666671</v>
      </c>
      <c r="L85" s="305">
        <v>82.45</v>
      </c>
      <c r="M85" s="305">
        <v>77.349999999999994</v>
      </c>
      <c r="N85" s="320">
        <v>46734300</v>
      </c>
      <c r="O85" s="321">
        <v>-4.919790448095214E-2</v>
      </c>
    </row>
    <row r="86" spans="1:15" ht="14.4">
      <c r="A86" s="278">
        <v>76</v>
      </c>
      <c r="B86" s="405" t="s">
        <v>51</v>
      </c>
      <c r="C86" s="278" t="s">
        <v>129</v>
      </c>
      <c r="D86" s="317">
        <v>193.15</v>
      </c>
      <c r="E86" s="317">
        <v>191.38333333333333</v>
      </c>
      <c r="F86" s="318">
        <v>189.01666666666665</v>
      </c>
      <c r="G86" s="318">
        <v>184.88333333333333</v>
      </c>
      <c r="H86" s="318">
        <v>182.51666666666665</v>
      </c>
      <c r="I86" s="318">
        <v>195.51666666666665</v>
      </c>
      <c r="J86" s="318">
        <v>197.88333333333333</v>
      </c>
      <c r="K86" s="318">
        <v>202.01666666666665</v>
      </c>
      <c r="L86" s="305">
        <v>193.75</v>
      </c>
      <c r="M86" s="305">
        <v>187.25</v>
      </c>
      <c r="N86" s="320">
        <v>45888800</v>
      </c>
      <c r="O86" s="321">
        <v>7.8944398465126783E-2</v>
      </c>
    </row>
    <row r="87" spans="1:15" ht="14.4">
      <c r="A87" s="278">
        <v>77</v>
      </c>
      <c r="B87" s="405" t="s">
        <v>114</v>
      </c>
      <c r="C87" s="278" t="s">
        <v>130</v>
      </c>
      <c r="D87" s="317">
        <v>120.6</v>
      </c>
      <c r="E87" s="317">
        <v>118.98333333333333</v>
      </c>
      <c r="F87" s="318">
        <v>116.21666666666667</v>
      </c>
      <c r="G87" s="318">
        <v>111.83333333333333</v>
      </c>
      <c r="H87" s="318">
        <v>109.06666666666666</v>
      </c>
      <c r="I87" s="318">
        <v>123.36666666666667</v>
      </c>
      <c r="J87" s="318">
        <v>126.13333333333335</v>
      </c>
      <c r="K87" s="318">
        <v>130.51666666666668</v>
      </c>
      <c r="L87" s="305">
        <v>121.75</v>
      </c>
      <c r="M87" s="305">
        <v>114.6</v>
      </c>
      <c r="N87" s="320">
        <v>15350000</v>
      </c>
      <c r="O87" s="321">
        <v>4.778156996587031E-2</v>
      </c>
    </row>
    <row r="88" spans="1:15" ht="14.4">
      <c r="A88" s="278">
        <v>78</v>
      </c>
      <c r="B88" s="405" t="s">
        <v>114</v>
      </c>
      <c r="C88" s="278" t="s">
        <v>131</v>
      </c>
      <c r="D88" s="317">
        <v>182.8</v>
      </c>
      <c r="E88" s="317">
        <v>182.16666666666666</v>
      </c>
      <c r="F88" s="318">
        <v>180.33333333333331</v>
      </c>
      <c r="G88" s="318">
        <v>177.86666666666665</v>
      </c>
      <c r="H88" s="318">
        <v>176.0333333333333</v>
      </c>
      <c r="I88" s="318">
        <v>184.63333333333333</v>
      </c>
      <c r="J88" s="318">
        <v>186.46666666666664</v>
      </c>
      <c r="K88" s="318">
        <v>188.93333333333334</v>
      </c>
      <c r="L88" s="305">
        <v>184</v>
      </c>
      <c r="M88" s="305">
        <v>179.7</v>
      </c>
      <c r="N88" s="320">
        <v>33697400</v>
      </c>
      <c r="O88" s="321">
        <v>5.5716031203985085E-2</v>
      </c>
    </row>
    <row r="89" spans="1:15" ht="14.4">
      <c r="A89" s="278">
        <v>79</v>
      </c>
      <c r="B89" s="405" t="s">
        <v>40</v>
      </c>
      <c r="C89" s="278" t="s">
        <v>132</v>
      </c>
      <c r="D89" s="317">
        <v>1630.75</v>
      </c>
      <c r="E89" s="317">
        <v>1640.1833333333334</v>
      </c>
      <c r="F89" s="318">
        <v>1596.3666666666668</v>
      </c>
      <c r="G89" s="318">
        <v>1561.9833333333333</v>
      </c>
      <c r="H89" s="318">
        <v>1518.1666666666667</v>
      </c>
      <c r="I89" s="318">
        <v>1674.5666666666668</v>
      </c>
      <c r="J89" s="318">
        <v>1718.3833333333334</v>
      </c>
      <c r="K89" s="318">
        <v>1752.7666666666669</v>
      </c>
      <c r="L89" s="305">
        <v>1684</v>
      </c>
      <c r="M89" s="305">
        <v>1605.8</v>
      </c>
      <c r="N89" s="320">
        <v>2935000</v>
      </c>
      <c r="O89" s="321">
        <v>0.31673396141767607</v>
      </c>
    </row>
    <row r="90" spans="1:15" ht="14.4">
      <c r="A90" s="278">
        <v>80</v>
      </c>
      <c r="B90" s="405" t="s">
        <v>40</v>
      </c>
      <c r="C90" s="278" t="s">
        <v>133</v>
      </c>
      <c r="D90" s="317">
        <v>390.15</v>
      </c>
      <c r="E90" s="317">
        <v>383.56666666666666</v>
      </c>
      <c r="F90" s="318">
        <v>372.0333333333333</v>
      </c>
      <c r="G90" s="318">
        <v>353.91666666666663</v>
      </c>
      <c r="H90" s="318">
        <v>342.38333333333327</v>
      </c>
      <c r="I90" s="318">
        <v>401.68333333333334</v>
      </c>
      <c r="J90" s="318">
        <v>413.21666666666675</v>
      </c>
      <c r="K90" s="318">
        <v>431.33333333333337</v>
      </c>
      <c r="L90" s="305">
        <v>395.1</v>
      </c>
      <c r="M90" s="305">
        <v>365.45</v>
      </c>
      <c r="N90" s="320">
        <v>1925000</v>
      </c>
      <c r="O90" s="321">
        <v>0.33495145631067963</v>
      </c>
    </row>
    <row r="91" spans="1:15" ht="14.4">
      <c r="A91" s="278">
        <v>81</v>
      </c>
      <c r="B91" s="405" t="s">
        <v>55</v>
      </c>
      <c r="C91" s="278" t="s">
        <v>134</v>
      </c>
      <c r="D91" s="317">
        <v>1216.1500000000001</v>
      </c>
      <c r="E91" s="317">
        <v>1212.0333333333335</v>
      </c>
      <c r="F91" s="318">
        <v>1199.5666666666671</v>
      </c>
      <c r="G91" s="318">
        <v>1182.9833333333336</v>
      </c>
      <c r="H91" s="318">
        <v>1170.5166666666671</v>
      </c>
      <c r="I91" s="318">
        <v>1228.616666666667</v>
      </c>
      <c r="J91" s="318">
        <v>1241.0833333333337</v>
      </c>
      <c r="K91" s="318">
        <v>1257.666666666667</v>
      </c>
      <c r="L91" s="305">
        <v>1224.5</v>
      </c>
      <c r="M91" s="305">
        <v>1195.45</v>
      </c>
      <c r="N91" s="320">
        <v>10864000</v>
      </c>
      <c r="O91" s="321">
        <v>0.12570978571724623</v>
      </c>
    </row>
    <row r="92" spans="1:15" ht="14.4">
      <c r="A92" s="278">
        <v>82</v>
      </c>
      <c r="B92" s="405" t="s">
        <v>58</v>
      </c>
      <c r="C92" s="278" t="s">
        <v>135</v>
      </c>
      <c r="D92" s="317">
        <v>54.2</v>
      </c>
      <c r="E92" s="317">
        <v>53.766666666666673</v>
      </c>
      <c r="F92" s="318">
        <v>52.633333333333347</v>
      </c>
      <c r="G92" s="318">
        <v>51.066666666666677</v>
      </c>
      <c r="H92" s="318">
        <v>49.933333333333351</v>
      </c>
      <c r="I92" s="318">
        <v>55.333333333333343</v>
      </c>
      <c r="J92" s="318">
        <v>56.466666666666669</v>
      </c>
      <c r="K92" s="318">
        <v>58.033333333333339</v>
      </c>
      <c r="L92" s="305">
        <v>54.9</v>
      </c>
      <c r="M92" s="305">
        <v>52.2</v>
      </c>
      <c r="N92" s="320">
        <v>23750400</v>
      </c>
      <c r="O92" s="321">
        <v>-1.6937366512690608E-2</v>
      </c>
    </row>
    <row r="93" spans="1:15" ht="14.4">
      <c r="A93" s="278">
        <v>83</v>
      </c>
      <c r="B93" s="405" t="s">
        <v>58</v>
      </c>
      <c r="C93" s="278" t="s">
        <v>136</v>
      </c>
      <c r="D93" s="317">
        <v>238.55</v>
      </c>
      <c r="E93" s="317">
        <v>237.65</v>
      </c>
      <c r="F93" s="318">
        <v>234.3</v>
      </c>
      <c r="G93" s="318">
        <v>230.05</v>
      </c>
      <c r="H93" s="318">
        <v>226.70000000000002</v>
      </c>
      <c r="I93" s="318">
        <v>241.9</v>
      </c>
      <c r="J93" s="318">
        <v>245.24999999999997</v>
      </c>
      <c r="K93" s="318">
        <v>249.5</v>
      </c>
      <c r="L93" s="305">
        <v>241</v>
      </c>
      <c r="M93" s="305">
        <v>233.4</v>
      </c>
      <c r="N93" s="320">
        <v>8749500</v>
      </c>
      <c r="O93" s="321">
        <v>7.6252214131076565E-2</v>
      </c>
    </row>
    <row r="94" spans="1:15" ht="14.4">
      <c r="A94" s="278">
        <v>84</v>
      </c>
      <c r="B94" s="405" t="s">
        <v>65</v>
      </c>
      <c r="C94" s="278" t="s">
        <v>137</v>
      </c>
      <c r="D94" s="317">
        <v>923.95</v>
      </c>
      <c r="E94" s="317">
        <v>912.75</v>
      </c>
      <c r="F94" s="318">
        <v>898.1</v>
      </c>
      <c r="G94" s="318">
        <v>872.25</v>
      </c>
      <c r="H94" s="318">
        <v>857.6</v>
      </c>
      <c r="I94" s="318">
        <v>938.6</v>
      </c>
      <c r="J94" s="318">
        <v>953.25000000000011</v>
      </c>
      <c r="K94" s="318">
        <v>979.1</v>
      </c>
      <c r="L94" s="305">
        <v>927.4</v>
      </c>
      <c r="M94" s="305">
        <v>886.9</v>
      </c>
      <c r="N94" s="320">
        <v>11697075</v>
      </c>
      <c r="O94" s="321">
        <v>-5.3850960439867104E-2</v>
      </c>
    </row>
    <row r="95" spans="1:15" ht="14.4">
      <c r="A95" s="278">
        <v>85</v>
      </c>
      <c r="B95" s="405" t="s">
        <v>53</v>
      </c>
      <c r="C95" s="278" t="s">
        <v>138</v>
      </c>
      <c r="D95" s="317">
        <v>863.65</v>
      </c>
      <c r="E95" s="317">
        <v>857.38333333333321</v>
      </c>
      <c r="F95" s="318">
        <v>839.31666666666638</v>
      </c>
      <c r="G95" s="318">
        <v>814.98333333333312</v>
      </c>
      <c r="H95" s="318">
        <v>796.91666666666629</v>
      </c>
      <c r="I95" s="318">
        <v>881.71666666666647</v>
      </c>
      <c r="J95" s="318">
        <v>899.7833333333333</v>
      </c>
      <c r="K95" s="318">
        <v>924.11666666666656</v>
      </c>
      <c r="L95" s="305">
        <v>875.45</v>
      </c>
      <c r="M95" s="305">
        <v>833.05</v>
      </c>
      <c r="N95" s="320">
        <v>9052750</v>
      </c>
      <c r="O95" s="321">
        <v>-7.2687416451981332E-2</v>
      </c>
    </row>
    <row r="96" spans="1:15" ht="14.4">
      <c r="A96" s="278">
        <v>86</v>
      </c>
      <c r="B96" s="405" t="s">
        <v>45</v>
      </c>
      <c r="C96" s="278" t="s">
        <v>139</v>
      </c>
      <c r="D96" s="317">
        <v>434.65</v>
      </c>
      <c r="E96" s="317">
        <v>437.05</v>
      </c>
      <c r="F96" s="318">
        <v>428.1</v>
      </c>
      <c r="G96" s="318">
        <v>421.55</v>
      </c>
      <c r="H96" s="318">
        <v>412.6</v>
      </c>
      <c r="I96" s="318">
        <v>443.6</v>
      </c>
      <c r="J96" s="318">
        <v>452.54999999999995</v>
      </c>
      <c r="K96" s="318">
        <v>459.1</v>
      </c>
      <c r="L96" s="305">
        <v>446</v>
      </c>
      <c r="M96" s="305">
        <v>430.5</v>
      </c>
      <c r="N96" s="320">
        <v>14221200</v>
      </c>
      <c r="O96" s="321">
        <v>1.1076826823268446E-2</v>
      </c>
    </row>
    <row r="97" spans="1:15" ht="14.4">
      <c r="A97" s="278">
        <v>87</v>
      </c>
      <c r="B97" s="405" t="s">
        <v>58</v>
      </c>
      <c r="C97" s="278" t="s">
        <v>140</v>
      </c>
      <c r="D97" s="317">
        <v>139.85</v>
      </c>
      <c r="E97" s="317">
        <v>139.15</v>
      </c>
      <c r="F97" s="318">
        <v>134.20000000000002</v>
      </c>
      <c r="G97" s="318">
        <v>128.55000000000001</v>
      </c>
      <c r="H97" s="318">
        <v>123.60000000000002</v>
      </c>
      <c r="I97" s="318">
        <v>144.80000000000001</v>
      </c>
      <c r="J97" s="318">
        <v>149.75</v>
      </c>
      <c r="K97" s="318">
        <v>155.4</v>
      </c>
      <c r="L97" s="305">
        <v>144.1</v>
      </c>
      <c r="M97" s="305">
        <v>133.5</v>
      </c>
      <c r="N97" s="320">
        <v>18681500</v>
      </c>
      <c r="O97" s="321">
        <v>0.18612698412698414</v>
      </c>
    </row>
    <row r="98" spans="1:15" ht="14.4">
      <c r="A98" s="278">
        <v>88</v>
      </c>
      <c r="B98" s="405" t="s">
        <v>58</v>
      </c>
      <c r="C98" s="278" t="s">
        <v>141</v>
      </c>
      <c r="D98" s="317">
        <v>125</v>
      </c>
      <c r="E98" s="317">
        <v>123.76666666666667</v>
      </c>
      <c r="F98" s="318">
        <v>120.18333333333334</v>
      </c>
      <c r="G98" s="318">
        <v>115.36666666666667</v>
      </c>
      <c r="H98" s="318">
        <v>111.78333333333335</v>
      </c>
      <c r="I98" s="318">
        <v>128.58333333333331</v>
      </c>
      <c r="J98" s="318">
        <v>132.16666666666669</v>
      </c>
      <c r="K98" s="318">
        <v>136.98333333333332</v>
      </c>
      <c r="L98" s="305">
        <v>127.35</v>
      </c>
      <c r="M98" s="305">
        <v>118.95</v>
      </c>
      <c r="N98" s="320">
        <v>15990000</v>
      </c>
      <c r="O98" s="321">
        <v>5.33596837944664E-2</v>
      </c>
    </row>
    <row r="99" spans="1:15" ht="14.4">
      <c r="A99" s="278">
        <v>89</v>
      </c>
      <c r="B99" s="405" t="s">
        <v>51</v>
      </c>
      <c r="C99" s="278" t="s">
        <v>142</v>
      </c>
      <c r="D99" s="317">
        <v>337.45</v>
      </c>
      <c r="E99" s="317">
        <v>331.9</v>
      </c>
      <c r="F99" s="318">
        <v>324.69999999999993</v>
      </c>
      <c r="G99" s="318">
        <v>311.94999999999993</v>
      </c>
      <c r="H99" s="318">
        <v>304.74999999999989</v>
      </c>
      <c r="I99" s="318">
        <v>344.65</v>
      </c>
      <c r="J99" s="318">
        <v>351.85</v>
      </c>
      <c r="K99" s="318">
        <v>364.6</v>
      </c>
      <c r="L99" s="305">
        <v>339.1</v>
      </c>
      <c r="M99" s="305">
        <v>319.14999999999998</v>
      </c>
      <c r="N99" s="320">
        <v>11880400</v>
      </c>
      <c r="O99" s="321">
        <v>7.3478386583779101E-2</v>
      </c>
    </row>
    <row r="100" spans="1:15" ht="14.4">
      <c r="A100" s="278">
        <v>90</v>
      </c>
      <c r="B100" s="405" t="s">
        <v>45</v>
      </c>
      <c r="C100" s="278" t="s">
        <v>143</v>
      </c>
      <c r="D100" s="317">
        <v>5539.85</v>
      </c>
      <c r="E100" s="317">
        <v>5486.2</v>
      </c>
      <c r="F100" s="318">
        <v>5400.4</v>
      </c>
      <c r="G100" s="318">
        <v>5260.95</v>
      </c>
      <c r="H100" s="318">
        <v>5175.1499999999996</v>
      </c>
      <c r="I100" s="318">
        <v>5625.65</v>
      </c>
      <c r="J100" s="318">
        <v>5711.4500000000007</v>
      </c>
      <c r="K100" s="318">
        <v>5850.9</v>
      </c>
      <c r="L100" s="305">
        <v>5572</v>
      </c>
      <c r="M100" s="305">
        <v>5346.75</v>
      </c>
      <c r="N100" s="320">
        <v>2831400</v>
      </c>
      <c r="O100" s="321">
        <v>-6.9138968340072979E-2</v>
      </c>
    </row>
    <row r="101" spans="1:15" ht="14.4">
      <c r="A101" s="278">
        <v>91</v>
      </c>
      <c r="B101" s="405" t="s">
        <v>51</v>
      </c>
      <c r="C101" s="278" t="s">
        <v>144</v>
      </c>
      <c r="D101" s="317">
        <v>590.15</v>
      </c>
      <c r="E101" s="317">
        <v>582.93333333333328</v>
      </c>
      <c r="F101" s="318">
        <v>569.01666666666654</v>
      </c>
      <c r="G101" s="318">
        <v>547.88333333333321</v>
      </c>
      <c r="H101" s="318">
        <v>533.96666666666647</v>
      </c>
      <c r="I101" s="318">
        <v>604.06666666666661</v>
      </c>
      <c r="J101" s="318">
        <v>617.98333333333335</v>
      </c>
      <c r="K101" s="318">
        <v>639.11666666666667</v>
      </c>
      <c r="L101" s="305">
        <v>596.85</v>
      </c>
      <c r="M101" s="305">
        <v>561.79999999999995</v>
      </c>
      <c r="N101" s="320">
        <v>10096250</v>
      </c>
      <c r="O101" s="321">
        <v>4.5431012166709812E-2</v>
      </c>
    </row>
    <row r="102" spans="1:15" ht="14.4">
      <c r="A102" s="278">
        <v>92</v>
      </c>
      <c r="B102" s="405" t="s">
        <v>58</v>
      </c>
      <c r="C102" s="278" t="s">
        <v>145</v>
      </c>
      <c r="D102" s="317">
        <v>477.45</v>
      </c>
      <c r="E102" s="317">
        <v>470.26666666666665</v>
      </c>
      <c r="F102" s="318">
        <v>458.68333333333328</v>
      </c>
      <c r="G102" s="318">
        <v>439.91666666666663</v>
      </c>
      <c r="H102" s="318">
        <v>428.33333333333326</v>
      </c>
      <c r="I102" s="318">
        <v>489.0333333333333</v>
      </c>
      <c r="J102" s="318">
        <v>500.61666666666667</v>
      </c>
      <c r="K102" s="318">
        <v>519.38333333333333</v>
      </c>
      <c r="L102" s="305">
        <v>481.85</v>
      </c>
      <c r="M102" s="305">
        <v>451.5</v>
      </c>
      <c r="N102" s="320">
        <v>2230800</v>
      </c>
      <c r="O102" s="321">
        <v>1.1196228638774307E-2</v>
      </c>
    </row>
    <row r="103" spans="1:15" ht="14.4">
      <c r="A103" s="278">
        <v>93</v>
      </c>
      <c r="B103" s="405" t="s">
        <v>74</v>
      </c>
      <c r="C103" s="278" t="s">
        <v>146</v>
      </c>
      <c r="D103" s="317">
        <v>958.7</v>
      </c>
      <c r="E103" s="317">
        <v>948.80000000000007</v>
      </c>
      <c r="F103" s="318">
        <v>928.90000000000009</v>
      </c>
      <c r="G103" s="318">
        <v>899.1</v>
      </c>
      <c r="H103" s="318">
        <v>879.2</v>
      </c>
      <c r="I103" s="318">
        <v>978.60000000000014</v>
      </c>
      <c r="J103" s="318">
        <v>998.5</v>
      </c>
      <c r="K103" s="318">
        <v>1028.3000000000002</v>
      </c>
      <c r="L103" s="305">
        <v>968.7</v>
      </c>
      <c r="M103" s="305">
        <v>919</v>
      </c>
      <c r="N103" s="320">
        <v>1485600</v>
      </c>
      <c r="O103" s="321">
        <v>1.7255546425636811E-2</v>
      </c>
    </row>
    <row r="104" spans="1:15" ht="14.4">
      <c r="A104" s="278">
        <v>94</v>
      </c>
      <c r="B104" s="405" t="s">
        <v>108</v>
      </c>
      <c r="C104" s="278" t="s">
        <v>147</v>
      </c>
      <c r="D104" s="317">
        <v>892.9</v>
      </c>
      <c r="E104" s="317">
        <v>897.88333333333333</v>
      </c>
      <c r="F104" s="318">
        <v>880.76666666666665</v>
      </c>
      <c r="G104" s="318">
        <v>868.63333333333333</v>
      </c>
      <c r="H104" s="318">
        <v>851.51666666666665</v>
      </c>
      <c r="I104" s="318">
        <v>910.01666666666665</v>
      </c>
      <c r="J104" s="318">
        <v>927.13333333333321</v>
      </c>
      <c r="K104" s="318">
        <v>939.26666666666665</v>
      </c>
      <c r="L104" s="305">
        <v>915</v>
      </c>
      <c r="M104" s="305">
        <v>885.75</v>
      </c>
      <c r="N104" s="320">
        <v>830400</v>
      </c>
      <c r="O104" s="321">
        <v>0.29749999999999999</v>
      </c>
    </row>
    <row r="105" spans="1:15" ht="14.4">
      <c r="A105" s="278">
        <v>95</v>
      </c>
      <c r="B105" s="405" t="s">
        <v>45</v>
      </c>
      <c r="C105" s="278" t="s">
        <v>148</v>
      </c>
      <c r="D105" s="317">
        <v>93.6</v>
      </c>
      <c r="E105" s="317">
        <v>92.333333333333329</v>
      </c>
      <c r="F105" s="318">
        <v>90.466666666666654</v>
      </c>
      <c r="G105" s="318">
        <v>87.333333333333329</v>
      </c>
      <c r="H105" s="318">
        <v>85.466666666666654</v>
      </c>
      <c r="I105" s="318">
        <v>95.466666666666654</v>
      </c>
      <c r="J105" s="318">
        <v>97.333333333333329</v>
      </c>
      <c r="K105" s="318">
        <v>100.46666666666665</v>
      </c>
      <c r="L105" s="305">
        <v>94.2</v>
      </c>
      <c r="M105" s="305">
        <v>89.2</v>
      </c>
      <c r="N105" s="320">
        <v>25462000</v>
      </c>
      <c r="O105" s="321">
        <v>-1.5685044310250176E-3</v>
      </c>
    </row>
    <row r="106" spans="1:15" ht="14.4">
      <c r="A106" s="278">
        <v>96</v>
      </c>
      <c r="B106" s="405" t="s">
        <v>45</v>
      </c>
      <c r="C106" s="278" t="s">
        <v>149</v>
      </c>
      <c r="D106" s="317">
        <v>58564.25</v>
      </c>
      <c r="E106" s="317">
        <v>58689.583333333336</v>
      </c>
      <c r="F106" s="318">
        <v>58094.666666666672</v>
      </c>
      <c r="G106" s="318">
        <v>57625.083333333336</v>
      </c>
      <c r="H106" s="318">
        <v>57030.166666666672</v>
      </c>
      <c r="I106" s="318">
        <v>59159.166666666672</v>
      </c>
      <c r="J106" s="318">
        <v>59754.083333333343</v>
      </c>
      <c r="K106" s="318">
        <v>60223.666666666672</v>
      </c>
      <c r="L106" s="305">
        <v>59284.5</v>
      </c>
      <c r="M106" s="305">
        <v>58220</v>
      </c>
      <c r="N106" s="320">
        <v>16190</v>
      </c>
      <c r="O106" s="321">
        <v>-2.05686630369026E-2</v>
      </c>
    </row>
    <row r="107" spans="1:15" ht="14.4">
      <c r="A107" s="278">
        <v>97</v>
      </c>
      <c r="B107" s="405" t="s">
        <v>58</v>
      </c>
      <c r="C107" s="278" t="s">
        <v>150</v>
      </c>
      <c r="D107" s="317">
        <v>859.7</v>
      </c>
      <c r="E107" s="317">
        <v>857.9666666666667</v>
      </c>
      <c r="F107" s="318">
        <v>841.43333333333339</v>
      </c>
      <c r="G107" s="318">
        <v>823.16666666666674</v>
      </c>
      <c r="H107" s="318">
        <v>806.63333333333344</v>
      </c>
      <c r="I107" s="318">
        <v>876.23333333333335</v>
      </c>
      <c r="J107" s="318">
        <v>892.76666666666665</v>
      </c>
      <c r="K107" s="318">
        <v>911.0333333333333</v>
      </c>
      <c r="L107" s="305">
        <v>874.5</v>
      </c>
      <c r="M107" s="305">
        <v>839.7</v>
      </c>
      <c r="N107" s="320">
        <v>2276250</v>
      </c>
      <c r="O107" s="321">
        <v>7.1680790960451976E-2</v>
      </c>
    </row>
    <row r="108" spans="1:15" ht="14.4">
      <c r="A108" s="278">
        <v>98</v>
      </c>
      <c r="B108" s="405" t="s">
        <v>114</v>
      </c>
      <c r="C108" s="278" t="s">
        <v>151</v>
      </c>
      <c r="D108" s="317">
        <v>29.4</v>
      </c>
      <c r="E108" s="317">
        <v>29.3</v>
      </c>
      <c r="F108" s="318">
        <v>28.450000000000003</v>
      </c>
      <c r="G108" s="318">
        <v>27.500000000000004</v>
      </c>
      <c r="H108" s="318">
        <v>26.650000000000006</v>
      </c>
      <c r="I108" s="318">
        <v>30.25</v>
      </c>
      <c r="J108" s="318">
        <v>31.1</v>
      </c>
      <c r="K108" s="318">
        <v>32.049999999999997</v>
      </c>
      <c r="L108" s="305">
        <v>30.15</v>
      </c>
      <c r="M108" s="305">
        <v>28.35</v>
      </c>
      <c r="N108" s="320">
        <v>25888600</v>
      </c>
      <c r="O108" s="321">
        <v>6.9560295642617814E-2</v>
      </c>
    </row>
    <row r="109" spans="1:15" ht="14.4">
      <c r="A109" s="278">
        <v>99</v>
      </c>
      <c r="B109" s="405" t="s">
        <v>40</v>
      </c>
      <c r="C109" s="278" t="s">
        <v>262</v>
      </c>
      <c r="D109" s="317">
        <v>2597.65</v>
      </c>
      <c r="E109" s="317">
        <v>2583.5</v>
      </c>
      <c r="F109" s="318">
        <v>2532</v>
      </c>
      <c r="G109" s="318">
        <v>2466.35</v>
      </c>
      <c r="H109" s="318">
        <v>2414.85</v>
      </c>
      <c r="I109" s="318">
        <v>2649.15</v>
      </c>
      <c r="J109" s="318">
        <v>2700.65</v>
      </c>
      <c r="K109" s="318">
        <v>2766.3</v>
      </c>
      <c r="L109" s="305">
        <v>2635</v>
      </c>
      <c r="M109" s="305">
        <v>2517.85</v>
      </c>
      <c r="N109" s="320">
        <v>793200</v>
      </c>
      <c r="O109" s="321">
        <v>3.6050156739811913E-2</v>
      </c>
    </row>
    <row r="110" spans="1:15" ht="14.4">
      <c r="A110" s="278">
        <v>100</v>
      </c>
      <c r="B110" s="405" t="s">
        <v>103</v>
      </c>
      <c r="C110" s="278" t="s">
        <v>153</v>
      </c>
      <c r="D110" s="317">
        <v>23.05</v>
      </c>
      <c r="E110" s="317">
        <v>23.400000000000002</v>
      </c>
      <c r="F110" s="318">
        <v>22.400000000000006</v>
      </c>
      <c r="G110" s="318">
        <v>21.750000000000004</v>
      </c>
      <c r="H110" s="318">
        <v>20.750000000000007</v>
      </c>
      <c r="I110" s="318">
        <v>24.050000000000004</v>
      </c>
      <c r="J110" s="318">
        <v>25.049999999999997</v>
      </c>
      <c r="K110" s="318">
        <v>25.700000000000003</v>
      </c>
      <c r="L110" s="305">
        <v>24.4</v>
      </c>
      <c r="M110" s="305">
        <v>22.75</v>
      </c>
      <c r="N110" s="320">
        <v>27669000</v>
      </c>
      <c r="O110" s="321">
        <v>0.12324929971988796</v>
      </c>
    </row>
    <row r="111" spans="1:15" ht="14.4">
      <c r="A111" s="278">
        <v>101</v>
      </c>
      <c r="B111" s="405" t="s">
        <v>51</v>
      </c>
      <c r="C111" s="278" t="s">
        <v>154</v>
      </c>
      <c r="D111" s="317">
        <v>17323.25</v>
      </c>
      <c r="E111" s="317">
        <v>17172.533333333336</v>
      </c>
      <c r="F111" s="318">
        <v>16972.266666666674</v>
      </c>
      <c r="G111" s="318">
        <v>16621.283333333336</v>
      </c>
      <c r="H111" s="318">
        <v>16421.016666666674</v>
      </c>
      <c r="I111" s="318">
        <v>17523.516666666674</v>
      </c>
      <c r="J111" s="318">
        <v>17723.783333333336</v>
      </c>
      <c r="K111" s="318">
        <v>18074.766666666674</v>
      </c>
      <c r="L111" s="305">
        <v>17372.8</v>
      </c>
      <c r="M111" s="305">
        <v>16821.55</v>
      </c>
      <c r="N111" s="320">
        <v>381250</v>
      </c>
      <c r="O111" s="321">
        <v>-1.9040267592949956E-2</v>
      </c>
    </row>
    <row r="112" spans="1:15" ht="14.4">
      <c r="A112" s="278">
        <v>102</v>
      </c>
      <c r="B112" s="405" t="s">
        <v>108</v>
      </c>
      <c r="C112" s="278" t="s">
        <v>155</v>
      </c>
      <c r="D112" s="317">
        <v>1448.7</v>
      </c>
      <c r="E112" s="317">
        <v>1458.3333333333333</v>
      </c>
      <c r="F112" s="318">
        <v>1428.6666666666665</v>
      </c>
      <c r="G112" s="318">
        <v>1408.6333333333332</v>
      </c>
      <c r="H112" s="318">
        <v>1378.9666666666665</v>
      </c>
      <c r="I112" s="318">
        <v>1478.3666666666666</v>
      </c>
      <c r="J112" s="318">
        <v>1508.0333333333331</v>
      </c>
      <c r="K112" s="318">
        <v>1528.0666666666666</v>
      </c>
      <c r="L112" s="305">
        <v>1488</v>
      </c>
      <c r="M112" s="305">
        <v>1438.3</v>
      </c>
      <c r="N112" s="320">
        <v>342000</v>
      </c>
      <c r="O112" s="321">
        <v>-5.4525627044711015E-3</v>
      </c>
    </row>
    <row r="113" spans="1:15" ht="14.4">
      <c r="A113" s="278">
        <v>103</v>
      </c>
      <c r="B113" s="405" t="s">
        <v>114</v>
      </c>
      <c r="C113" s="278" t="s">
        <v>156</v>
      </c>
      <c r="D113" s="317">
        <v>80.849999999999994</v>
      </c>
      <c r="E113" s="317">
        <v>79.933333333333337</v>
      </c>
      <c r="F113" s="318">
        <v>77.866666666666674</v>
      </c>
      <c r="G113" s="318">
        <v>74.88333333333334</v>
      </c>
      <c r="H113" s="318">
        <v>72.816666666666677</v>
      </c>
      <c r="I113" s="318">
        <v>82.916666666666671</v>
      </c>
      <c r="J113" s="318">
        <v>84.983333333333334</v>
      </c>
      <c r="K113" s="318">
        <v>87.966666666666669</v>
      </c>
      <c r="L113" s="305">
        <v>82</v>
      </c>
      <c r="M113" s="305">
        <v>76.95</v>
      </c>
      <c r="N113" s="320">
        <v>29326500</v>
      </c>
      <c r="O113" s="321">
        <v>1.3316701853074002E-2</v>
      </c>
    </row>
    <row r="114" spans="1:15" ht="14.4">
      <c r="A114" s="278">
        <v>104</v>
      </c>
      <c r="B114" s="405" t="s">
        <v>43</v>
      </c>
      <c r="C114" s="278" t="s">
        <v>157</v>
      </c>
      <c r="D114" s="317">
        <v>96.8</v>
      </c>
      <c r="E114" s="317">
        <v>96.133333333333326</v>
      </c>
      <c r="F114" s="318">
        <v>94.716666666666654</v>
      </c>
      <c r="G114" s="318">
        <v>92.633333333333326</v>
      </c>
      <c r="H114" s="318">
        <v>91.216666666666654</v>
      </c>
      <c r="I114" s="318">
        <v>98.216666666666654</v>
      </c>
      <c r="J114" s="318">
        <v>99.63333333333334</v>
      </c>
      <c r="K114" s="318">
        <v>101.71666666666665</v>
      </c>
      <c r="L114" s="305">
        <v>97.55</v>
      </c>
      <c r="M114" s="305">
        <v>94.05</v>
      </c>
      <c r="N114" s="320">
        <v>46584300</v>
      </c>
      <c r="O114" s="321">
        <v>9.649082881980792E-3</v>
      </c>
    </row>
    <row r="115" spans="1:15" ht="14.4">
      <c r="A115" s="278">
        <v>105</v>
      </c>
      <c r="B115" s="405" t="s">
        <v>74</v>
      </c>
      <c r="C115" s="278" t="s">
        <v>159</v>
      </c>
      <c r="D115" s="317">
        <v>82.3</v>
      </c>
      <c r="E115" s="317">
        <v>80.733333333333334</v>
      </c>
      <c r="F115" s="318">
        <v>78.816666666666663</v>
      </c>
      <c r="G115" s="318">
        <v>75.333333333333329</v>
      </c>
      <c r="H115" s="318">
        <v>73.416666666666657</v>
      </c>
      <c r="I115" s="318">
        <v>84.216666666666669</v>
      </c>
      <c r="J115" s="318">
        <v>86.133333333333326</v>
      </c>
      <c r="K115" s="318">
        <v>89.616666666666674</v>
      </c>
      <c r="L115" s="305">
        <v>82.65</v>
      </c>
      <c r="M115" s="305">
        <v>77.25</v>
      </c>
      <c r="N115" s="320">
        <v>52034100</v>
      </c>
      <c r="O115" s="321">
        <v>2.0774848896814326E-2</v>
      </c>
    </row>
    <row r="116" spans="1:15" ht="14.4">
      <c r="A116" s="278">
        <v>106</v>
      </c>
      <c r="B116" s="405" t="s">
        <v>80</v>
      </c>
      <c r="C116" s="278" t="s">
        <v>160</v>
      </c>
      <c r="D116" s="317">
        <v>18319.2</v>
      </c>
      <c r="E116" s="317">
        <v>18256.233333333334</v>
      </c>
      <c r="F116" s="318">
        <v>17913.266666666666</v>
      </c>
      <c r="G116" s="318">
        <v>17507.333333333332</v>
      </c>
      <c r="H116" s="318">
        <v>17164.366666666665</v>
      </c>
      <c r="I116" s="318">
        <v>18662.166666666668</v>
      </c>
      <c r="J116" s="318">
        <v>19005.133333333335</v>
      </c>
      <c r="K116" s="318">
        <v>19411.066666666669</v>
      </c>
      <c r="L116" s="305">
        <v>18599.2</v>
      </c>
      <c r="M116" s="305">
        <v>17850.3</v>
      </c>
      <c r="N116" s="320">
        <v>115965</v>
      </c>
      <c r="O116" s="321">
        <v>6.776851894479996E-2</v>
      </c>
    </row>
    <row r="117" spans="1:15" ht="14.4">
      <c r="A117" s="278">
        <v>107</v>
      </c>
      <c r="B117" s="405" t="s">
        <v>53</v>
      </c>
      <c r="C117" s="278" t="s">
        <v>161</v>
      </c>
      <c r="D117" s="317">
        <v>959.3</v>
      </c>
      <c r="E117" s="317">
        <v>947.53333333333342</v>
      </c>
      <c r="F117" s="318">
        <v>923.96666666666681</v>
      </c>
      <c r="G117" s="318">
        <v>888.63333333333344</v>
      </c>
      <c r="H117" s="318">
        <v>865.06666666666683</v>
      </c>
      <c r="I117" s="318">
        <v>982.86666666666679</v>
      </c>
      <c r="J117" s="318">
        <v>1006.4333333333334</v>
      </c>
      <c r="K117" s="318">
        <v>1041.7666666666669</v>
      </c>
      <c r="L117" s="305">
        <v>971.1</v>
      </c>
      <c r="M117" s="305">
        <v>912.2</v>
      </c>
      <c r="N117" s="320">
        <v>4539920</v>
      </c>
      <c r="O117" s="321">
        <v>-2.0858032480911247E-2</v>
      </c>
    </row>
    <row r="118" spans="1:15" ht="14.4">
      <c r="A118" s="278">
        <v>108</v>
      </c>
      <c r="B118" s="405" t="s">
        <v>74</v>
      </c>
      <c r="C118" s="278" t="s">
        <v>162</v>
      </c>
      <c r="D118" s="317">
        <v>248.9</v>
      </c>
      <c r="E118" s="317">
        <v>245.95000000000002</v>
      </c>
      <c r="F118" s="318">
        <v>238.45000000000005</v>
      </c>
      <c r="G118" s="318">
        <v>228.00000000000003</v>
      </c>
      <c r="H118" s="318">
        <v>220.50000000000006</v>
      </c>
      <c r="I118" s="318">
        <v>256.40000000000003</v>
      </c>
      <c r="J118" s="318">
        <v>263.89999999999998</v>
      </c>
      <c r="K118" s="318">
        <v>274.35000000000002</v>
      </c>
      <c r="L118" s="305">
        <v>253.45</v>
      </c>
      <c r="M118" s="305">
        <v>235.5</v>
      </c>
      <c r="N118" s="320">
        <v>12264000</v>
      </c>
      <c r="O118" s="321">
        <v>2.2511255627813906E-2</v>
      </c>
    </row>
    <row r="119" spans="1:15" ht="14.4">
      <c r="A119" s="278">
        <v>109</v>
      </c>
      <c r="B119" s="405" t="s">
        <v>58</v>
      </c>
      <c r="C119" s="278" t="s">
        <v>163</v>
      </c>
      <c r="D119" s="317">
        <v>75.25</v>
      </c>
      <c r="E119" s="317">
        <v>76.349999999999994</v>
      </c>
      <c r="F119" s="318">
        <v>73.249999999999986</v>
      </c>
      <c r="G119" s="318">
        <v>71.249999999999986</v>
      </c>
      <c r="H119" s="318">
        <v>68.149999999999977</v>
      </c>
      <c r="I119" s="318">
        <v>78.349999999999994</v>
      </c>
      <c r="J119" s="318">
        <v>81.450000000000017</v>
      </c>
      <c r="K119" s="318">
        <v>83.45</v>
      </c>
      <c r="L119" s="305">
        <v>79.45</v>
      </c>
      <c r="M119" s="305">
        <v>74.349999999999994</v>
      </c>
      <c r="N119" s="320">
        <v>44119200</v>
      </c>
      <c r="O119" s="321">
        <v>0.15858026701400196</v>
      </c>
    </row>
    <row r="120" spans="1:15" ht="14.4">
      <c r="A120" s="278">
        <v>110</v>
      </c>
      <c r="B120" s="405" t="s">
        <v>51</v>
      </c>
      <c r="C120" s="278" t="s">
        <v>164</v>
      </c>
      <c r="D120" s="317">
        <v>1451.95</v>
      </c>
      <c r="E120" s="317">
        <v>1441.6833333333332</v>
      </c>
      <c r="F120" s="318">
        <v>1427.3666666666663</v>
      </c>
      <c r="G120" s="318">
        <v>1402.7833333333331</v>
      </c>
      <c r="H120" s="318">
        <v>1388.4666666666662</v>
      </c>
      <c r="I120" s="318">
        <v>1466.2666666666664</v>
      </c>
      <c r="J120" s="318">
        <v>1480.5833333333335</v>
      </c>
      <c r="K120" s="318">
        <v>1505.1666666666665</v>
      </c>
      <c r="L120" s="305">
        <v>1456</v>
      </c>
      <c r="M120" s="305">
        <v>1417.1</v>
      </c>
      <c r="N120" s="320">
        <v>2558000</v>
      </c>
      <c r="O120" s="321">
        <v>-2.0298736116430488E-2</v>
      </c>
    </row>
    <row r="121" spans="1:15" ht="14.4">
      <c r="A121" s="278">
        <v>111</v>
      </c>
      <c r="B121" s="405" t="s">
        <v>55</v>
      </c>
      <c r="C121" s="278" t="s">
        <v>165</v>
      </c>
      <c r="D121" s="317">
        <v>26.8</v>
      </c>
      <c r="E121" s="317">
        <v>26.700000000000003</v>
      </c>
      <c r="F121" s="318">
        <v>26.050000000000004</v>
      </c>
      <c r="G121" s="318">
        <v>25.3</v>
      </c>
      <c r="H121" s="318">
        <v>24.650000000000002</v>
      </c>
      <c r="I121" s="318">
        <v>27.450000000000006</v>
      </c>
      <c r="J121" s="318">
        <v>28.100000000000005</v>
      </c>
      <c r="K121" s="318">
        <v>28.850000000000009</v>
      </c>
      <c r="L121" s="305">
        <v>27.35</v>
      </c>
      <c r="M121" s="305">
        <v>25.95</v>
      </c>
      <c r="N121" s="320">
        <v>56393900</v>
      </c>
      <c r="O121" s="321">
        <v>3.6909894918775797E-2</v>
      </c>
    </row>
    <row r="122" spans="1:15" ht="14.4">
      <c r="A122" s="278">
        <v>112</v>
      </c>
      <c r="B122" s="405" t="s">
        <v>43</v>
      </c>
      <c r="C122" s="278" t="s">
        <v>166</v>
      </c>
      <c r="D122" s="317">
        <v>157.05000000000001</v>
      </c>
      <c r="E122" s="317">
        <v>157.18333333333334</v>
      </c>
      <c r="F122" s="318">
        <v>156.16666666666669</v>
      </c>
      <c r="G122" s="318">
        <v>155.28333333333336</v>
      </c>
      <c r="H122" s="318">
        <v>154.26666666666671</v>
      </c>
      <c r="I122" s="318">
        <v>158.06666666666666</v>
      </c>
      <c r="J122" s="318">
        <v>159.08333333333331</v>
      </c>
      <c r="K122" s="318">
        <v>159.96666666666664</v>
      </c>
      <c r="L122" s="305">
        <v>158.19999999999999</v>
      </c>
      <c r="M122" s="305">
        <v>156.30000000000001</v>
      </c>
      <c r="N122" s="320">
        <v>35800000</v>
      </c>
      <c r="O122" s="321">
        <v>8.9735784731523188E-2</v>
      </c>
    </row>
    <row r="123" spans="1:15" ht="14.4">
      <c r="A123" s="278">
        <v>113</v>
      </c>
      <c r="B123" s="405" t="s">
        <v>90</v>
      </c>
      <c r="C123" s="278" t="s">
        <v>167</v>
      </c>
      <c r="D123" s="317">
        <v>869</v>
      </c>
      <c r="E123" s="317">
        <v>869.58333333333337</v>
      </c>
      <c r="F123" s="318">
        <v>847.86666666666679</v>
      </c>
      <c r="G123" s="318">
        <v>826.73333333333346</v>
      </c>
      <c r="H123" s="318">
        <v>805.01666666666688</v>
      </c>
      <c r="I123" s="318">
        <v>890.7166666666667</v>
      </c>
      <c r="J123" s="318">
        <v>912.43333333333317</v>
      </c>
      <c r="K123" s="318">
        <v>933.56666666666661</v>
      </c>
      <c r="L123" s="305">
        <v>891.3</v>
      </c>
      <c r="M123" s="305">
        <v>848.45</v>
      </c>
      <c r="N123" s="320">
        <v>1445600</v>
      </c>
      <c r="O123" s="321">
        <v>-7.9604721383475154E-3</v>
      </c>
    </row>
    <row r="124" spans="1:15" ht="14.4">
      <c r="A124" s="278">
        <v>114</v>
      </c>
      <c r="B124" s="405" t="s">
        <v>38</v>
      </c>
      <c r="C124" s="278" t="s">
        <v>168</v>
      </c>
      <c r="D124" s="317">
        <v>601.79999999999995</v>
      </c>
      <c r="E124" s="317">
        <v>608.78333333333342</v>
      </c>
      <c r="F124" s="318">
        <v>592.21666666666681</v>
      </c>
      <c r="G124" s="318">
        <v>582.63333333333344</v>
      </c>
      <c r="H124" s="318">
        <v>566.06666666666683</v>
      </c>
      <c r="I124" s="318">
        <v>618.36666666666679</v>
      </c>
      <c r="J124" s="318">
        <v>634.93333333333339</v>
      </c>
      <c r="K124" s="318">
        <v>644.51666666666677</v>
      </c>
      <c r="L124" s="305">
        <v>625.35</v>
      </c>
      <c r="M124" s="305">
        <v>599.20000000000005</v>
      </c>
      <c r="N124" s="320">
        <v>719450</v>
      </c>
      <c r="O124" s="321">
        <v>7.8231547396028472E-2</v>
      </c>
    </row>
    <row r="125" spans="1:15" ht="14.4">
      <c r="A125" s="278">
        <v>115</v>
      </c>
      <c r="B125" s="405" t="s">
        <v>55</v>
      </c>
      <c r="C125" s="278" t="s">
        <v>169</v>
      </c>
      <c r="D125" s="317">
        <v>119.65</v>
      </c>
      <c r="E125" s="317">
        <v>117.83333333333333</v>
      </c>
      <c r="F125" s="318">
        <v>114.36666666666666</v>
      </c>
      <c r="G125" s="318">
        <v>109.08333333333333</v>
      </c>
      <c r="H125" s="318">
        <v>105.61666666666666</v>
      </c>
      <c r="I125" s="318">
        <v>123.11666666666666</v>
      </c>
      <c r="J125" s="318">
        <v>126.58333333333333</v>
      </c>
      <c r="K125" s="318">
        <v>131.86666666666667</v>
      </c>
      <c r="L125" s="305">
        <v>121.3</v>
      </c>
      <c r="M125" s="305">
        <v>112.55</v>
      </c>
      <c r="N125" s="320">
        <v>16113100</v>
      </c>
      <c r="O125" s="321">
        <v>4.2129908095487563E-2</v>
      </c>
    </row>
    <row r="126" spans="1:15" ht="14.4">
      <c r="A126" s="278">
        <v>116</v>
      </c>
      <c r="B126" s="405" t="s">
        <v>43</v>
      </c>
      <c r="C126" s="278" t="s">
        <v>170</v>
      </c>
      <c r="D126" s="317">
        <v>88.35</v>
      </c>
      <c r="E126" s="317">
        <v>88.816666666666663</v>
      </c>
      <c r="F126" s="318">
        <v>86.033333333333331</v>
      </c>
      <c r="G126" s="318">
        <v>83.716666666666669</v>
      </c>
      <c r="H126" s="318">
        <v>80.933333333333337</v>
      </c>
      <c r="I126" s="318">
        <v>91.133333333333326</v>
      </c>
      <c r="J126" s="318">
        <v>93.916666666666657</v>
      </c>
      <c r="K126" s="318">
        <v>96.23333333333332</v>
      </c>
      <c r="L126" s="305">
        <v>91.6</v>
      </c>
      <c r="M126" s="305">
        <v>86.5</v>
      </c>
      <c r="N126" s="320">
        <v>20868000</v>
      </c>
      <c r="O126" s="321">
        <v>4.6329723225030081E-2</v>
      </c>
    </row>
    <row r="127" spans="1:15" ht="14.4">
      <c r="A127" s="278">
        <v>117</v>
      </c>
      <c r="B127" s="405" t="s">
        <v>74</v>
      </c>
      <c r="C127" s="278" t="s">
        <v>171</v>
      </c>
      <c r="D127" s="317">
        <v>1459.15</v>
      </c>
      <c r="E127" s="317">
        <v>1457.55</v>
      </c>
      <c r="F127" s="318">
        <v>1448.75</v>
      </c>
      <c r="G127" s="318">
        <v>1438.3500000000001</v>
      </c>
      <c r="H127" s="318">
        <v>1429.5500000000002</v>
      </c>
      <c r="I127" s="318">
        <v>1467.9499999999998</v>
      </c>
      <c r="J127" s="318">
        <v>1476.7499999999995</v>
      </c>
      <c r="K127" s="318">
        <v>1487.1499999999996</v>
      </c>
      <c r="L127" s="305">
        <v>1466.35</v>
      </c>
      <c r="M127" s="305">
        <v>1447.15</v>
      </c>
      <c r="N127" s="320">
        <v>25540375</v>
      </c>
      <c r="O127" s="321">
        <v>7.2936334514288145E-2</v>
      </c>
    </row>
    <row r="128" spans="1:15" ht="14.4">
      <c r="A128" s="278">
        <v>118</v>
      </c>
      <c r="B128" s="405" t="s">
        <v>114</v>
      </c>
      <c r="C128" s="278" t="s">
        <v>172</v>
      </c>
      <c r="D128" s="317">
        <v>29.95</v>
      </c>
      <c r="E128" s="317">
        <v>29.683333333333334</v>
      </c>
      <c r="F128" s="318">
        <v>29.066666666666666</v>
      </c>
      <c r="G128" s="318">
        <v>28.183333333333334</v>
      </c>
      <c r="H128" s="318">
        <v>27.566666666666666</v>
      </c>
      <c r="I128" s="318">
        <v>30.566666666666666</v>
      </c>
      <c r="J128" s="318">
        <v>31.183333333333334</v>
      </c>
      <c r="K128" s="318">
        <v>32.066666666666663</v>
      </c>
      <c r="L128" s="305">
        <v>30.3</v>
      </c>
      <c r="M128" s="305">
        <v>28.8</v>
      </c>
      <c r="N128" s="320">
        <v>36939300</v>
      </c>
      <c r="O128" s="321">
        <v>2.7015981049611316E-2</v>
      </c>
    </row>
    <row r="129" spans="1:15" ht="14.4">
      <c r="A129" s="278">
        <v>119</v>
      </c>
      <c r="B129" s="468" t="s">
        <v>58</v>
      </c>
      <c r="C129" s="278" t="s">
        <v>281</v>
      </c>
      <c r="D129" s="317">
        <v>766.35</v>
      </c>
      <c r="E129" s="317">
        <v>763.01666666666677</v>
      </c>
      <c r="F129" s="318">
        <v>749.03333333333353</v>
      </c>
      <c r="G129" s="318">
        <v>731.71666666666681</v>
      </c>
      <c r="H129" s="318">
        <v>717.73333333333358</v>
      </c>
      <c r="I129" s="318">
        <v>780.33333333333348</v>
      </c>
      <c r="J129" s="318">
        <v>794.31666666666683</v>
      </c>
      <c r="K129" s="318">
        <v>811.63333333333344</v>
      </c>
      <c r="L129" s="305">
        <v>777</v>
      </c>
      <c r="M129" s="305">
        <v>745.7</v>
      </c>
      <c r="N129" s="320">
        <v>3909750</v>
      </c>
      <c r="O129" s="321">
        <v>0.67029798141621277</v>
      </c>
    </row>
    <row r="130" spans="1:15" ht="14.4">
      <c r="A130" s="278">
        <v>120</v>
      </c>
      <c r="B130" s="405" t="s">
        <v>55</v>
      </c>
      <c r="C130" s="278" t="s">
        <v>173</v>
      </c>
      <c r="D130" s="317">
        <v>159.65</v>
      </c>
      <c r="E130" s="317">
        <v>158.44999999999999</v>
      </c>
      <c r="F130" s="318">
        <v>156.39999999999998</v>
      </c>
      <c r="G130" s="318">
        <v>153.14999999999998</v>
      </c>
      <c r="H130" s="318">
        <v>151.09999999999997</v>
      </c>
      <c r="I130" s="318">
        <v>161.69999999999999</v>
      </c>
      <c r="J130" s="318">
        <v>163.75</v>
      </c>
      <c r="K130" s="318">
        <v>167</v>
      </c>
      <c r="L130" s="305">
        <v>160.5</v>
      </c>
      <c r="M130" s="305">
        <v>155.19999999999999</v>
      </c>
      <c r="N130" s="320">
        <v>121782000</v>
      </c>
      <c r="O130" s="321">
        <v>4.810100436342981E-2</v>
      </c>
    </row>
    <row r="131" spans="1:15" ht="14.4">
      <c r="A131" s="278">
        <v>121</v>
      </c>
      <c r="B131" s="405" t="s">
        <v>38</v>
      </c>
      <c r="C131" s="278" t="s">
        <v>174</v>
      </c>
      <c r="D131" s="317">
        <v>20723.7</v>
      </c>
      <c r="E131" s="317">
        <v>20725.533333333333</v>
      </c>
      <c r="F131" s="318">
        <v>20481.016666666666</v>
      </c>
      <c r="G131" s="318">
        <v>20238.333333333332</v>
      </c>
      <c r="H131" s="318">
        <v>19993.816666666666</v>
      </c>
      <c r="I131" s="318">
        <v>20968.216666666667</v>
      </c>
      <c r="J131" s="318">
        <v>21212.73333333333</v>
      </c>
      <c r="K131" s="318">
        <v>21455.416666666668</v>
      </c>
      <c r="L131" s="305">
        <v>20970.05</v>
      </c>
      <c r="M131" s="305">
        <v>20482.849999999999</v>
      </c>
      <c r="N131" s="320">
        <v>147000</v>
      </c>
      <c r="O131" s="321">
        <v>6.5046217048955841E-3</v>
      </c>
    </row>
    <row r="132" spans="1:15" ht="14.4">
      <c r="A132" s="278">
        <v>122</v>
      </c>
      <c r="B132" s="405" t="s">
        <v>65</v>
      </c>
      <c r="C132" s="278" t="s">
        <v>175</v>
      </c>
      <c r="D132" s="317">
        <v>1085.3</v>
      </c>
      <c r="E132" s="317">
        <v>1079.9166666666667</v>
      </c>
      <c r="F132" s="318">
        <v>1061.8333333333335</v>
      </c>
      <c r="G132" s="318">
        <v>1038.3666666666668</v>
      </c>
      <c r="H132" s="318">
        <v>1020.2833333333335</v>
      </c>
      <c r="I132" s="318">
        <v>1103.3833333333334</v>
      </c>
      <c r="J132" s="318">
        <v>1121.4666666666669</v>
      </c>
      <c r="K132" s="318">
        <v>1144.9333333333334</v>
      </c>
      <c r="L132" s="305">
        <v>1098</v>
      </c>
      <c r="M132" s="305">
        <v>1056.45</v>
      </c>
      <c r="N132" s="320">
        <v>2179100</v>
      </c>
      <c r="O132" s="321">
        <v>4.4005270092226614E-2</v>
      </c>
    </row>
    <row r="133" spans="1:15" ht="14.4">
      <c r="A133" s="278">
        <v>123</v>
      </c>
      <c r="B133" s="405" t="s">
        <v>80</v>
      </c>
      <c r="C133" s="278" t="s">
        <v>176</v>
      </c>
      <c r="D133" s="317">
        <v>3482.15</v>
      </c>
      <c r="E133" s="317">
        <v>3461.1666666666665</v>
      </c>
      <c r="F133" s="318">
        <v>3387.8833333333332</v>
      </c>
      <c r="G133" s="318">
        <v>3293.6166666666668</v>
      </c>
      <c r="H133" s="318">
        <v>3220.3333333333335</v>
      </c>
      <c r="I133" s="318">
        <v>3555.4333333333329</v>
      </c>
      <c r="J133" s="318">
        <v>3628.7166666666667</v>
      </c>
      <c r="K133" s="318">
        <v>3722.9833333333327</v>
      </c>
      <c r="L133" s="305">
        <v>3534.45</v>
      </c>
      <c r="M133" s="305">
        <v>3366.9</v>
      </c>
      <c r="N133" s="320">
        <v>605500</v>
      </c>
      <c r="O133" s="321">
        <v>7.8841870824053459E-2</v>
      </c>
    </row>
    <row r="134" spans="1:15" ht="14.4">
      <c r="A134" s="278">
        <v>124</v>
      </c>
      <c r="B134" s="405" t="s">
        <v>58</v>
      </c>
      <c r="C134" s="278" t="s">
        <v>177</v>
      </c>
      <c r="D134" s="317">
        <v>569.15</v>
      </c>
      <c r="E134" s="317">
        <v>562.76666666666665</v>
      </c>
      <c r="F134" s="318">
        <v>551.63333333333333</v>
      </c>
      <c r="G134" s="318">
        <v>534.11666666666667</v>
      </c>
      <c r="H134" s="318">
        <v>522.98333333333335</v>
      </c>
      <c r="I134" s="318">
        <v>580.2833333333333</v>
      </c>
      <c r="J134" s="318">
        <v>591.41666666666652</v>
      </c>
      <c r="K134" s="318">
        <v>608.93333333333328</v>
      </c>
      <c r="L134" s="305">
        <v>573.9</v>
      </c>
      <c r="M134" s="305">
        <v>545.25</v>
      </c>
      <c r="N134" s="320">
        <v>3228250</v>
      </c>
      <c r="O134" s="321">
        <v>9.145465303017497E-2</v>
      </c>
    </row>
    <row r="135" spans="1:15" ht="14.4">
      <c r="A135" s="278">
        <v>125</v>
      </c>
      <c r="B135" s="405" t="s">
        <v>53</v>
      </c>
      <c r="C135" s="278" t="s">
        <v>179</v>
      </c>
      <c r="D135" s="317">
        <v>471.1</v>
      </c>
      <c r="E135" s="317">
        <v>468.59999999999997</v>
      </c>
      <c r="F135" s="318">
        <v>459.19999999999993</v>
      </c>
      <c r="G135" s="318">
        <v>447.29999999999995</v>
      </c>
      <c r="H135" s="318">
        <v>437.89999999999992</v>
      </c>
      <c r="I135" s="318">
        <v>480.49999999999994</v>
      </c>
      <c r="J135" s="318">
        <v>489.89999999999992</v>
      </c>
      <c r="K135" s="318">
        <v>501.79999999999995</v>
      </c>
      <c r="L135" s="305">
        <v>478</v>
      </c>
      <c r="M135" s="305">
        <v>456.7</v>
      </c>
      <c r="N135" s="320">
        <v>38335200</v>
      </c>
      <c r="O135" s="321">
        <v>1.3844554388201306E-3</v>
      </c>
    </row>
    <row r="136" spans="1:15" ht="14.4">
      <c r="A136" s="278">
        <v>126</v>
      </c>
      <c r="B136" s="405" t="s">
        <v>90</v>
      </c>
      <c r="C136" s="278" t="s">
        <v>180</v>
      </c>
      <c r="D136" s="317">
        <v>384.3</v>
      </c>
      <c r="E136" s="317">
        <v>386.7166666666667</v>
      </c>
      <c r="F136" s="318">
        <v>378.83333333333337</v>
      </c>
      <c r="G136" s="318">
        <v>373.36666666666667</v>
      </c>
      <c r="H136" s="318">
        <v>365.48333333333335</v>
      </c>
      <c r="I136" s="318">
        <v>392.18333333333339</v>
      </c>
      <c r="J136" s="318">
        <v>400.06666666666672</v>
      </c>
      <c r="K136" s="318">
        <v>405.53333333333342</v>
      </c>
      <c r="L136" s="305">
        <v>394.6</v>
      </c>
      <c r="M136" s="305">
        <v>381.25</v>
      </c>
      <c r="N136" s="320">
        <v>3979800</v>
      </c>
      <c r="O136" s="321">
        <v>5.7557397959183673E-2</v>
      </c>
    </row>
    <row r="137" spans="1:15" ht="14.4">
      <c r="A137" s="278">
        <v>127</v>
      </c>
      <c r="B137" s="405" t="s">
        <v>181</v>
      </c>
      <c r="C137" s="278" t="s">
        <v>182</v>
      </c>
      <c r="D137" s="317">
        <v>294.60000000000002</v>
      </c>
      <c r="E137" s="317">
        <v>293.26666666666665</v>
      </c>
      <c r="F137" s="318">
        <v>290.08333333333331</v>
      </c>
      <c r="G137" s="318">
        <v>285.56666666666666</v>
      </c>
      <c r="H137" s="318">
        <v>282.38333333333333</v>
      </c>
      <c r="I137" s="318">
        <v>297.7833333333333</v>
      </c>
      <c r="J137" s="318">
        <v>300.9666666666667</v>
      </c>
      <c r="K137" s="318">
        <v>305.48333333333329</v>
      </c>
      <c r="L137" s="305">
        <v>296.45</v>
      </c>
      <c r="M137" s="305">
        <v>288.75</v>
      </c>
      <c r="N137" s="320">
        <v>2039400</v>
      </c>
      <c r="O137" s="321">
        <v>-5.9013519125178791E-2</v>
      </c>
    </row>
    <row r="138" spans="1:15" ht="14.4">
      <c r="A138" s="278">
        <v>128</v>
      </c>
      <c r="B138" s="405" t="s">
        <v>40</v>
      </c>
      <c r="C138" s="278" t="s">
        <v>3466</v>
      </c>
      <c r="D138" s="317">
        <v>362.65</v>
      </c>
      <c r="E138" s="317">
        <v>364.33333333333331</v>
      </c>
      <c r="F138" s="318">
        <v>353.46666666666664</v>
      </c>
      <c r="G138" s="318">
        <v>344.2833333333333</v>
      </c>
      <c r="H138" s="318">
        <v>333.41666666666663</v>
      </c>
      <c r="I138" s="318">
        <v>373.51666666666665</v>
      </c>
      <c r="J138" s="318">
        <v>384.38333333333333</v>
      </c>
      <c r="K138" s="318">
        <v>393.56666666666666</v>
      </c>
      <c r="L138" s="305">
        <v>375.2</v>
      </c>
      <c r="M138" s="305">
        <v>355.15</v>
      </c>
      <c r="N138" s="320">
        <v>10656900</v>
      </c>
      <c r="O138" s="321">
        <v>0.51574500768049159</v>
      </c>
    </row>
    <row r="139" spans="1:15" ht="14.4">
      <c r="A139" s="278">
        <v>129</v>
      </c>
      <c r="B139" s="405" t="s">
        <v>45</v>
      </c>
      <c r="C139" s="278" t="s">
        <v>184</v>
      </c>
      <c r="D139" s="317">
        <v>86.05</v>
      </c>
      <c r="E139" s="317">
        <v>85.84999999999998</v>
      </c>
      <c r="F139" s="318">
        <v>84.299999999999955</v>
      </c>
      <c r="G139" s="318">
        <v>82.549999999999969</v>
      </c>
      <c r="H139" s="318">
        <v>80.999999999999943</v>
      </c>
      <c r="I139" s="318">
        <v>87.599999999999966</v>
      </c>
      <c r="J139" s="318">
        <v>89.15</v>
      </c>
      <c r="K139" s="318">
        <v>90.899999999999977</v>
      </c>
      <c r="L139" s="305">
        <v>87.4</v>
      </c>
      <c r="M139" s="305">
        <v>84.1</v>
      </c>
      <c r="N139" s="320">
        <v>81585500</v>
      </c>
      <c r="O139" s="321">
        <v>4.3511682756997634E-2</v>
      </c>
    </row>
    <row r="140" spans="1:15" ht="14.4">
      <c r="A140" s="278">
        <v>130</v>
      </c>
      <c r="B140" s="405" t="s">
        <v>43</v>
      </c>
      <c r="C140" s="278" t="s">
        <v>186</v>
      </c>
      <c r="D140" s="317">
        <v>36.4</v>
      </c>
      <c r="E140" s="317">
        <v>35.916666666666664</v>
      </c>
      <c r="F140" s="318">
        <v>34.983333333333327</v>
      </c>
      <c r="G140" s="318">
        <v>33.566666666666663</v>
      </c>
      <c r="H140" s="318">
        <v>32.633333333333326</v>
      </c>
      <c r="I140" s="318">
        <v>37.333333333333329</v>
      </c>
      <c r="J140" s="318">
        <v>38.266666666666666</v>
      </c>
      <c r="K140" s="318">
        <v>39.68333333333333</v>
      </c>
      <c r="L140" s="305">
        <v>36.85</v>
      </c>
      <c r="M140" s="305">
        <v>34.5</v>
      </c>
      <c r="N140" s="320">
        <v>61128000</v>
      </c>
      <c r="O140" s="321">
        <v>-7.7428780131482836E-3</v>
      </c>
    </row>
    <row r="141" spans="1:15" ht="14.4">
      <c r="A141" s="278">
        <v>131</v>
      </c>
      <c r="B141" s="405" t="s">
        <v>114</v>
      </c>
      <c r="C141" s="278" t="s">
        <v>187</v>
      </c>
      <c r="D141" s="317">
        <v>292.45</v>
      </c>
      <c r="E141" s="317">
        <v>290.95</v>
      </c>
      <c r="F141" s="318">
        <v>288.5</v>
      </c>
      <c r="G141" s="318">
        <v>284.55</v>
      </c>
      <c r="H141" s="318">
        <v>282.10000000000002</v>
      </c>
      <c r="I141" s="318">
        <v>294.89999999999998</v>
      </c>
      <c r="J141" s="318">
        <v>297.34999999999991</v>
      </c>
      <c r="K141" s="318">
        <v>301.29999999999995</v>
      </c>
      <c r="L141" s="305">
        <v>293.39999999999998</v>
      </c>
      <c r="M141" s="305">
        <v>287</v>
      </c>
      <c r="N141" s="320">
        <v>18550700</v>
      </c>
      <c r="O141" s="321">
        <v>2.230243579852309E-2</v>
      </c>
    </row>
    <row r="142" spans="1:15" ht="14.4">
      <c r="A142" s="278">
        <v>132</v>
      </c>
      <c r="B142" s="405" t="s">
        <v>108</v>
      </c>
      <c r="C142" s="278" t="s">
        <v>188</v>
      </c>
      <c r="D142" s="317">
        <v>1956.85</v>
      </c>
      <c r="E142" s="317">
        <v>1963.3833333333332</v>
      </c>
      <c r="F142" s="318">
        <v>1941.7666666666664</v>
      </c>
      <c r="G142" s="318">
        <v>1926.6833333333332</v>
      </c>
      <c r="H142" s="318">
        <v>1905.0666666666664</v>
      </c>
      <c r="I142" s="318">
        <v>1978.4666666666665</v>
      </c>
      <c r="J142" s="318">
        <v>2000.0833333333333</v>
      </c>
      <c r="K142" s="318">
        <v>2015.1666666666665</v>
      </c>
      <c r="L142" s="305">
        <v>1985</v>
      </c>
      <c r="M142" s="305">
        <v>1948.3</v>
      </c>
      <c r="N142" s="320">
        <v>14240350</v>
      </c>
      <c r="O142" s="321">
        <v>-9.800922030692636E-3</v>
      </c>
    </row>
    <row r="143" spans="1:15" ht="14.4">
      <c r="A143" s="278">
        <v>133</v>
      </c>
      <c r="B143" s="405" t="s">
        <v>108</v>
      </c>
      <c r="C143" s="278" t="s">
        <v>189</v>
      </c>
      <c r="D143" s="317">
        <v>526.45000000000005</v>
      </c>
      <c r="E143" s="317">
        <v>528.33333333333337</v>
      </c>
      <c r="F143" s="318">
        <v>521.11666666666679</v>
      </c>
      <c r="G143" s="318">
        <v>515.78333333333342</v>
      </c>
      <c r="H143" s="318">
        <v>508.56666666666683</v>
      </c>
      <c r="I143" s="318">
        <v>533.66666666666674</v>
      </c>
      <c r="J143" s="318">
        <v>540.88333333333321</v>
      </c>
      <c r="K143" s="318">
        <v>546.2166666666667</v>
      </c>
      <c r="L143" s="305">
        <v>535.54999999999995</v>
      </c>
      <c r="M143" s="305">
        <v>523</v>
      </c>
      <c r="N143" s="320">
        <v>17467200</v>
      </c>
      <c r="O143" s="321">
        <v>5.9620004367765884E-2</v>
      </c>
    </row>
    <row r="144" spans="1:15" ht="14.4">
      <c r="A144" s="278">
        <v>134</v>
      </c>
      <c r="B144" s="405" t="s">
        <v>51</v>
      </c>
      <c r="C144" s="278" t="s">
        <v>190</v>
      </c>
      <c r="D144" s="317">
        <v>885.85</v>
      </c>
      <c r="E144" s="317">
        <v>882.69999999999993</v>
      </c>
      <c r="F144" s="318">
        <v>871.64999999999986</v>
      </c>
      <c r="G144" s="318">
        <v>857.44999999999993</v>
      </c>
      <c r="H144" s="318">
        <v>846.39999999999986</v>
      </c>
      <c r="I144" s="318">
        <v>896.89999999999986</v>
      </c>
      <c r="J144" s="318">
        <v>907.94999999999982</v>
      </c>
      <c r="K144" s="318">
        <v>922.14999999999986</v>
      </c>
      <c r="L144" s="305">
        <v>893.75</v>
      </c>
      <c r="M144" s="305">
        <v>868.5</v>
      </c>
      <c r="N144" s="320">
        <v>7131000</v>
      </c>
      <c r="O144" s="321">
        <v>-3.5631942988891218E-3</v>
      </c>
    </row>
    <row r="145" spans="1:15" ht="14.4">
      <c r="A145" s="278">
        <v>135</v>
      </c>
      <c r="B145" s="405" t="s">
        <v>53</v>
      </c>
      <c r="C145" s="278" t="s">
        <v>191</v>
      </c>
      <c r="D145" s="317">
        <v>2350.3000000000002</v>
      </c>
      <c r="E145" s="317">
        <v>2351.35</v>
      </c>
      <c r="F145" s="318">
        <v>2280.6999999999998</v>
      </c>
      <c r="G145" s="318">
        <v>2211.1</v>
      </c>
      <c r="H145" s="318">
        <v>2140.4499999999998</v>
      </c>
      <c r="I145" s="318">
        <v>2420.9499999999998</v>
      </c>
      <c r="J145" s="318">
        <v>2491.6000000000004</v>
      </c>
      <c r="K145" s="318">
        <v>2561.1999999999998</v>
      </c>
      <c r="L145" s="305">
        <v>2422</v>
      </c>
      <c r="M145" s="305">
        <v>2281.75</v>
      </c>
      <c r="N145" s="320">
        <v>1406000</v>
      </c>
      <c r="O145" s="321">
        <v>0.31956827780384794</v>
      </c>
    </row>
    <row r="146" spans="1:15" ht="14.4">
      <c r="A146" s="278">
        <v>136</v>
      </c>
      <c r="B146" s="405" t="s">
        <v>43</v>
      </c>
      <c r="C146" s="278" t="s">
        <v>192</v>
      </c>
      <c r="D146" s="317">
        <v>316.05</v>
      </c>
      <c r="E146" s="317">
        <v>312.0333333333333</v>
      </c>
      <c r="F146" s="318">
        <v>306.06666666666661</v>
      </c>
      <c r="G146" s="318">
        <v>296.08333333333331</v>
      </c>
      <c r="H146" s="318">
        <v>290.11666666666662</v>
      </c>
      <c r="I146" s="318">
        <v>322.01666666666659</v>
      </c>
      <c r="J146" s="318">
        <v>327.98333333333329</v>
      </c>
      <c r="K146" s="318">
        <v>337.96666666666658</v>
      </c>
      <c r="L146" s="305">
        <v>318</v>
      </c>
      <c r="M146" s="305">
        <v>302.05</v>
      </c>
      <c r="N146" s="320">
        <v>1968000</v>
      </c>
      <c r="O146" s="321">
        <v>0.11375212224108659</v>
      </c>
    </row>
    <row r="147" spans="1:15" ht="14.4">
      <c r="A147" s="278">
        <v>137</v>
      </c>
      <c r="B147" s="405" t="s">
        <v>45</v>
      </c>
      <c r="C147" s="278" t="s">
        <v>193</v>
      </c>
      <c r="D147" s="317">
        <v>332.1</v>
      </c>
      <c r="E147" s="317">
        <v>331.16666666666669</v>
      </c>
      <c r="F147" s="318">
        <v>319.93333333333339</v>
      </c>
      <c r="G147" s="318">
        <v>307.76666666666671</v>
      </c>
      <c r="H147" s="318">
        <v>296.53333333333342</v>
      </c>
      <c r="I147" s="318">
        <v>343.33333333333337</v>
      </c>
      <c r="J147" s="318">
        <v>354.56666666666661</v>
      </c>
      <c r="K147" s="318">
        <v>366.73333333333335</v>
      </c>
      <c r="L147" s="305">
        <v>342.4</v>
      </c>
      <c r="M147" s="305">
        <v>319</v>
      </c>
      <c r="N147" s="320">
        <v>3982950</v>
      </c>
      <c r="O147" s="321">
        <v>8.2269108582566537E-3</v>
      </c>
    </row>
    <row r="148" spans="1:15" ht="14.4">
      <c r="A148" s="278">
        <v>138</v>
      </c>
      <c r="B148" s="405" t="s">
        <v>51</v>
      </c>
      <c r="C148" s="278" t="s">
        <v>194</v>
      </c>
      <c r="D148" s="317">
        <v>952.7</v>
      </c>
      <c r="E148" s="317">
        <v>950.69999999999993</v>
      </c>
      <c r="F148" s="318">
        <v>937.64999999999986</v>
      </c>
      <c r="G148" s="318">
        <v>922.59999999999991</v>
      </c>
      <c r="H148" s="318">
        <v>909.54999999999984</v>
      </c>
      <c r="I148" s="318">
        <v>965.74999999999989</v>
      </c>
      <c r="J148" s="318">
        <v>978.79999999999984</v>
      </c>
      <c r="K148" s="318">
        <v>993.84999999999991</v>
      </c>
      <c r="L148" s="305">
        <v>963.75</v>
      </c>
      <c r="M148" s="305">
        <v>935.65</v>
      </c>
      <c r="N148" s="320">
        <v>996100</v>
      </c>
      <c r="O148" s="321">
        <v>0.13567438148443736</v>
      </c>
    </row>
    <row r="149" spans="1:15" ht="14.4">
      <c r="A149" s="278">
        <v>139</v>
      </c>
      <c r="B149" s="405" t="s">
        <v>58</v>
      </c>
      <c r="C149" s="278" t="s">
        <v>195</v>
      </c>
      <c r="D149" s="317">
        <v>170.15</v>
      </c>
      <c r="E149" s="317">
        <v>166.79999999999998</v>
      </c>
      <c r="F149" s="318">
        <v>161.94999999999996</v>
      </c>
      <c r="G149" s="318">
        <v>153.74999999999997</v>
      </c>
      <c r="H149" s="318">
        <v>148.89999999999995</v>
      </c>
      <c r="I149" s="318">
        <v>174.99999999999997</v>
      </c>
      <c r="J149" s="318">
        <v>179.85</v>
      </c>
      <c r="K149" s="318">
        <v>188.04999999999998</v>
      </c>
      <c r="L149" s="305">
        <v>171.65</v>
      </c>
      <c r="M149" s="305">
        <v>158.6</v>
      </c>
      <c r="N149" s="320">
        <v>4244800</v>
      </c>
      <c r="O149" s="321">
        <v>-4.1286475743066223E-2</v>
      </c>
    </row>
    <row r="150" spans="1:15" ht="14.4">
      <c r="A150" s="278">
        <v>140</v>
      </c>
      <c r="B150" s="405" t="s">
        <v>38</v>
      </c>
      <c r="C150" s="278" t="s">
        <v>196</v>
      </c>
      <c r="D150" s="317">
        <v>3854.8</v>
      </c>
      <c r="E150" s="317">
        <v>3843.7833333333333</v>
      </c>
      <c r="F150" s="318">
        <v>3793.3166666666666</v>
      </c>
      <c r="G150" s="318">
        <v>3731.8333333333335</v>
      </c>
      <c r="H150" s="318">
        <v>3681.3666666666668</v>
      </c>
      <c r="I150" s="318">
        <v>3905.2666666666664</v>
      </c>
      <c r="J150" s="318">
        <v>3955.7333333333327</v>
      </c>
      <c r="K150" s="318">
        <v>4017.2166666666662</v>
      </c>
      <c r="L150" s="305">
        <v>3894.25</v>
      </c>
      <c r="M150" s="305">
        <v>3782.3</v>
      </c>
      <c r="N150" s="320">
        <v>2299000</v>
      </c>
      <c r="O150" s="321">
        <v>-2.741348675860902E-2</v>
      </c>
    </row>
    <row r="151" spans="1:15" ht="14.4">
      <c r="A151" s="278">
        <v>141</v>
      </c>
      <c r="B151" s="405" t="s">
        <v>181</v>
      </c>
      <c r="C151" s="278" t="s">
        <v>198</v>
      </c>
      <c r="D151" s="317">
        <v>403.55</v>
      </c>
      <c r="E151" s="317">
        <v>402.01666666666665</v>
      </c>
      <c r="F151" s="318">
        <v>388.5333333333333</v>
      </c>
      <c r="G151" s="318">
        <v>373.51666666666665</v>
      </c>
      <c r="H151" s="318">
        <v>360.0333333333333</v>
      </c>
      <c r="I151" s="318">
        <v>417.0333333333333</v>
      </c>
      <c r="J151" s="318">
        <v>430.51666666666665</v>
      </c>
      <c r="K151" s="318">
        <v>445.5333333333333</v>
      </c>
      <c r="L151" s="305">
        <v>415.5</v>
      </c>
      <c r="M151" s="305">
        <v>387</v>
      </c>
      <c r="N151" s="320">
        <v>10614100</v>
      </c>
      <c r="O151" s="321">
        <v>2.8129449712796767E-2</v>
      </c>
    </row>
    <row r="152" spans="1:15" ht="14.4">
      <c r="A152" s="278">
        <v>142</v>
      </c>
      <c r="B152" s="405" t="s">
        <v>114</v>
      </c>
      <c r="C152" s="278" t="s">
        <v>199</v>
      </c>
      <c r="D152" s="317">
        <v>91.55</v>
      </c>
      <c r="E152" s="317">
        <v>91.233333333333334</v>
      </c>
      <c r="F152" s="318">
        <v>89.816666666666663</v>
      </c>
      <c r="G152" s="318">
        <v>88.083333333333329</v>
      </c>
      <c r="H152" s="318">
        <v>86.666666666666657</v>
      </c>
      <c r="I152" s="318">
        <v>92.966666666666669</v>
      </c>
      <c r="J152" s="318">
        <v>94.383333333333326</v>
      </c>
      <c r="K152" s="318">
        <v>96.116666666666674</v>
      </c>
      <c r="L152" s="305">
        <v>92.65</v>
      </c>
      <c r="M152" s="305">
        <v>89.5</v>
      </c>
      <c r="N152" s="320">
        <v>97747100</v>
      </c>
      <c r="O152" s="321">
        <v>1.5109219646035713E-2</v>
      </c>
    </row>
    <row r="153" spans="1:15" ht="14.4">
      <c r="A153" s="278">
        <v>143</v>
      </c>
      <c r="B153" s="405" t="s">
        <v>65</v>
      </c>
      <c r="C153" s="278" t="s">
        <v>200</v>
      </c>
      <c r="D153" s="317">
        <v>478.35</v>
      </c>
      <c r="E153" s="317">
        <v>481.81666666666666</v>
      </c>
      <c r="F153" s="318">
        <v>472.5333333333333</v>
      </c>
      <c r="G153" s="318">
        <v>466.71666666666664</v>
      </c>
      <c r="H153" s="318">
        <v>457.43333333333328</v>
      </c>
      <c r="I153" s="318">
        <v>487.63333333333333</v>
      </c>
      <c r="J153" s="318">
        <v>496.91666666666674</v>
      </c>
      <c r="K153" s="318">
        <v>502.73333333333335</v>
      </c>
      <c r="L153" s="305">
        <v>491.1</v>
      </c>
      <c r="M153" s="305">
        <v>476</v>
      </c>
      <c r="N153" s="320">
        <v>3660000</v>
      </c>
      <c r="O153" s="321">
        <v>1.1329096435479415E-2</v>
      </c>
    </row>
    <row r="154" spans="1:15" ht="14.4">
      <c r="A154" s="278">
        <v>144</v>
      </c>
      <c r="B154" s="405" t="s">
        <v>108</v>
      </c>
      <c r="C154" s="278" t="s">
        <v>201</v>
      </c>
      <c r="D154" s="317">
        <v>210.1</v>
      </c>
      <c r="E154" s="317">
        <v>205.68333333333331</v>
      </c>
      <c r="F154" s="318">
        <v>200.36666666666662</v>
      </c>
      <c r="G154" s="318">
        <v>190.6333333333333</v>
      </c>
      <c r="H154" s="318">
        <v>185.31666666666661</v>
      </c>
      <c r="I154" s="318">
        <v>215.41666666666663</v>
      </c>
      <c r="J154" s="318">
        <v>220.73333333333329</v>
      </c>
      <c r="K154" s="318">
        <v>230.46666666666664</v>
      </c>
      <c r="L154" s="305">
        <v>211</v>
      </c>
      <c r="M154" s="305">
        <v>195.95</v>
      </c>
      <c r="N154" s="320">
        <v>29049600</v>
      </c>
      <c r="O154" s="321">
        <v>0.15437436419125128</v>
      </c>
    </row>
    <row r="155" spans="1:15" ht="14.4">
      <c r="A155" s="278">
        <v>145</v>
      </c>
      <c r="B155" s="405" t="s">
        <v>90</v>
      </c>
      <c r="C155" s="278" t="s">
        <v>203</v>
      </c>
      <c r="D155" s="317">
        <v>182.4</v>
      </c>
      <c r="E155" s="317">
        <v>180.26666666666665</v>
      </c>
      <c r="F155" s="318">
        <v>174.93333333333331</v>
      </c>
      <c r="G155" s="318">
        <v>167.46666666666667</v>
      </c>
      <c r="H155" s="318">
        <v>162.13333333333333</v>
      </c>
      <c r="I155" s="318">
        <v>187.73333333333329</v>
      </c>
      <c r="J155" s="318">
        <v>193.06666666666666</v>
      </c>
      <c r="K155" s="318">
        <v>200.53333333333327</v>
      </c>
      <c r="L155" s="305">
        <v>185.6</v>
      </c>
      <c r="M155" s="305">
        <v>172.8</v>
      </c>
      <c r="N155" s="320">
        <v>29153300</v>
      </c>
      <c r="O155" s="321">
        <v>5.1281588968382183E-2</v>
      </c>
    </row>
    <row r="156" spans="1:15">
      <c r="A156" s="278">
        <v>146</v>
      </c>
      <c r="B156" s="297"/>
      <c r="C156" s="293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3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D162" s="322"/>
      <c r="E162" s="322"/>
      <c r="F162" s="324"/>
      <c r="G162" s="324"/>
      <c r="H162" s="292"/>
      <c r="I162" s="324"/>
      <c r="J162" s="324"/>
      <c r="K162" s="324"/>
      <c r="L162" s="324"/>
      <c r="M162" s="324"/>
    </row>
    <row r="163" spans="1:13">
      <c r="A163" s="278"/>
      <c r="B163" s="322"/>
      <c r="D163" s="322"/>
      <c r="E163" s="322"/>
      <c r="F163" s="324"/>
      <c r="G163" s="324"/>
      <c r="H163" s="324"/>
      <c r="I163" s="324"/>
      <c r="J163" s="324"/>
      <c r="K163" s="324"/>
      <c r="L163" s="324"/>
      <c r="M163" s="324"/>
    </row>
    <row r="164" spans="1:13">
      <c r="A164" s="278"/>
      <c r="B164" s="322"/>
      <c r="D164" s="323"/>
      <c r="E164" s="323"/>
      <c r="F164" s="324"/>
      <c r="G164" s="324"/>
      <c r="H164" s="324"/>
      <c r="I164" s="324"/>
      <c r="J164" s="324"/>
      <c r="K164" s="324"/>
      <c r="L164" s="324"/>
      <c r="M164" s="324"/>
    </row>
    <row r="165" spans="1:13">
      <c r="A165" s="278"/>
      <c r="B165" s="322"/>
      <c r="D165" s="323"/>
      <c r="E165" s="323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H170" s="324"/>
    </row>
    <row r="171" spans="1:13">
      <c r="B171" s="323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43983</v>
      </c>
    </row>
    <row r="7" spans="1:15">
      <c r="A7"/>
    </row>
    <row r="8" spans="1:15" ht="28.5" customHeight="1">
      <c r="A8" s="512" t="s">
        <v>16</v>
      </c>
      <c r="B8" s="513" t="s">
        <v>18</v>
      </c>
      <c r="C8" s="511" t="s">
        <v>19</v>
      </c>
      <c r="D8" s="511" t="s">
        <v>20</v>
      </c>
      <c r="E8" s="511" t="s">
        <v>21</v>
      </c>
      <c r="F8" s="511"/>
      <c r="G8" s="511"/>
      <c r="H8" s="511" t="s">
        <v>22</v>
      </c>
      <c r="I8" s="511"/>
      <c r="J8" s="511"/>
      <c r="K8" s="275"/>
      <c r="L8" s="283"/>
      <c r="M8" s="283"/>
    </row>
    <row r="9" spans="1:15" ht="36" customHeight="1">
      <c r="A9" s="507"/>
      <c r="B9" s="509"/>
      <c r="C9" s="514" t="s">
        <v>23</v>
      </c>
      <c r="D9" s="51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9580.2999999999993</v>
      </c>
      <c r="D10" s="304">
        <v>9518.6833333333343</v>
      </c>
      <c r="E10" s="304">
        <v>9438.5166666666682</v>
      </c>
      <c r="F10" s="304">
        <v>9296.7333333333336</v>
      </c>
      <c r="G10" s="304">
        <v>9216.5666666666675</v>
      </c>
      <c r="H10" s="304">
        <v>9660.466666666669</v>
      </c>
      <c r="I10" s="304">
        <v>9740.6333333333332</v>
      </c>
      <c r="J10" s="304">
        <v>9882.4166666666697</v>
      </c>
      <c r="K10" s="303">
        <v>9598.85</v>
      </c>
      <c r="L10" s="303">
        <v>9376.9</v>
      </c>
      <c r="M10" s="308"/>
    </row>
    <row r="11" spans="1:15">
      <c r="A11" s="302">
        <v>2</v>
      </c>
      <c r="B11" s="278" t="s">
        <v>221</v>
      </c>
      <c r="C11" s="305">
        <v>19297.25</v>
      </c>
      <c r="D11" s="280">
        <v>19128.400000000001</v>
      </c>
      <c r="E11" s="280">
        <v>18898.750000000004</v>
      </c>
      <c r="F11" s="280">
        <v>18500.250000000004</v>
      </c>
      <c r="G11" s="280">
        <v>18270.600000000006</v>
      </c>
      <c r="H11" s="280">
        <v>19526.900000000001</v>
      </c>
      <c r="I11" s="280">
        <v>19756.549999999996</v>
      </c>
      <c r="J11" s="280">
        <v>20155.05</v>
      </c>
      <c r="K11" s="305">
        <v>19358.05</v>
      </c>
      <c r="L11" s="305">
        <v>18729.900000000001</v>
      </c>
      <c r="M11" s="308"/>
    </row>
    <row r="12" spans="1:15">
      <c r="A12" s="302">
        <v>3</v>
      </c>
      <c r="B12" s="286" t="s">
        <v>222</v>
      </c>
      <c r="C12" s="305">
        <v>1407.75</v>
      </c>
      <c r="D12" s="280">
        <v>1391.3166666666668</v>
      </c>
      <c r="E12" s="280">
        <v>1369.0833333333337</v>
      </c>
      <c r="F12" s="280">
        <v>1330.416666666667</v>
      </c>
      <c r="G12" s="280">
        <v>1308.1833333333338</v>
      </c>
      <c r="H12" s="280">
        <v>1429.9833333333336</v>
      </c>
      <c r="I12" s="280">
        <v>1452.2166666666667</v>
      </c>
      <c r="J12" s="280">
        <v>1490.8833333333334</v>
      </c>
      <c r="K12" s="305">
        <v>1413.55</v>
      </c>
      <c r="L12" s="305">
        <v>1352.65</v>
      </c>
      <c r="M12" s="308"/>
    </row>
    <row r="13" spans="1:15">
      <c r="A13" s="302">
        <v>4</v>
      </c>
      <c r="B13" s="278" t="s">
        <v>223</v>
      </c>
      <c r="C13" s="305">
        <v>2845.15</v>
      </c>
      <c r="D13" s="280">
        <v>2829.8166666666671</v>
      </c>
      <c r="E13" s="280">
        <v>2807.3833333333341</v>
      </c>
      <c r="F13" s="280">
        <v>2769.6166666666672</v>
      </c>
      <c r="G13" s="280">
        <v>2747.1833333333343</v>
      </c>
      <c r="H13" s="280">
        <v>2867.5833333333339</v>
      </c>
      <c r="I13" s="280">
        <v>2890.0166666666673</v>
      </c>
      <c r="J13" s="280">
        <v>2927.7833333333338</v>
      </c>
      <c r="K13" s="305">
        <v>2852.25</v>
      </c>
      <c r="L13" s="305">
        <v>2792.05</v>
      </c>
      <c r="M13" s="308"/>
    </row>
    <row r="14" spans="1:15">
      <c r="A14" s="302">
        <v>5</v>
      </c>
      <c r="B14" s="278" t="s">
        <v>224</v>
      </c>
      <c r="C14" s="305">
        <v>14010.5</v>
      </c>
      <c r="D14" s="280">
        <v>13951.333333333334</v>
      </c>
      <c r="E14" s="280">
        <v>13822.116666666669</v>
      </c>
      <c r="F14" s="280">
        <v>13633.733333333335</v>
      </c>
      <c r="G14" s="280">
        <v>13504.51666666667</v>
      </c>
      <c r="H14" s="280">
        <v>14139.716666666667</v>
      </c>
      <c r="I14" s="280">
        <v>14268.933333333331</v>
      </c>
      <c r="J14" s="280">
        <v>14457.316666666666</v>
      </c>
      <c r="K14" s="305">
        <v>14080.55</v>
      </c>
      <c r="L14" s="305">
        <v>13762.95</v>
      </c>
      <c r="M14" s="308"/>
    </row>
    <row r="15" spans="1:15">
      <c r="A15" s="302">
        <v>6</v>
      </c>
      <c r="B15" s="278" t="s">
        <v>225</v>
      </c>
      <c r="C15" s="305">
        <v>2369</v>
      </c>
      <c r="D15" s="280">
        <v>2340.1333333333332</v>
      </c>
      <c r="E15" s="280">
        <v>2302.5166666666664</v>
      </c>
      <c r="F15" s="280">
        <v>2236.0333333333333</v>
      </c>
      <c r="G15" s="280">
        <v>2198.4166666666665</v>
      </c>
      <c r="H15" s="280">
        <v>2406.6166666666663</v>
      </c>
      <c r="I15" s="280">
        <v>2444.2333333333331</v>
      </c>
      <c r="J15" s="280">
        <v>2510.7166666666662</v>
      </c>
      <c r="K15" s="305">
        <v>2377.75</v>
      </c>
      <c r="L15" s="305">
        <v>2273.65</v>
      </c>
      <c r="M15" s="308"/>
    </row>
    <row r="16" spans="1:15">
      <c r="A16" s="302">
        <v>7</v>
      </c>
      <c r="B16" s="278" t="s">
        <v>226</v>
      </c>
      <c r="C16" s="305">
        <v>3713.55</v>
      </c>
      <c r="D16" s="280">
        <v>3692.2833333333328</v>
      </c>
      <c r="E16" s="280">
        <v>3644.9666666666658</v>
      </c>
      <c r="F16" s="280">
        <v>3576.3833333333328</v>
      </c>
      <c r="G16" s="280">
        <v>3529.0666666666657</v>
      </c>
      <c r="H16" s="280">
        <v>3760.8666666666659</v>
      </c>
      <c r="I16" s="280">
        <v>3808.1833333333334</v>
      </c>
      <c r="J16" s="280">
        <v>3876.766666666666</v>
      </c>
      <c r="K16" s="305">
        <v>3739.6</v>
      </c>
      <c r="L16" s="305">
        <v>3623.7</v>
      </c>
      <c r="M16" s="308"/>
    </row>
    <row r="17" spans="1:13">
      <c r="A17" s="302">
        <v>8</v>
      </c>
      <c r="B17" s="278" t="s">
        <v>39</v>
      </c>
      <c r="C17" s="278">
        <v>1270.2</v>
      </c>
      <c r="D17" s="280">
        <v>1276.3999999999999</v>
      </c>
      <c r="E17" s="280">
        <v>1254.8499999999997</v>
      </c>
      <c r="F17" s="280">
        <v>1239.4999999999998</v>
      </c>
      <c r="G17" s="280">
        <v>1217.9499999999996</v>
      </c>
      <c r="H17" s="280">
        <v>1291.7499999999998</v>
      </c>
      <c r="I17" s="280">
        <v>1313.3</v>
      </c>
      <c r="J17" s="280">
        <v>1328.6499999999999</v>
      </c>
      <c r="K17" s="278">
        <v>1297.95</v>
      </c>
      <c r="L17" s="278">
        <v>1261.05</v>
      </c>
      <c r="M17" s="278">
        <v>11.628439999999999</v>
      </c>
    </row>
    <row r="18" spans="1:13">
      <c r="A18" s="302">
        <v>9</v>
      </c>
      <c r="B18" s="278" t="s">
        <v>227</v>
      </c>
      <c r="C18" s="278">
        <v>391.6</v>
      </c>
      <c r="D18" s="280">
        <v>392.23333333333335</v>
      </c>
      <c r="E18" s="280">
        <v>385.4666666666667</v>
      </c>
      <c r="F18" s="280">
        <v>379.33333333333337</v>
      </c>
      <c r="G18" s="280">
        <v>372.56666666666672</v>
      </c>
      <c r="H18" s="280">
        <v>398.36666666666667</v>
      </c>
      <c r="I18" s="280">
        <v>405.13333333333333</v>
      </c>
      <c r="J18" s="280">
        <v>411.26666666666665</v>
      </c>
      <c r="K18" s="278">
        <v>399</v>
      </c>
      <c r="L18" s="278">
        <v>386.1</v>
      </c>
      <c r="M18" s="278">
        <v>6.28315</v>
      </c>
    </row>
    <row r="19" spans="1:13">
      <c r="A19" s="302">
        <v>10</v>
      </c>
      <c r="B19" s="278" t="s">
        <v>42</v>
      </c>
      <c r="C19" s="278">
        <v>323.8</v>
      </c>
      <c r="D19" s="280">
        <v>325.2833333333333</v>
      </c>
      <c r="E19" s="280">
        <v>320.56666666666661</v>
      </c>
      <c r="F19" s="280">
        <v>317.33333333333331</v>
      </c>
      <c r="G19" s="280">
        <v>312.61666666666662</v>
      </c>
      <c r="H19" s="280">
        <v>328.51666666666659</v>
      </c>
      <c r="I19" s="280">
        <v>333.23333333333329</v>
      </c>
      <c r="J19" s="280">
        <v>336.46666666666658</v>
      </c>
      <c r="K19" s="278">
        <v>330</v>
      </c>
      <c r="L19" s="278">
        <v>322.05</v>
      </c>
      <c r="M19" s="278">
        <v>122.99544</v>
      </c>
    </row>
    <row r="20" spans="1:13">
      <c r="A20" s="302">
        <v>11</v>
      </c>
      <c r="B20" s="278" t="s">
        <v>44</v>
      </c>
      <c r="C20" s="278">
        <v>36.4</v>
      </c>
      <c r="D20" s="280">
        <v>36.416666666666664</v>
      </c>
      <c r="E20" s="280">
        <v>35.533333333333331</v>
      </c>
      <c r="F20" s="280">
        <v>34.666666666666664</v>
      </c>
      <c r="G20" s="280">
        <v>33.783333333333331</v>
      </c>
      <c r="H20" s="280">
        <v>37.283333333333331</v>
      </c>
      <c r="I20" s="280">
        <v>38.166666666666671</v>
      </c>
      <c r="J20" s="280">
        <v>39.033333333333331</v>
      </c>
      <c r="K20" s="278">
        <v>37.299999999999997</v>
      </c>
      <c r="L20" s="278">
        <v>35.549999999999997</v>
      </c>
      <c r="M20" s="278">
        <v>202.84092999999999</v>
      </c>
    </row>
    <row r="21" spans="1:13">
      <c r="A21" s="302">
        <v>12</v>
      </c>
      <c r="B21" s="278" t="s">
        <v>228</v>
      </c>
      <c r="C21" s="278">
        <v>45.85</v>
      </c>
      <c r="D21" s="280">
        <v>46.183333333333337</v>
      </c>
      <c r="E21" s="280">
        <v>44.166666666666671</v>
      </c>
      <c r="F21" s="280">
        <v>42.483333333333334</v>
      </c>
      <c r="G21" s="280">
        <v>40.466666666666669</v>
      </c>
      <c r="H21" s="280">
        <v>47.866666666666674</v>
      </c>
      <c r="I21" s="280">
        <v>49.88333333333334</v>
      </c>
      <c r="J21" s="280">
        <v>51.566666666666677</v>
      </c>
      <c r="K21" s="278">
        <v>48.2</v>
      </c>
      <c r="L21" s="278">
        <v>44.5</v>
      </c>
      <c r="M21" s="278">
        <v>68.115350000000007</v>
      </c>
    </row>
    <row r="22" spans="1:13">
      <c r="A22" s="302">
        <v>13</v>
      </c>
      <c r="B22" s="278" t="s">
        <v>229</v>
      </c>
      <c r="C22" s="278">
        <v>119.9</v>
      </c>
      <c r="D22" s="280">
        <v>120.96666666666665</v>
      </c>
      <c r="E22" s="280">
        <v>116.93333333333331</v>
      </c>
      <c r="F22" s="280">
        <v>113.96666666666665</v>
      </c>
      <c r="G22" s="280">
        <v>109.93333333333331</v>
      </c>
      <c r="H22" s="280">
        <v>123.93333333333331</v>
      </c>
      <c r="I22" s="280">
        <v>127.96666666666664</v>
      </c>
      <c r="J22" s="280">
        <v>130.93333333333331</v>
      </c>
      <c r="K22" s="278">
        <v>125</v>
      </c>
      <c r="L22" s="278">
        <v>118</v>
      </c>
      <c r="M22" s="278">
        <v>42.014339999999997</v>
      </c>
    </row>
    <row r="23" spans="1:13">
      <c r="A23" s="302">
        <v>14</v>
      </c>
      <c r="B23" s="278" t="s">
        <v>230</v>
      </c>
      <c r="C23" s="278">
        <v>1523.95</v>
      </c>
      <c r="D23" s="280">
        <v>1512.4666666666665</v>
      </c>
      <c r="E23" s="280">
        <v>1489.9333333333329</v>
      </c>
      <c r="F23" s="280">
        <v>1455.9166666666665</v>
      </c>
      <c r="G23" s="280">
        <v>1433.383333333333</v>
      </c>
      <c r="H23" s="280">
        <v>1546.4833333333329</v>
      </c>
      <c r="I23" s="280">
        <v>1569.0166666666662</v>
      </c>
      <c r="J23" s="280">
        <v>1603.0333333333328</v>
      </c>
      <c r="K23" s="278">
        <v>1535</v>
      </c>
      <c r="L23" s="278">
        <v>1478.45</v>
      </c>
      <c r="M23" s="278">
        <v>2.5612400000000002</v>
      </c>
    </row>
    <row r="24" spans="1:13">
      <c r="A24" s="302">
        <v>15</v>
      </c>
      <c r="B24" s="278" t="s">
        <v>231</v>
      </c>
      <c r="C24" s="278">
        <v>2262.9</v>
      </c>
      <c r="D24" s="280">
        <v>2276.9666666666667</v>
      </c>
      <c r="E24" s="280">
        <v>2223.9333333333334</v>
      </c>
      <c r="F24" s="280">
        <v>2184.9666666666667</v>
      </c>
      <c r="G24" s="280">
        <v>2131.9333333333334</v>
      </c>
      <c r="H24" s="280">
        <v>2315.9333333333334</v>
      </c>
      <c r="I24" s="280">
        <v>2368.9666666666672</v>
      </c>
      <c r="J24" s="280">
        <v>2407.9333333333334</v>
      </c>
      <c r="K24" s="278">
        <v>2330</v>
      </c>
      <c r="L24" s="278">
        <v>2238</v>
      </c>
      <c r="M24" s="278">
        <v>2.0074100000000001</v>
      </c>
    </row>
    <row r="25" spans="1:13">
      <c r="A25" s="302">
        <v>16</v>
      </c>
      <c r="B25" s="278" t="s">
        <v>46</v>
      </c>
      <c r="C25" s="278">
        <v>614.6</v>
      </c>
      <c r="D25" s="280">
        <v>613.85</v>
      </c>
      <c r="E25" s="280">
        <v>603.75</v>
      </c>
      <c r="F25" s="280">
        <v>592.9</v>
      </c>
      <c r="G25" s="280">
        <v>582.79999999999995</v>
      </c>
      <c r="H25" s="280">
        <v>624.70000000000005</v>
      </c>
      <c r="I25" s="280">
        <v>634.80000000000018</v>
      </c>
      <c r="J25" s="280">
        <v>645.65000000000009</v>
      </c>
      <c r="K25" s="278">
        <v>623.95000000000005</v>
      </c>
      <c r="L25" s="278">
        <v>603</v>
      </c>
      <c r="M25" s="278">
        <v>21.147780000000001</v>
      </c>
    </row>
    <row r="26" spans="1:13">
      <c r="A26" s="302">
        <v>17</v>
      </c>
      <c r="B26" s="278" t="s">
        <v>47</v>
      </c>
      <c r="C26" s="278">
        <v>191.55</v>
      </c>
      <c r="D26" s="280">
        <v>191.15</v>
      </c>
      <c r="E26" s="280">
        <v>187.4</v>
      </c>
      <c r="F26" s="280">
        <v>183.25</v>
      </c>
      <c r="G26" s="280">
        <v>179.5</v>
      </c>
      <c r="H26" s="280">
        <v>195.3</v>
      </c>
      <c r="I26" s="280">
        <v>199.05</v>
      </c>
      <c r="J26" s="280">
        <v>203.20000000000002</v>
      </c>
      <c r="K26" s="278">
        <v>194.9</v>
      </c>
      <c r="L26" s="278">
        <v>187</v>
      </c>
      <c r="M26" s="278">
        <v>85.141559999999998</v>
      </c>
    </row>
    <row r="27" spans="1:13">
      <c r="A27" s="302">
        <v>18</v>
      </c>
      <c r="B27" s="278" t="s">
        <v>48</v>
      </c>
      <c r="C27" s="278">
        <v>1356.95</v>
      </c>
      <c r="D27" s="280">
        <v>1346.5</v>
      </c>
      <c r="E27" s="280">
        <v>1325.4</v>
      </c>
      <c r="F27" s="280">
        <v>1293.8500000000001</v>
      </c>
      <c r="G27" s="280">
        <v>1272.7500000000002</v>
      </c>
      <c r="H27" s="280">
        <v>1378.05</v>
      </c>
      <c r="I27" s="280">
        <v>1399.1499999999999</v>
      </c>
      <c r="J27" s="280">
        <v>1430.6999999999998</v>
      </c>
      <c r="K27" s="278">
        <v>1367.6</v>
      </c>
      <c r="L27" s="278">
        <v>1314.95</v>
      </c>
      <c r="M27" s="278">
        <v>8.7004800000000007</v>
      </c>
    </row>
    <row r="28" spans="1:13">
      <c r="A28" s="302">
        <v>19</v>
      </c>
      <c r="B28" s="278" t="s">
        <v>49</v>
      </c>
      <c r="C28" s="278">
        <v>97.1</v>
      </c>
      <c r="D28" s="280">
        <v>98</v>
      </c>
      <c r="E28" s="280">
        <v>95.2</v>
      </c>
      <c r="F28" s="280">
        <v>93.3</v>
      </c>
      <c r="G28" s="280">
        <v>90.5</v>
      </c>
      <c r="H28" s="280">
        <v>99.9</v>
      </c>
      <c r="I28" s="280">
        <v>102.70000000000002</v>
      </c>
      <c r="J28" s="280">
        <v>104.60000000000001</v>
      </c>
      <c r="K28" s="278">
        <v>100.8</v>
      </c>
      <c r="L28" s="278">
        <v>96.1</v>
      </c>
      <c r="M28" s="278">
        <v>147.76423</v>
      </c>
    </row>
    <row r="29" spans="1:13">
      <c r="A29" s="302">
        <v>20</v>
      </c>
      <c r="B29" s="278" t="s">
        <v>50</v>
      </c>
      <c r="C29" s="278">
        <v>42.45</v>
      </c>
      <c r="D29" s="280">
        <v>42.933333333333337</v>
      </c>
      <c r="E29" s="280">
        <v>41.516666666666673</v>
      </c>
      <c r="F29" s="280">
        <v>40.583333333333336</v>
      </c>
      <c r="G29" s="280">
        <v>39.166666666666671</v>
      </c>
      <c r="H29" s="280">
        <v>43.866666666666674</v>
      </c>
      <c r="I29" s="280">
        <v>45.283333333333331</v>
      </c>
      <c r="J29" s="280">
        <v>46.216666666666676</v>
      </c>
      <c r="K29" s="278">
        <v>44.35</v>
      </c>
      <c r="L29" s="278">
        <v>42</v>
      </c>
      <c r="M29" s="278">
        <v>1618.9945700000001</v>
      </c>
    </row>
    <row r="30" spans="1:13">
      <c r="A30" s="302">
        <v>21</v>
      </c>
      <c r="B30" s="278" t="s">
        <v>52</v>
      </c>
      <c r="C30" s="278">
        <v>1683.1</v>
      </c>
      <c r="D30" s="280">
        <v>1671.7333333333333</v>
      </c>
      <c r="E30" s="280">
        <v>1644.4666666666667</v>
      </c>
      <c r="F30" s="280">
        <v>1605.8333333333333</v>
      </c>
      <c r="G30" s="280">
        <v>1578.5666666666666</v>
      </c>
      <c r="H30" s="280">
        <v>1710.3666666666668</v>
      </c>
      <c r="I30" s="280">
        <v>1737.6333333333337</v>
      </c>
      <c r="J30" s="280">
        <v>1776.2666666666669</v>
      </c>
      <c r="K30" s="278">
        <v>1699</v>
      </c>
      <c r="L30" s="278">
        <v>1633.1</v>
      </c>
      <c r="M30" s="278">
        <v>35.330089999999998</v>
      </c>
    </row>
    <row r="31" spans="1:13">
      <c r="A31" s="302">
        <v>22</v>
      </c>
      <c r="B31" s="278" t="s">
        <v>54</v>
      </c>
      <c r="C31" s="278">
        <v>745.65</v>
      </c>
      <c r="D31" s="280">
        <v>735.73333333333323</v>
      </c>
      <c r="E31" s="280">
        <v>721.11666666666645</v>
      </c>
      <c r="F31" s="280">
        <v>696.58333333333326</v>
      </c>
      <c r="G31" s="280">
        <v>681.96666666666647</v>
      </c>
      <c r="H31" s="280">
        <v>760.26666666666642</v>
      </c>
      <c r="I31" s="280">
        <v>774.88333333333321</v>
      </c>
      <c r="J31" s="280">
        <v>799.4166666666664</v>
      </c>
      <c r="K31" s="278">
        <v>750.35</v>
      </c>
      <c r="L31" s="278">
        <v>711.2</v>
      </c>
      <c r="M31" s="278">
        <v>85.013949999999994</v>
      </c>
    </row>
    <row r="32" spans="1:13">
      <c r="A32" s="302">
        <v>23</v>
      </c>
      <c r="B32" s="278" t="s">
        <v>232</v>
      </c>
      <c r="C32" s="278">
        <v>2269.35</v>
      </c>
      <c r="D32" s="280">
        <v>2285.4500000000003</v>
      </c>
      <c r="E32" s="280">
        <v>2212.9000000000005</v>
      </c>
      <c r="F32" s="280">
        <v>2156.4500000000003</v>
      </c>
      <c r="G32" s="280">
        <v>2083.9000000000005</v>
      </c>
      <c r="H32" s="280">
        <v>2341.9000000000005</v>
      </c>
      <c r="I32" s="280">
        <v>2414.4500000000007</v>
      </c>
      <c r="J32" s="280">
        <v>2470.9000000000005</v>
      </c>
      <c r="K32" s="278">
        <v>2358</v>
      </c>
      <c r="L32" s="278">
        <v>2229</v>
      </c>
      <c r="M32" s="278">
        <v>37.994349999999997</v>
      </c>
    </row>
    <row r="33" spans="1:13">
      <c r="A33" s="302">
        <v>24</v>
      </c>
      <c r="B33" s="278" t="s">
        <v>56</v>
      </c>
      <c r="C33" s="278">
        <v>384.95</v>
      </c>
      <c r="D33" s="280">
        <v>383.18333333333339</v>
      </c>
      <c r="E33" s="280">
        <v>377.11666666666679</v>
      </c>
      <c r="F33" s="280">
        <v>369.28333333333342</v>
      </c>
      <c r="G33" s="280">
        <v>363.21666666666681</v>
      </c>
      <c r="H33" s="280">
        <v>391.01666666666677</v>
      </c>
      <c r="I33" s="280">
        <v>397.08333333333337</v>
      </c>
      <c r="J33" s="280">
        <v>404.91666666666674</v>
      </c>
      <c r="K33" s="278">
        <v>389.25</v>
      </c>
      <c r="L33" s="278">
        <v>375.35</v>
      </c>
      <c r="M33" s="278">
        <v>510.56884000000002</v>
      </c>
    </row>
    <row r="34" spans="1:13">
      <c r="A34" s="302">
        <v>25</v>
      </c>
      <c r="B34" s="278" t="s">
        <v>57</v>
      </c>
      <c r="C34" s="278">
        <v>2710.5</v>
      </c>
      <c r="D34" s="280">
        <v>2680.9166666666665</v>
      </c>
      <c r="E34" s="280">
        <v>2620.833333333333</v>
      </c>
      <c r="F34" s="280">
        <v>2531.1666666666665</v>
      </c>
      <c r="G34" s="280">
        <v>2471.083333333333</v>
      </c>
      <c r="H34" s="280">
        <v>2770.583333333333</v>
      </c>
      <c r="I34" s="280">
        <v>2830.6666666666661</v>
      </c>
      <c r="J34" s="280">
        <v>2920.333333333333</v>
      </c>
      <c r="K34" s="278">
        <v>2741</v>
      </c>
      <c r="L34" s="278">
        <v>2591.25</v>
      </c>
      <c r="M34" s="278">
        <v>20.577089999999998</v>
      </c>
    </row>
    <row r="35" spans="1:13">
      <c r="A35" s="302">
        <v>26</v>
      </c>
      <c r="B35" s="278" t="s">
        <v>60</v>
      </c>
      <c r="C35" s="278">
        <v>1953.65</v>
      </c>
      <c r="D35" s="280">
        <v>1941.55</v>
      </c>
      <c r="E35" s="280">
        <v>1903.1</v>
      </c>
      <c r="F35" s="280">
        <v>1852.55</v>
      </c>
      <c r="G35" s="280">
        <v>1814.1</v>
      </c>
      <c r="H35" s="280">
        <v>1992.1</v>
      </c>
      <c r="I35" s="280">
        <v>2030.5500000000002</v>
      </c>
      <c r="J35" s="280">
        <v>2081.1</v>
      </c>
      <c r="K35" s="278">
        <v>1980</v>
      </c>
      <c r="L35" s="278">
        <v>1891</v>
      </c>
      <c r="M35" s="278">
        <v>103.62057</v>
      </c>
    </row>
    <row r="36" spans="1:13">
      <c r="A36" s="302">
        <v>27</v>
      </c>
      <c r="B36" s="278" t="s">
        <v>59</v>
      </c>
      <c r="C36" s="278">
        <v>4404.8999999999996</v>
      </c>
      <c r="D36" s="280">
        <v>4345.1166666666659</v>
      </c>
      <c r="E36" s="280">
        <v>4261.2833333333319</v>
      </c>
      <c r="F36" s="280">
        <v>4117.6666666666661</v>
      </c>
      <c r="G36" s="280">
        <v>4033.8333333333321</v>
      </c>
      <c r="H36" s="280">
        <v>4488.7333333333318</v>
      </c>
      <c r="I36" s="280">
        <v>4572.5666666666657</v>
      </c>
      <c r="J36" s="280">
        <v>4716.1833333333316</v>
      </c>
      <c r="K36" s="278">
        <v>4428.95</v>
      </c>
      <c r="L36" s="278">
        <v>4201.5</v>
      </c>
      <c r="M36" s="278">
        <v>13.9443</v>
      </c>
    </row>
    <row r="37" spans="1:13">
      <c r="A37" s="302">
        <v>28</v>
      </c>
      <c r="B37" s="278" t="s">
        <v>233</v>
      </c>
      <c r="C37" s="278">
        <v>2000.6</v>
      </c>
      <c r="D37" s="280">
        <v>1991.8666666666668</v>
      </c>
      <c r="E37" s="280">
        <v>1974.8333333333335</v>
      </c>
      <c r="F37" s="280">
        <v>1949.0666666666666</v>
      </c>
      <c r="G37" s="280">
        <v>1932.0333333333333</v>
      </c>
      <c r="H37" s="280">
        <v>2017.6333333333337</v>
      </c>
      <c r="I37" s="280">
        <v>2034.666666666667</v>
      </c>
      <c r="J37" s="280">
        <v>2060.4333333333338</v>
      </c>
      <c r="K37" s="278">
        <v>2008.9</v>
      </c>
      <c r="L37" s="278">
        <v>1966.1</v>
      </c>
      <c r="M37" s="278">
        <v>0.41289999999999999</v>
      </c>
    </row>
    <row r="38" spans="1:13">
      <c r="A38" s="302">
        <v>29</v>
      </c>
      <c r="B38" s="278" t="s">
        <v>61</v>
      </c>
      <c r="C38" s="278">
        <v>1078.9000000000001</v>
      </c>
      <c r="D38" s="280">
        <v>1080.6000000000001</v>
      </c>
      <c r="E38" s="280">
        <v>1058.3000000000002</v>
      </c>
      <c r="F38" s="280">
        <v>1037.7</v>
      </c>
      <c r="G38" s="280">
        <v>1015.4000000000001</v>
      </c>
      <c r="H38" s="280">
        <v>1101.2000000000003</v>
      </c>
      <c r="I38" s="280">
        <v>1123.5</v>
      </c>
      <c r="J38" s="280">
        <v>1144.1000000000004</v>
      </c>
      <c r="K38" s="278">
        <v>1102.9000000000001</v>
      </c>
      <c r="L38" s="278">
        <v>1060</v>
      </c>
      <c r="M38" s="278">
        <v>8.2655999999999992</v>
      </c>
    </row>
    <row r="39" spans="1:13">
      <c r="A39" s="302">
        <v>30</v>
      </c>
      <c r="B39" s="278" t="s">
        <v>234</v>
      </c>
      <c r="C39" s="278">
        <v>218.15</v>
      </c>
      <c r="D39" s="280">
        <v>216.43333333333331</v>
      </c>
      <c r="E39" s="280">
        <v>212.86666666666662</v>
      </c>
      <c r="F39" s="280">
        <v>207.58333333333331</v>
      </c>
      <c r="G39" s="280">
        <v>204.01666666666662</v>
      </c>
      <c r="H39" s="280">
        <v>221.71666666666661</v>
      </c>
      <c r="I39" s="280">
        <v>225.28333333333327</v>
      </c>
      <c r="J39" s="280">
        <v>230.56666666666661</v>
      </c>
      <c r="K39" s="278">
        <v>220</v>
      </c>
      <c r="L39" s="278">
        <v>211.15</v>
      </c>
      <c r="M39" s="278">
        <v>140.60944000000001</v>
      </c>
    </row>
    <row r="40" spans="1:13">
      <c r="A40" s="302">
        <v>31</v>
      </c>
      <c r="B40" s="278" t="s">
        <v>62</v>
      </c>
      <c r="C40" s="278">
        <v>38.950000000000003</v>
      </c>
      <c r="D40" s="280">
        <v>38.533333333333331</v>
      </c>
      <c r="E40" s="280">
        <v>37.916666666666664</v>
      </c>
      <c r="F40" s="280">
        <v>36.883333333333333</v>
      </c>
      <c r="G40" s="280">
        <v>36.266666666666666</v>
      </c>
      <c r="H40" s="280">
        <v>39.566666666666663</v>
      </c>
      <c r="I40" s="280">
        <v>40.183333333333337</v>
      </c>
      <c r="J40" s="280">
        <v>41.216666666666661</v>
      </c>
      <c r="K40" s="278">
        <v>39.15</v>
      </c>
      <c r="L40" s="278">
        <v>37.5</v>
      </c>
      <c r="M40" s="278">
        <v>338.59213999999997</v>
      </c>
    </row>
    <row r="41" spans="1:13">
      <c r="A41" s="302">
        <v>32</v>
      </c>
      <c r="B41" s="278" t="s">
        <v>63</v>
      </c>
      <c r="C41" s="278">
        <v>31.45</v>
      </c>
      <c r="D41" s="280">
        <v>31.433333333333334</v>
      </c>
      <c r="E41" s="280">
        <v>31.066666666666666</v>
      </c>
      <c r="F41" s="280">
        <v>30.683333333333334</v>
      </c>
      <c r="G41" s="280">
        <v>30.316666666666666</v>
      </c>
      <c r="H41" s="280">
        <v>31.816666666666666</v>
      </c>
      <c r="I41" s="280">
        <v>32.183333333333337</v>
      </c>
      <c r="J41" s="280">
        <v>32.566666666666663</v>
      </c>
      <c r="K41" s="278">
        <v>31.8</v>
      </c>
      <c r="L41" s="278">
        <v>31.05</v>
      </c>
      <c r="M41" s="278">
        <v>30.829360000000001</v>
      </c>
    </row>
    <row r="42" spans="1:13">
      <c r="A42" s="302">
        <v>33</v>
      </c>
      <c r="B42" s="278" t="s">
        <v>64</v>
      </c>
      <c r="C42" s="278">
        <v>1325.6</v>
      </c>
      <c r="D42" s="280">
        <v>1315.4666666666665</v>
      </c>
      <c r="E42" s="280">
        <v>1293.133333333333</v>
      </c>
      <c r="F42" s="280">
        <v>1260.6666666666665</v>
      </c>
      <c r="G42" s="280">
        <v>1238.333333333333</v>
      </c>
      <c r="H42" s="280">
        <v>1347.9333333333329</v>
      </c>
      <c r="I42" s="280">
        <v>1370.2666666666664</v>
      </c>
      <c r="J42" s="280">
        <v>1402.7333333333329</v>
      </c>
      <c r="K42" s="278">
        <v>1337.8</v>
      </c>
      <c r="L42" s="278">
        <v>1283</v>
      </c>
      <c r="M42" s="278">
        <v>14.856170000000001</v>
      </c>
    </row>
    <row r="43" spans="1:13">
      <c r="A43" s="302">
        <v>34</v>
      </c>
      <c r="B43" s="278" t="s">
        <v>67</v>
      </c>
      <c r="C43" s="278">
        <v>491.75</v>
      </c>
      <c r="D43" s="280">
        <v>482.4666666666667</v>
      </c>
      <c r="E43" s="280">
        <v>465.93333333333339</v>
      </c>
      <c r="F43" s="280">
        <v>440.11666666666667</v>
      </c>
      <c r="G43" s="280">
        <v>423.58333333333337</v>
      </c>
      <c r="H43" s="280">
        <v>508.28333333333342</v>
      </c>
      <c r="I43" s="280">
        <v>524.81666666666672</v>
      </c>
      <c r="J43" s="280">
        <v>550.63333333333344</v>
      </c>
      <c r="K43" s="278">
        <v>499</v>
      </c>
      <c r="L43" s="278">
        <v>456.65</v>
      </c>
      <c r="M43" s="278">
        <v>28.806480000000001</v>
      </c>
    </row>
    <row r="44" spans="1:13">
      <c r="A44" s="302">
        <v>35</v>
      </c>
      <c r="B44" s="278" t="s">
        <v>66</v>
      </c>
      <c r="C44" s="278">
        <v>69.2</v>
      </c>
      <c r="D44" s="280">
        <v>69.216666666666669</v>
      </c>
      <c r="E44" s="280">
        <v>67.983333333333334</v>
      </c>
      <c r="F44" s="280">
        <v>66.766666666666666</v>
      </c>
      <c r="G44" s="280">
        <v>65.533333333333331</v>
      </c>
      <c r="H44" s="280">
        <v>70.433333333333337</v>
      </c>
      <c r="I44" s="280">
        <v>71.666666666666686</v>
      </c>
      <c r="J44" s="280">
        <v>72.88333333333334</v>
      </c>
      <c r="K44" s="278">
        <v>70.45</v>
      </c>
      <c r="L44" s="278">
        <v>68</v>
      </c>
      <c r="M44" s="278">
        <v>133.83246</v>
      </c>
    </row>
    <row r="45" spans="1:13">
      <c r="A45" s="302">
        <v>36</v>
      </c>
      <c r="B45" s="278" t="s">
        <v>68</v>
      </c>
      <c r="C45" s="278">
        <v>326.05</v>
      </c>
      <c r="D45" s="280">
        <v>321.10000000000002</v>
      </c>
      <c r="E45" s="280">
        <v>305.60000000000002</v>
      </c>
      <c r="F45" s="280">
        <v>285.14999999999998</v>
      </c>
      <c r="G45" s="280">
        <v>269.64999999999998</v>
      </c>
      <c r="H45" s="280">
        <v>341.55000000000007</v>
      </c>
      <c r="I45" s="280">
        <v>357.05000000000007</v>
      </c>
      <c r="J45" s="280">
        <v>377.50000000000011</v>
      </c>
      <c r="K45" s="278">
        <v>336.6</v>
      </c>
      <c r="L45" s="278">
        <v>300.64999999999998</v>
      </c>
      <c r="M45" s="278">
        <v>59.435630000000003</v>
      </c>
    </row>
    <row r="46" spans="1:13">
      <c r="A46" s="302">
        <v>37</v>
      </c>
      <c r="B46" s="278" t="s">
        <v>71</v>
      </c>
      <c r="C46" s="278">
        <v>28</v>
      </c>
      <c r="D46" s="280">
        <v>27.533333333333331</v>
      </c>
      <c r="E46" s="280">
        <v>26.616666666666664</v>
      </c>
      <c r="F46" s="280">
        <v>25.233333333333331</v>
      </c>
      <c r="G46" s="280">
        <v>24.316666666666663</v>
      </c>
      <c r="H46" s="280">
        <v>28.916666666666664</v>
      </c>
      <c r="I46" s="280">
        <v>29.833333333333336</v>
      </c>
      <c r="J46" s="280">
        <v>31.216666666666665</v>
      </c>
      <c r="K46" s="278">
        <v>28.45</v>
      </c>
      <c r="L46" s="278">
        <v>26.15</v>
      </c>
      <c r="M46" s="278">
        <v>1051.11176</v>
      </c>
    </row>
    <row r="47" spans="1:13">
      <c r="A47" s="302">
        <v>38</v>
      </c>
      <c r="B47" s="278" t="s">
        <v>75</v>
      </c>
      <c r="C47" s="278">
        <v>342.8</v>
      </c>
      <c r="D47" s="280">
        <v>338.65000000000003</v>
      </c>
      <c r="E47" s="280">
        <v>330.15000000000009</v>
      </c>
      <c r="F47" s="280">
        <v>317.50000000000006</v>
      </c>
      <c r="G47" s="280">
        <v>309.00000000000011</v>
      </c>
      <c r="H47" s="280">
        <v>351.30000000000007</v>
      </c>
      <c r="I47" s="280">
        <v>359.79999999999995</v>
      </c>
      <c r="J47" s="280">
        <v>372.45000000000005</v>
      </c>
      <c r="K47" s="278">
        <v>347.15</v>
      </c>
      <c r="L47" s="278">
        <v>326</v>
      </c>
      <c r="M47" s="278">
        <v>133.61360999999999</v>
      </c>
    </row>
    <row r="48" spans="1:13">
      <c r="A48" s="302">
        <v>39</v>
      </c>
      <c r="B48" s="278" t="s">
        <v>70</v>
      </c>
      <c r="C48" s="278">
        <v>552.6</v>
      </c>
      <c r="D48" s="280">
        <v>553.46666666666658</v>
      </c>
      <c r="E48" s="280">
        <v>542.93333333333317</v>
      </c>
      <c r="F48" s="280">
        <v>533.26666666666654</v>
      </c>
      <c r="G48" s="280">
        <v>522.73333333333312</v>
      </c>
      <c r="H48" s="280">
        <v>563.13333333333321</v>
      </c>
      <c r="I48" s="280">
        <v>573.66666666666674</v>
      </c>
      <c r="J48" s="280">
        <v>583.33333333333326</v>
      </c>
      <c r="K48" s="278">
        <v>564</v>
      </c>
      <c r="L48" s="278">
        <v>543.79999999999995</v>
      </c>
      <c r="M48" s="278">
        <v>541.89241000000004</v>
      </c>
    </row>
    <row r="49" spans="1:13">
      <c r="A49" s="302">
        <v>40</v>
      </c>
      <c r="B49" s="278" t="s">
        <v>126</v>
      </c>
      <c r="C49" s="278">
        <v>229.95</v>
      </c>
      <c r="D49" s="280">
        <v>232.25</v>
      </c>
      <c r="E49" s="280">
        <v>222</v>
      </c>
      <c r="F49" s="280">
        <v>214.05</v>
      </c>
      <c r="G49" s="280">
        <v>203.8</v>
      </c>
      <c r="H49" s="280">
        <v>240.2</v>
      </c>
      <c r="I49" s="280">
        <v>250.45</v>
      </c>
      <c r="J49" s="280">
        <v>258.39999999999998</v>
      </c>
      <c r="K49" s="278">
        <v>242.5</v>
      </c>
      <c r="L49" s="278">
        <v>224.3</v>
      </c>
      <c r="M49" s="278">
        <v>248.54772</v>
      </c>
    </row>
    <row r="50" spans="1:13">
      <c r="A50" s="302">
        <v>41</v>
      </c>
      <c r="B50" s="278" t="s">
        <v>72</v>
      </c>
      <c r="C50" s="278">
        <v>354.7</v>
      </c>
      <c r="D50" s="280">
        <v>352.95</v>
      </c>
      <c r="E50" s="280">
        <v>346.75</v>
      </c>
      <c r="F50" s="280">
        <v>338.8</v>
      </c>
      <c r="G50" s="280">
        <v>332.6</v>
      </c>
      <c r="H50" s="280">
        <v>360.9</v>
      </c>
      <c r="I50" s="280">
        <v>367.09999999999991</v>
      </c>
      <c r="J50" s="280">
        <v>375.04999999999995</v>
      </c>
      <c r="K50" s="278">
        <v>359.15</v>
      </c>
      <c r="L50" s="278">
        <v>345</v>
      </c>
      <c r="M50" s="278">
        <v>467.98867000000001</v>
      </c>
    </row>
    <row r="51" spans="1:13">
      <c r="A51" s="302">
        <v>42</v>
      </c>
      <c r="B51" s="278" t="s">
        <v>235</v>
      </c>
      <c r="C51" s="278">
        <v>908.1</v>
      </c>
      <c r="D51" s="280">
        <v>918.61666666666667</v>
      </c>
      <c r="E51" s="280">
        <v>889.48333333333335</v>
      </c>
      <c r="F51" s="280">
        <v>870.86666666666667</v>
      </c>
      <c r="G51" s="280">
        <v>841.73333333333335</v>
      </c>
      <c r="H51" s="280">
        <v>937.23333333333335</v>
      </c>
      <c r="I51" s="280">
        <v>966.36666666666679</v>
      </c>
      <c r="J51" s="280">
        <v>984.98333333333335</v>
      </c>
      <c r="K51" s="278">
        <v>947.75</v>
      </c>
      <c r="L51" s="278">
        <v>900</v>
      </c>
      <c r="M51" s="278">
        <v>1.9900100000000001</v>
      </c>
    </row>
    <row r="52" spans="1:13">
      <c r="A52" s="302">
        <v>43</v>
      </c>
      <c r="B52" s="278" t="s">
        <v>73</v>
      </c>
      <c r="C52" s="278">
        <v>9721.15</v>
      </c>
      <c r="D52" s="280">
        <v>9664.3833333333332</v>
      </c>
      <c r="E52" s="280">
        <v>9528.7666666666664</v>
      </c>
      <c r="F52" s="280">
        <v>9336.3833333333332</v>
      </c>
      <c r="G52" s="280">
        <v>9200.7666666666664</v>
      </c>
      <c r="H52" s="280">
        <v>9856.7666666666664</v>
      </c>
      <c r="I52" s="280">
        <v>9992.3833333333314</v>
      </c>
      <c r="J52" s="280">
        <v>10184.766666666666</v>
      </c>
      <c r="K52" s="278">
        <v>9800</v>
      </c>
      <c r="L52" s="278">
        <v>9472</v>
      </c>
      <c r="M52" s="278">
        <v>2.1197499999999998</v>
      </c>
    </row>
    <row r="53" spans="1:13">
      <c r="A53" s="302">
        <v>44</v>
      </c>
      <c r="B53" s="278" t="s">
        <v>76</v>
      </c>
      <c r="C53" s="278">
        <v>3378.85</v>
      </c>
      <c r="D53" s="280">
        <v>3361.9166666666665</v>
      </c>
      <c r="E53" s="280">
        <v>3306.833333333333</v>
      </c>
      <c r="F53" s="280">
        <v>3234.8166666666666</v>
      </c>
      <c r="G53" s="280">
        <v>3179.7333333333331</v>
      </c>
      <c r="H53" s="280">
        <v>3433.9333333333329</v>
      </c>
      <c r="I53" s="280">
        <v>3489.016666666666</v>
      </c>
      <c r="J53" s="280">
        <v>3561.0333333333328</v>
      </c>
      <c r="K53" s="278">
        <v>3417</v>
      </c>
      <c r="L53" s="278">
        <v>3289.9</v>
      </c>
      <c r="M53" s="278">
        <v>16.587140000000002</v>
      </c>
    </row>
    <row r="54" spans="1:13">
      <c r="A54" s="302">
        <v>45</v>
      </c>
      <c r="B54" s="278" t="s">
        <v>82</v>
      </c>
      <c r="C54" s="278">
        <v>552.35</v>
      </c>
      <c r="D54" s="280">
        <v>558.70000000000005</v>
      </c>
      <c r="E54" s="280">
        <v>536.10000000000014</v>
      </c>
      <c r="F54" s="280">
        <v>519.85000000000014</v>
      </c>
      <c r="G54" s="280">
        <v>497.25000000000023</v>
      </c>
      <c r="H54" s="280">
        <v>574.95000000000005</v>
      </c>
      <c r="I54" s="280">
        <v>597.54999999999995</v>
      </c>
      <c r="J54" s="280">
        <v>613.79999999999995</v>
      </c>
      <c r="K54" s="278">
        <v>581.29999999999995</v>
      </c>
      <c r="L54" s="278">
        <v>542.45000000000005</v>
      </c>
      <c r="M54" s="278">
        <v>5.8272899999999996</v>
      </c>
    </row>
    <row r="55" spans="1:13">
      <c r="A55" s="302">
        <v>46</v>
      </c>
      <c r="B55" s="278" t="s">
        <v>77</v>
      </c>
      <c r="C55" s="278">
        <v>344.6</v>
      </c>
      <c r="D55" s="280">
        <v>346.13333333333338</v>
      </c>
      <c r="E55" s="280">
        <v>339.76666666666677</v>
      </c>
      <c r="F55" s="280">
        <v>334.93333333333339</v>
      </c>
      <c r="G55" s="280">
        <v>328.56666666666678</v>
      </c>
      <c r="H55" s="280">
        <v>350.96666666666675</v>
      </c>
      <c r="I55" s="280">
        <v>357.33333333333343</v>
      </c>
      <c r="J55" s="280">
        <v>362.16666666666674</v>
      </c>
      <c r="K55" s="278">
        <v>352.5</v>
      </c>
      <c r="L55" s="278">
        <v>341.3</v>
      </c>
      <c r="M55" s="278">
        <v>64.981110000000001</v>
      </c>
    </row>
    <row r="56" spans="1:13">
      <c r="A56" s="302">
        <v>47</v>
      </c>
      <c r="B56" s="278" t="s">
        <v>78</v>
      </c>
      <c r="C56" s="278">
        <v>83.8</v>
      </c>
      <c r="D56" s="280">
        <v>82.833333333333329</v>
      </c>
      <c r="E56" s="280">
        <v>81.36666666666666</v>
      </c>
      <c r="F56" s="280">
        <v>78.933333333333337</v>
      </c>
      <c r="G56" s="280">
        <v>77.466666666666669</v>
      </c>
      <c r="H56" s="280">
        <v>85.266666666666652</v>
      </c>
      <c r="I56" s="280">
        <v>86.73333333333332</v>
      </c>
      <c r="J56" s="280">
        <v>89.166666666666643</v>
      </c>
      <c r="K56" s="278">
        <v>84.3</v>
      </c>
      <c r="L56" s="278">
        <v>80.400000000000006</v>
      </c>
      <c r="M56" s="278">
        <v>114.10929</v>
      </c>
    </row>
    <row r="57" spans="1:13">
      <c r="A57" s="302">
        <v>48</v>
      </c>
      <c r="B57" s="278" t="s">
        <v>79</v>
      </c>
      <c r="C57" s="278">
        <v>115.55</v>
      </c>
      <c r="D57" s="280">
        <v>115.18333333333334</v>
      </c>
      <c r="E57" s="280">
        <v>113.61666666666667</v>
      </c>
      <c r="F57" s="280">
        <v>111.68333333333334</v>
      </c>
      <c r="G57" s="280">
        <v>110.11666666666667</v>
      </c>
      <c r="H57" s="280">
        <v>117.11666666666667</v>
      </c>
      <c r="I57" s="280">
        <v>118.68333333333334</v>
      </c>
      <c r="J57" s="280">
        <v>120.61666666666667</v>
      </c>
      <c r="K57" s="278">
        <v>116.75</v>
      </c>
      <c r="L57" s="278">
        <v>113.25</v>
      </c>
      <c r="M57" s="278">
        <v>6.53573</v>
      </c>
    </row>
    <row r="58" spans="1:13">
      <c r="A58" s="302">
        <v>49</v>
      </c>
      <c r="B58" s="278" t="s">
        <v>83</v>
      </c>
      <c r="C58" s="278">
        <v>141.69999999999999</v>
      </c>
      <c r="D58" s="280">
        <v>138.68333333333331</v>
      </c>
      <c r="E58" s="280">
        <v>134.16666666666663</v>
      </c>
      <c r="F58" s="280">
        <v>126.63333333333333</v>
      </c>
      <c r="G58" s="280">
        <v>122.11666666666665</v>
      </c>
      <c r="H58" s="280">
        <v>146.21666666666661</v>
      </c>
      <c r="I58" s="280">
        <v>150.73333333333332</v>
      </c>
      <c r="J58" s="280">
        <v>158.26666666666659</v>
      </c>
      <c r="K58" s="278">
        <v>143.19999999999999</v>
      </c>
      <c r="L58" s="278">
        <v>131.15</v>
      </c>
      <c r="M58" s="278">
        <v>167.19953000000001</v>
      </c>
    </row>
    <row r="59" spans="1:13">
      <c r="A59" s="302">
        <v>50</v>
      </c>
      <c r="B59" s="278" t="s">
        <v>84</v>
      </c>
      <c r="C59" s="278">
        <v>648.15</v>
      </c>
      <c r="D59" s="280">
        <v>643.36666666666667</v>
      </c>
      <c r="E59" s="280">
        <v>635.7833333333333</v>
      </c>
      <c r="F59" s="280">
        <v>623.41666666666663</v>
      </c>
      <c r="G59" s="280">
        <v>615.83333333333326</v>
      </c>
      <c r="H59" s="280">
        <v>655.73333333333335</v>
      </c>
      <c r="I59" s="280">
        <v>663.31666666666661</v>
      </c>
      <c r="J59" s="280">
        <v>675.68333333333339</v>
      </c>
      <c r="K59" s="278">
        <v>650.95000000000005</v>
      </c>
      <c r="L59" s="278">
        <v>631</v>
      </c>
      <c r="M59" s="278">
        <v>105.80213000000001</v>
      </c>
    </row>
    <row r="60" spans="1:13">
      <c r="A60" s="302">
        <v>51</v>
      </c>
      <c r="B60" s="278" t="s">
        <v>236</v>
      </c>
      <c r="C60" s="278">
        <v>135.6</v>
      </c>
      <c r="D60" s="280">
        <v>133.38333333333333</v>
      </c>
      <c r="E60" s="280">
        <v>129.66666666666666</v>
      </c>
      <c r="F60" s="280">
        <v>123.73333333333333</v>
      </c>
      <c r="G60" s="280">
        <v>120.01666666666667</v>
      </c>
      <c r="H60" s="280">
        <v>139.31666666666666</v>
      </c>
      <c r="I60" s="280">
        <v>143.03333333333336</v>
      </c>
      <c r="J60" s="280">
        <v>148.96666666666664</v>
      </c>
      <c r="K60" s="278">
        <v>137.1</v>
      </c>
      <c r="L60" s="278">
        <v>127.45</v>
      </c>
      <c r="M60" s="278">
        <v>13.73893</v>
      </c>
    </row>
    <row r="61" spans="1:13">
      <c r="A61" s="302">
        <v>52</v>
      </c>
      <c r="B61" s="278" t="s">
        <v>85</v>
      </c>
      <c r="C61" s="278">
        <v>141.30000000000001</v>
      </c>
      <c r="D61" s="280">
        <v>138.66666666666666</v>
      </c>
      <c r="E61" s="280">
        <v>134.88333333333333</v>
      </c>
      <c r="F61" s="280">
        <v>128.46666666666667</v>
      </c>
      <c r="G61" s="280">
        <v>124.68333333333334</v>
      </c>
      <c r="H61" s="280">
        <v>145.08333333333331</v>
      </c>
      <c r="I61" s="280">
        <v>148.86666666666667</v>
      </c>
      <c r="J61" s="280">
        <v>155.2833333333333</v>
      </c>
      <c r="K61" s="278">
        <v>142.44999999999999</v>
      </c>
      <c r="L61" s="278">
        <v>132.25</v>
      </c>
      <c r="M61" s="278">
        <v>162.08001999999999</v>
      </c>
    </row>
    <row r="62" spans="1:13">
      <c r="A62" s="302">
        <v>53</v>
      </c>
      <c r="B62" s="278" t="s">
        <v>86</v>
      </c>
      <c r="C62" s="278">
        <v>1391.5</v>
      </c>
      <c r="D62" s="280">
        <v>1371.55</v>
      </c>
      <c r="E62" s="280">
        <v>1314.9499999999998</v>
      </c>
      <c r="F62" s="280">
        <v>1238.3999999999999</v>
      </c>
      <c r="G62" s="280">
        <v>1181.7999999999997</v>
      </c>
      <c r="H62" s="280">
        <v>1448.1</v>
      </c>
      <c r="I62" s="280">
        <v>1504.6999999999998</v>
      </c>
      <c r="J62" s="280">
        <v>1581.25</v>
      </c>
      <c r="K62" s="278">
        <v>1428.15</v>
      </c>
      <c r="L62" s="278">
        <v>1295</v>
      </c>
      <c r="M62" s="278">
        <v>25.417090000000002</v>
      </c>
    </row>
    <row r="63" spans="1:13">
      <c r="A63" s="302">
        <v>54</v>
      </c>
      <c r="B63" s="278" t="s">
        <v>87</v>
      </c>
      <c r="C63" s="278">
        <v>376.1</v>
      </c>
      <c r="D63" s="280">
        <v>369.68333333333339</v>
      </c>
      <c r="E63" s="280">
        <v>352.56666666666678</v>
      </c>
      <c r="F63" s="280">
        <v>329.03333333333336</v>
      </c>
      <c r="G63" s="280">
        <v>311.91666666666674</v>
      </c>
      <c r="H63" s="280">
        <v>393.21666666666681</v>
      </c>
      <c r="I63" s="280">
        <v>410.33333333333337</v>
      </c>
      <c r="J63" s="280">
        <v>433.86666666666684</v>
      </c>
      <c r="K63" s="278">
        <v>386.8</v>
      </c>
      <c r="L63" s="278">
        <v>346.15</v>
      </c>
      <c r="M63" s="278">
        <v>51.446399999999997</v>
      </c>
    </row>
    <row r="64" spans="1:13">
      <c r="A64" s="302">
        <v>55</v>
      </c>
      <c r="B64" s="278" t="s">
        <v>237</v>
      </c>
      <c r="C64" s="278">
        <v>644.29999999999995</v>
      </c>
      <c r="D64" s="280">
        <v>647.7833333333333</v>
      </c>
      <c r="E64" s="280">
        <v>637.76666666666665</v>
      </c>
      <c r="F64" s="280">
        <v>631.23333333333335</v>
      </c>
      <c r="G64" s="280">
        <v>621.2166666666667</v>
      </c>
      <c r="H64" s="280">
        <v>654.31666666666661</v>
      </c>
      <c r="I64" s="280">
        <v>664.33333333333326</v>
      </c>
      <c r="J64" s="280">
        <v>670.86666666666656</v>
      </c>
      <c r="K64" s="278">
        <v>657.8</v>
      </c>
      <c r="L64" s="278">
        <v>641.25</v>
      </c>
      <c r="M64" s="278">
        <v>4.1039700000000003</v>
      </c>
    </row>
    <row r="65" spans="1:13">
      <c r="A65" s="302">
        <v>56</v>
      </c>
      <c r="B65" s="278" t="s">
        <v>238</v>
      </c>
      <c r="C65" s="278">
        <v>224.35</v>
      </c>
      <c r="D65" s="280">
        <v>221.93333333333331</v>
      </c>
      <c r="E65" s="280">
        <v>215.96666666666661</v>
      </c>
      <c r="F65" s="280">
        <v>207.58333333333331</v>
      </c>
      <c r="G65" s="280">
        <v>201.61666666666662</v>
      </c>
      <c r="H65" s="280">
        <v>230.31666666666661</v>
      </c>
      <c r="I65" s="280">
        <v>236.2833333333333</v>
      </c>
      <c r="J65" s="280">
        <v>244.6666666666666</v>
      </c>
      <c r="K65" s="278">
        <v>227.9</v>
      </c>
      <c r="L65" s="278">
        <v>213.55</v>
      </c>
      <c r="M65" s="278">
        <v>26.647310000000001</v>
      </c>
    </row>
    <row r="66" spans="1:13">
      <c r="A66" s="302">
        <v>57</v>
      </c>
      <c r="B66" s="278" t="s">
        <v>88</v>
      </c>
      <c r="C66" s="278">
        <v>376.35</v>
      </c>
      <c r="D66" s="280">
        <v>369.83333333333331</v>
      </c>
      <c r="E66" s="280">
        <v>357.51666666666665</v>
      </c>
      <c r="F66" s="280">
        <v>338.68333333333334</v>
      </c>
      <c r="G66" s="280">
        <v>326.36666666666667</v>
      </c>
      <c r="H66" s="280">
        <v>388.66666666666663</v>
      </c>
      <c r="I66" s="280">
        <v>400.98333333333335</v>
      </c>
      <c r="J66" s="280">
        <v>419.81666666666661</v>
      </c>
      <c r="K66" s="278">
        <v>382.15</v>
      </c>
      <c r="L66" s="278">
        <v>351</v>
      </c>
      <c r="M66" s="278">
        <v>24.688400000000001</v>
      </c>
    </row>
    <row r="67" spans="1:13">
      <c r="A67" s="302">
        <v>58</v>
      </c>
      <c r="B67" s="278" t="s">
        <v>94</v>
      </c>
      <c r="C67" s="278">
        <v>150.65</v>
      </c>
      <c r="D67" s="280">
        <v>147.83333333333334</v>
      </c>
      <c r="E67" s="280">
        <v>142.81666666666669</v>
      </c>
      <c r="F67" s="280">
        <v>134.98333333333335</v>
      </c>
      <c r="G67" s="280">
        <v>129.9666666666667</v>
      </c>
      <c r="H67" s="280">
        <v>155.66666666666669</v>
      </c>
      <c r="I67" s="280">
        <v>160.68333333333334</v>
      </c>
      <c r="J67" s="280">
        <v>168.51666666666668</v>
      </c>
      <c r="K67" s="278">
        <v>152.85</v>
      </c>
      <c r="L67" s="278">
        <v>140</v>
      </c>
      <c r="M67" s="278">
        <v>154.78799000000001</v>
      </c>
    </row>
    <row r="68" spans="1:13">
      <c r="A68" s="302">
        <v>59</v>
      </c>
      <c r="B68" s="278" t="s">
        <v>89</v>
      </c>
      <c r="C68" s="278">
        <v>466.45</v>
      </c>
      <c r="D68" s="280">
        <v>458.91666666666669</v>
      </c>
      <c r="E68" s="280">
        <v>447.83333333333337</v>
      </c>
      <c r="F68" s="280">
        <v>429.2166666666667</v>
      </c>
      <c r="G68" s="280">
        <v>418.13333333333338</v>
      </c>
      <c r="H68" s="280">
        <v>477.53333333333336</v>
      </c>
      <c r="I68" s="280">
        <v>488.61666666666673</v>
      </c>
      <c r="J68" s="280">
        <v>507.23333333333335</v>
      </c>
      <c r="K68" s="278">
        <v>470</v>
      </c>
      <c r="L68" s="278">
        <v>440.3</v>
      </c>
      <c r="M68" s="278">
        <v>77.116140000000001</v>
      </c>
    </row>
    <row r="69" spans="1:13">
      <c r="A69" s="302">
        <v>60</v>
      </c>
      <c r="B69" s="278" t="s">
        <v>239</v>
      </c>
      <c r="C69" s="278">
        <v>554.85</v>
      </c>
      <c r="D69" s="280">
        <v>560.88333333333333</v>
      </c>
      <c r="E69" s="280">
        <v>544.26666666666665</v>
      </c>
      <c r="F69" s="280">
        <v>533.68333333333328</v>
      </c>
      <c r="G69" s="280">
        <v>517.06666666666661</v>
      </c>
      <c r="H69" s="280">
        <v>571.4666666666667</v>
      </c>
      <c r="I69" s="280">
        <v>588.08333333333326</v>
      </c>
      <c r="J69" s="280">
        <v>598.66666666666674</v>
      </c>
      <c r="K69" s="278">
        <v>577.5</v>
      </c>
      <c r="L69" s="278">
        <v>550.29999999999995</v>
      </c>
      <c r="M69" s="278">
        <v>3.9818799999999999</v>
      </c>
    </row>
    <row r="70" spans="1:13">
      <c r="A70" s="302">
        <v>61</v>
      </c>
      <c r="B70" s="278" t="s">
        <v>92</v>
      </c>
      <c r="C70" s="278">
        <v>2390.1</v>
      </c>
      <c r="D70" s="280">
        <v>2353.5</v>
      </c>
      <c r="E70" s="280">
        <v>2298.9</v>
      </c>
      <c r="F70" s="280">
        <v>2207.7000000000003</v>
      </c>
      <c r="G70" s="280">
        <v>2153.1000000000004</v>
      </c>
      <c r="H70" s="280">
        <v>2444.6999999999998</v>
      </c>
      <c r="I70" s="280">
        <v>2499.3000000000002</v>
      </c>
      <c r="J70" s="280">
        <v>2590.4999999999995</v>
      </c>
      <c r="K70" s="278">
        <v>2408.1</v>
      </c>
      <c r="L70" s="278">
        <v>2262.3000000000002</v>
      </c>
      <c r="M70" s="278">
        <v>10.002660000000001</v>
      </c>
    </row>
    <row r="71" spans="1:13">
      <c r="A71" s="302">
        <v>62</v>
      </c>
      <c r="B71" s="278" t="s">
        <v>95</v>
      </c>
      <c r="C71" s="278">
        <v>4071.25</v>
      </c>
      <c r="D71" s="280">
        <v>4010.4166666666665</v>
      </c>
      <c r="E71" s="280">
        <v>3930.1333333333332</v>
      </c>
      <c r="F71" s="280">
        <v>3789.0166666666669</v>
      </c>
      <c r="G71" s="280">
        <v>3708.7333333333336</v>
      </c>
      <c r="H71" s="280">
        <v>4151.5333333333328</v>
      </c>
      <c r="I71" s="280">
        <v>4231.8166666666666</v>
      </c>
      <c r="J71" s="280">
        <v>4372.9333333333325</v>
      </c>
      <c r="K71" s="278">
        <v>4090.7</v>
      </c>
      <c r="L71" s="278">
        <v>3869.3</v>
      </c>
      <c r="M71" s="278">
        <v>19.262740000000001</v>
      </c>
    </row>
    <row r="72" spans="1:13">
      <c r="A72" s="302">
        <v>63</v>
      </c>
      <c r="B72" s="278" t="s">
        <v>240</v>
      </c>
      <c r="C72" s="278">
        <v>46.05</v>
      </c>
      <c r="D72" s="280">
        <v>46.5</v>
      </c>
      <c r="E72" s="280">
        <v>45.2</v>
      </c>
      <c r="F72" s="280">
        <v>44.35</v>
      </c>
      <c r="G72" s="280">
        <v>43.050000000000004</v>
      </c>
      <c r="H72" s="280">
        <v>47.35</v>
      </c>
      <c r="I72" s="280">
        <v>48.65</v>
      </c>
      <c r="J72" s="280">
        <v>49.5</v>
      </c>
      <c r="K72" s="278">
        <v>47.8</v>
      </c>
      <c r="L72" s="278">
        <v>45.65</v>
      </c>
      <c r="M72" s="278">
        <v>12.647790000000001</v>
      </c>
    </row>
    <row r="73" spans="1:13">
      <c r="A73" s="302">
        <v>64</v>
      </c>
      <c r="B73" s="278" t="s">
        <v>96</v>
      </c>
      <c r="C73" s="278">
        <v>16548.45</v>
      </c>
      <c r="D73" s="280">
        <v>16448.8</v>
      </c>
      <c r="E73" s="280">
        <v>15900.649999999998</v>
      </c>
      <c r="F73" s="280">
        <v>15252.849999999999</v>
      </c>
      <c r="G73" s="280">
        <v>14704.699999999997</v>
      </c>
      <c r="H73" s="280">
        <v>17096.599999999999</v>
      </c>
      <c r="I73" s="280">
        <v>17644.75</v>
      </c>
      <c r="J73" s="280">
        <v>18292.55</v>
      </c>
      <c r="K73" s="278">
        <v>16996.95</v>
      </c>
      <c r="L73" s="278">
        <v>15801</v>
      </c>
      <c r="M73" s="278">
        <v>8.5040700000000005</v>
      </c>
    </row>
    <row r="74" spans="1:13">
      <c r="A74" s="302">
        <v>65</v>
      </c>
      <c r="B74" s="278" t="s">
        <v>241</v>
      </c>
      <c r="C74" s="278">
        <v>194.85</v>
      </c>
      <c r="D74" s="280">
        <v>193.79999999999998</v>
      </c>
      <c r="E74" s="280">
        <v>190.64999999999998</v>
      </c>
      <c r="F74" s="280">
        <v>186.45</v>
      </c>
      <c r="G74" s="280">
        <v>183.29999999999998</v>
      </c>
      <c r="H74" s="280">
        <v>197.99999999999997</v>
      </c>
      <c r="I74" s="280">
        <v>201.15</v>
      </c>
      <c r="J74" s="280">
        <v>205.34999999999997</v>
      </c>
      <c r="K74" s="278">
        <v>196.95</v>
      </c>
      <c r="L74" s="278">
        <v>189.6</v>
      </c>
      <c r="M74" s="278">
        <v>25.762540000000001</v>
      </c>
    </row>
    <row r="75" spans="1:13">
      <c r="A75" s="302">
        <v>66</v>
      </c>
      <c r="B75" s="278" t="s">
        <v>242</v>
      </c>
      <c r="C75" s="278">
        <v>726.05</v>
      </c>
      <c r="D75" s="280">
        <v>710.51666666666677</v>
      </c>
      <c r="E75" s="280">
        <v>687.03333333333353</v>
      </c>
      <c r="F75" s="280">
        <v>648.01666666666677</v>
      </c>
      <c r="G75" s="280">
        <v>624.53333333333353</v>
      </c>
      <c r="H75" s="280">
        <v>749.53333333333353</v>
      </c>
      <c r="I75" s="280">
        <v>773.01666666666688</v>
      </c>
      <c r="J75" s="280">
        <v>812.03333333333353</v>
      </c>
      <c r="K75" s="278">
        <v>734</v>
      </c>
      <c r="L75" s="278">
        <v>671.5</v>
      </c>
      <c r="M75" s="278">
        <v>4.8756199999999996</v>
      </c>
    </row>
    <row r="76" spans="1:13">
      <c r="A76" s="302">
        <v>67</v>
      </c>
      <c r="B76" s="278" t="s">
        <v>243</v>
      </c>
      <c r="C76" s="278">
        <v>63.35</v>
      </c>
      <c r="D76" s="280">
        <v>63.216666666666669</v>
      </c>
      <c r="E76" s="280">
        <v>62.63333333333334</v>
      </c>
      <c r="F76" s="280">
        <v>61.916666666666671</v>
      </c>
      <c r="G76" s="280">
        <v>61.333333333333343</v>
      </c>
      <c r="H76" s="280">
        <v>63.933333333333337</v>
      </c>
      <c r="I76" s="280">
        <v>64.516666666666666</v>
      </c>
      <c r="J76" s="280">
        <v>65.233333333333334</v>
      </c>
      <c r="K76" s="278">
        <v>63.8</v>
      </c>
      <c r="L76" s="278">
        <v>62.5</v>
      </c>
      <c r="M76" s="278">
        <v>8.8892399999999991</v>
      </c>
    </row>
    <row r="77" spans="1:13">
      <c r="A77" s="302">
        <v>68</v>
      </c>
      <c r="B77" s="278" t="s">
        <v>98</v>
      </c>
      <c r="C77" s="278">
        <v>903.25</v>
      </c>
      <c r="D77" s="280">
        <v>894.7833333333333</v>
      </c>
      <c r="E77" s="280">
        <v>882.06666666666661</v>
      </c>
      <c r="F77" s="280">
        <v>860.88333333333333</v>
      </c>
      <c r="G77" s="280">
        <v>848.16666666666663</v>
      </c>
      <c r="H77" s="280">
        <v>915.96666666666658</v>
      </c>
      <c r="I77" s="280">
        <v>928.68333333333328</v>
      </c>
      <c r="J77" s="280">
        <v>949.86666666666656</v>
      </c>
      <c r="K77" s="278">
        <v>907.5</v>
      </c>
      <c r="L77" s="278">
        <v>873.6</v>
      </c>
      <c r="M77" s="278">
        <v>26.742660000000001</v>
      </c>
    </row>
    <row r="78" spans="1:13">
      <c r="A78" s="302">
        <v>69</v>
      </c>
      <c r="B78" s="278" t="s">
        <v>99</v>
      </c>
      <c r="C78" s="278">
        <v>162.9</v>
      </c>
      <c r="D78" s="280">
        <v>161.28333333333333</v>
      </c>
      <c r="E78" s="280">
        <v>157.86666666666667</v>
      </c>
      <c r="F78" s="280">
        <v>152.83333333333334</v>
      </c>
      <c r="G78" s="280">
        <v>149.41666666666669</v>
      </c>
      <c r="H78" s="280">
        <v>166.31666666666666</v>
      </c>
      <c r="I78" s="280">
        <v>169.73333333333335</v>
      </c>
      <c r="J78" s="280">
        <v>174.76666666666665</v>
      </c>
      <c r="K78" s="278">
        <v>164.7</v>
      </c>
      <c r="L78" s="278">
        <v>156.25</v>
      </c>
      <c r="M78" s="278">
        <v>35.23442</v>
      </c>
    </row>
    <row r="79" spans="1:13">
      <c r="A79" s="302">
        <v>70</v>
      </c>
      <c r="B79" s="278" t="s">
        <v>100</v>
      </c>
      <c r="C79" s="278">
        <v>44.9</v>
      </c>
      <c r="D79" s="280">
        <v>43.85</v>
      </c>
      <c r="E79" s="280">
        <v>42.45</v>
      </c>
      <c r="F79" s="280">
        <v>40</v>
      </c>
      <c r="G79" s="280">
        <v>38.6</v>
      </c>
      <c r="H79" s="280">
        <v>46.300000000000004</v>
      </c>
      <c r="I79" s="280">
        <v>47.699999999999996</v>
      </c>
      <c r="J79" s="280">
        <v>50.150000000000006</v>
      </c>
      <c r="K79" s="278">
        <v>45.25</v>
      </c>
      <c r="L79" s="278">
        <v>41.4</v>
      </c>
      <c r="M79" s="278">
        <v>739.06633999999997</v>
      </c>
    </row>
    <row r="80" spans="1:13">
      <c r="A80" s="302">
        <v>71</v>
      </c>
      <c r="B80" s="278" t="s">
        <v>371</v>
      </c>
      <c r="C80" s="278">
        <v>115.65</v>
      </c>
      <c r="D80" s="280">
        <v>115.93333333333334</v>
      </c>
      <c r="E80" s="280">
        <v>113.71666666666667</v>
      </c>
      <c r="F80" s="280">
        <v>111.78333333333333</v>
      </c>
      <c r="G80" s="280">
        <v>109.56666666666666</v>
      </c>
      <c r="H80" s="280">
        <v>117.86666666666667</v>
      </c>
      <c r="I80" s="280">
        <v>120.08333333333334</v>
      </c>
      <c r="J80" s="280">
        <v>122.01666666666668</v>
      </c>
      <c r="K80" s="278">
        <v>118.15</v>
      </c>
      <c r="L80" s="278">
        <v>114</v>
      </c>
      <c r="M80" s="278">
        <v>21.389019999999999</v>
      </c>
    </row>
    <row r="81" spans="1:13">
      <c r="A81" s="302">
        <v>72</v>
      </c>
      <c r="B81" s="278" t="s">
        <v>244</v>
      </c>
      <c r="C81" s="278">
        <v>8.5</v>
      </c>
      <c r="D81" s="280">
        <v>8.5333333333333332</v>
      </c>
      <c r="E81" s="280">
        <v>8.1166666666666671</v>
      </c>
      <c r="F81" s="280">
        <v>7.7333333333333343</v>
      </c>
      <c r="G81" s="280">
        <v>7.3166666666666682</v>
      </c>
      <c r="H81" s="280">
        <v>8.9166666666666661</v>
      </c>
      <c r="I81" s="280">
        <v>9.3333333333333339</v>
      </c>
      <c r="J81" s="280">
        <v>9.716666666666665</v>
      </c>
      <c r="K81" s="278">
        <v>8.9499999999999993</v>
      </c>
      <c r="L81" s="278">
        <v>8.15</v>
      </c>
      <c r="M81" s="278">
        <v>142.98921999999999</v>
      </c>
    </row>
    <row r="82" spans="1:13">
      <c r="A82" s="302">
        <v>73</v>
      </c>
      <c r="B82" s="278" t="s">
        <v>245</v>
      </c>
      <c r="C82" s="278">
        <v>84.8</v>
      </c>
      <c r="D82" s="280">
        <v>83.75</v>
      </c>
      <c r="E82" s="280">
        <v>82.6</v>
      </c>
      <c r="F82" s="280">
        <v>80.399999999999991</v>
      </c>
      <c r="G82" s="280">
        <v>79.249999999999986</v>
      </c>
      <c r="H82" s="280">
        <v>85.95</v>
      </c>
      <c r="I82" s="280">
        <v>87.100000000000009</v>
      </c>
      <c r="J82" s="280">
        <v>89.300000000000011</v>
      </c>
      <c r="K82" s="278">
        <v>84.9</v>
      </c>
      <c r="L82" s="278">
        <v>81.55</v>
      </c>
      <c r="M82" s="278">
        <v>55.59666</v>
      </c>
    </row>
    <row r="83" spans="1:13">
      <c r="A83" s="302">
        <v>74</v>
      </c>
      <c r="B83" s="278" t="s">
        <v>101</v>
      </c>
      <c r="C83" s="278">
        <v>92.35</v>
      </c>
      <c r="D83" s="280">
        <v>91.399999999999991</v>
      </c>
      <c r="E83" s="280">
        <v>89.049999999999983</v>
      </c>
      <c r="F83" s="280">
        <v>85.749999999999986</v>
      </c>
      <c r="G83" s="280">
        <v>83.399999999999977</v>
      </c>
      <c r="H83" s="280">
        <v>94.699999999999989</v>
      </c>
      <c r="I83" s="280">
        <v>97.049999999999983</v>
      </c>
      <c r="J83" s="280">
        <v>100.35</v>
      </c>
      <c r="K83" s="278">
        <v>93.75</v>
      </c>
      <c r="L83" s="278">
        <v>88.1</v>
      </c>
      <c r="M83" s="278">
        <v>197.69559000000001</v>
      </c>
    </row>
    <row r="84" spans="1:13">
      <c r="A84" s="302">
        <v>75</v>
      </c>
      <c r="B84" s="278" t="s">
        <v>104</v>
      </c>
      <c r="C84" s="278">
        <v>18.95</v>
      </c>
      <c r="D84" s="280">
        <v>18.866666666666664</v>
      </c>
      <c r="E84" s="280">
        <v>17.333333333333329</v>
      </c>
      <c r="F84" s="280">
        <v>15.716666666666665</v>
      </c>
      <c r="G84" s="280">
        <v>14.18333333333333</v>
      </c>
      <c r="H84" s="280">
        <v>20.483333333333327</v>
      </c>
      <c r="I84" s="280">
        <v>22.016666666666666</v>
      </c>
      <c r="J84" s="280">
        <v>23.633333333333326</v>
      </c>
      <c r="K84" s="278">
        <v>20.399999999999999</v>
      </c>
      <c r="L84" s="278">
        <v>17.25</v>
      </c>
      <c r="M84" s="278">
        <v>407.84271999999999</v>
      </c>
    </row>
    <row r="85" spans="1:13">
      <c r="A85" s="302">
        <v>76</v>
      </c>
      <c r="B85" s="278" t="s">
        <v>246</v>
      </c>
      <c r="C85" s="278">
        <v>138.5</v>
      </c>
      <c r="D85" s="280">
        <v>136.21666666666667</v>
      </c>
      <c r="E85" s="280">
        <v>132.78333333333333</v>
      </c>
      <c r="F85" s="280">
        <v>127.06666666666666</v>
      </c>
      <c r="G85" s="280">
        <v>123.63333333333333</v>
      </c>
      <c r="H85" s="280">
        <v>141.93333333333334</v>
      </c>
      <c r="I85" s="280">
        <v>145.36666666666667</v>
      </c>
      <c r="J85" s="280">
        <v>151.08333333333334</v>
      </c>
      <c r="K85" s="278">
        <v>139.65</v>
      </c>
      <c r="L85" s="278">
        <v>130.5</v>
      </c>
      <c r="M85" s="278">
        <v>3.3136199999999998</v>
      </c>
    </row>
    <row r="86" spans="1:13">
      <c r="A86" s="302">
        <v>77</v>
      </c>
      <c r="B86" s="278" t="s">
        <v>102</v>
      </c>
      <c r="C86" s="278">
        <v>355.05</v>
      </c>
      <c r="D86" s="280">
        <v>352.31666666666666</v>
      </c>
      <c r="E86" s="280">
        <v>346.18333333333334</v>
      </c>
      <c r="F86" s="280">
        <v>337.31666666666666</v>
      </c>
      <c r="G86" s="280">
        <v>331.18333333333334</v>
      </c>
      <c r="H86" s="280">
        <v>361.18333333333334</v>
      </c>
      <c r="I86" s="280">
        <v>367.31666666666666</v>
      </c>
      <c r="J86" s="280">
        <v>376.18333333333334</v>
      </c>
      <c r="K86" s="278">
        <v>358.45</v>
      </c>
      <c r="L86" s="278">
        <v>343.45</v>
      </c>
      <c r="M86" s="278">
        <v>62.813600000000001</v>
      </c>
    </row>
    <row r="87" spans="1:13">
      <c r="A87" s="302">
        <v>78</v>
      </c>
      <c r="B87" s="278" t="s">
        <v>247</v>
      </c>
      <c r="C87" s="278">
        <v>374.4</v>
      </c>
      <c r="D87" s="280">
        <v>374.18333333333334</v>
      </c>
      <c r="E87" s="280">
        <v>361.2166666666667</v>
      </c>
      <c r="F87" s="280">
        <v>348.03333333333336</v>
      </c>
      <c r="G87" s="280">
        <v>335.06666666666672</v>
      </c>
      <c r="H87" s="280">
        <v>387.36666666666667</v>
      </c>
      <c r="I87" s="280">
        <v>400.33333333333326</v>
      </c>
      <c r="J87" s="280">
        <v>413.51666666666665</v>
      </c>
      <c r="K87" s="278">
        <v>387.15</v>
      </c>
      <c r="L87" s="278">
        <v>361</v>
      </c>
      <c r="M87" s="278">
        <v>4.04765</v>
      </c>
    </row>
    <row r="88" spans="1:13">
      <c r="A88" s="302">
        <v>79</v>
      </c>
      <c r="B88" s="278" t="s">
        <v>105</v>
      </c>
      <c r="C88" s="278">
        <v>633.79999999999995</v>
      </c>
      <c r="D88" s="280">
        <v>625.6</v>
      </c>
      <c r="E88" s="280">
        <v>611.25</v>
      </c>
      <c r="F88" s="280">
        <v>588.69999999999993</v>
      </c>
      <c r="G88" s="280">
        <v>574.34999999999991</v>
      </c>
      <c r="H88" s="280">
        <v>648.15000000000009</v>
      </c>
      <c r="I88" s="280">
        <v>662.50000000000023</v>
      </c>
      <c r="J88" s="280">
        <v>685.05000000000018</v>
      </c>
      <c r="K88" s="278">
        <v>639.95000000000005</v>
      </c>
      <c r="L88" s="278">
        <v>603.04999999999995</v>
      </c>
      <c r="M88" s="278">
        <v>65.322109999999995</v>
      </c>
    </row>
    <row r="89" spans="1:13">
      <c r="A89" s="302">
        <v>80</v>
      </c>
      <c r="B89" s="278" t="s">
        <v>248</v>
      </c>
      <c r="C89" s="278">
        <v>318.64999999999998</v>
      </c>
      <c r="D89" s="280">
        <v>314.75</v>
      </c>
      <c r="E89" s="280">
        <v>308.89999999999998</v>
      </c>
      <c r="F89" s="280">
        <v>299.14999999999998</v>
      </c>
      <c r="G89" s="280">
        <v>293.29999999999995</v>
      </c>
      <c r="H89" s="280">
        <v>324.5</v>
      </c>
      <c r="I89" s="280">
        <v>330.35</v>
      </c>
      <c r="J89" s="280">
        <v>340.1</v>
      </c>
      <c r="K89" s="278">
        <v>320.60000000000002</v>
      </c>
      <c r="L89" s="278">
        <v>305</v>
      </c>
      <c r="M89" s="278">
        <v>9.0705500000000008</v>
      </c>
    </row>
    <row r="90" spans="1:13">
      <c r="A90" s="302">
        <v>81</v>
      </c>
      <c r="B90" s="278" t="s">
        <v>249</v>
      </c>
      <c r="C90" s="278">
        <v>688.4</v>
      </c>
      <c r="D90" s="280">
        <v>676.9666666666667</v>
      </c>
      <c r="E90" s="280">
        <v>659.43333333333339</v>
      </c>
      <c r="F90" s="280">
        <v>630.4666666666667</v>
      </c>
      <c r="G90" s="280">
        <v>612.93333333333339</v>
      </c>
      <c r="H90" s="280">
        <v>705.93333333333339</v>
      </c>
      <c r="I90" s="280">
        <v>723.4666666666667</v>
      </c>
      <c r="J90" s="280">
        <v>752.43333333333339</v>
      </c>
      <c r="K90" s="278">
        <v>694.5</v>
      </c>
      <c r="L90" s="278">
        <v>648</v>
      </c>
      <c r="M90" s="278">
        <v>10.10111</v>
      </c>
    </row>
    <row r="91" spans="1:13">
      <c r="A91" s="302">
        <v>82</v>
      </c>
      <c r="B91" s="278" t="s">
        <v>250</v>
      </c>
      <c r="C91" s="278">
        <v>182.3</v>
      </c>
      <c r="D91" s="280">
        <v>184.43333333333331</v>
      </c>
      <c r="E91" s="280">
        <v>178.86666666666662</v>
      </c>
      <c r="F91" s="280">
        <v>175.43333333333331</v>
      </c>
      <c r="G91" s="280">
        <v>169.86666666666662</v>
      </c>
      <c r="H91" s="280">
        <v>187.86666666666662</v>
      </c>
      <c r="I91" s="280">
        <v>193.43333333333328</v>
      </c>
      <c r="J91" s="280">
        <v>196.86666666666662</v>
      </c>
      <c r="K91" s="278">
        <v>190</v>
      </c>
      <c r="L91" s="278">
        <v>181</v>
      </c>
      <c r="M91" s="278">
        <v>7.0149100000000004</v>
      </c>
    </row>
    <row r="92" spans="1:13">
      <c r="A92" s="302">
        <v>83</v>
      </c>
      <c r="B92" s="278" t="s">
        <v>106</v>
      </c>
      <c r="C92" s="278">
        <v>589.20000000000005</v>
      </c>
      <c r="D92" s="280">
        <v>589.4</v>
      </c>
      <c r="E92" s="280">
        <v>576.79999999999995</v>
      </c>
      <c r="F92" s="280">
        <v>564.4</v>
      </c>
      <c r="G92" s="280">
        <v>551.79999999999995</v>
      </c>
      <c r="H92" s="280">
        <v>601.79999999999995</v>
      </c>
      <c r="I92" s="280">
        <v>614.40000000000009</v>
      </c>
      <c r="J92" s="280">
        <v>626.79999999999995</v>
      </c>
      <c r="K92" s="278">
        <v>602</v>
      </c>
      <c r="L92" s="278">
        <v>577</v>
      </c>
      <c r="M92" s="278">
        <v>59.56568</v>
      </c>
    </row>
    <row r="93" spans="1:13">
      <c r="A93" s="302">
        <v>84</v>
      </c>
      <c r="B93" s="278" t="s">
        <v>251</v>
      </c>
      <c r="C93" s="278">
        <v>197.5</v>
      </c>
      <c r="D93" s="280">
        <v>197.31666666666669</v>
      </c>
      <c r="E93" s="280">
        <v>193.38333333333338</v>
      </c>
      <c r="F93" s="280">
        <v>189.26666666666668</v>
      </c>
      <c r="G93" s="280">
        <v>185.33333333333337</v>
      </c>
      <c r="H93" s="280">
        <v>201.43333333333339</v>
      </c>
      <c r="I93" s="280">
        <v>205.36666666666673</v>
      </c>
      <c r="J93" s="280">
        <v>209.48333333333341</v>
      </c>
      <c r="K93" s="278">
        <v>201.25</v>
      </c>
      <c r="L93" s="278">
        <v>193.2</v>
      </c>
      <c r="M93" s="278">
        <v>4.1395</v>
      </c>
    </row>
    <row r="94" spans="1:13">
      <c r="A94" s="302">
        <v>85</v>
      </c>
      <c r="B94" s="278" t="s">
        <v>252</v>
      </c>
      <c r="C94" s="278">
        <v>761.7</v>
      </c>
      <c r="D94" s="280">
        <v>767.23333333333323</v>
      </c>
      <c r="E94" s="280">
        <v>747.46666666666647</v>
      </c>
      <c r="F94" s="280">
        <v>733.23333333333323</v>
      </c>
      <c r="G94" s="280">
        <v>713.46666666666647</v>
      </c>
      <c r="H94" s="280">
        <v>781.46666666666647</v>
      </c>
      <c r="I94" s="280">
        <v>801.23333333333312</v>
      </c>
      <c r="J94" s="280">
        <v>815.46666666666647</v>
      </c>
      <c r="K94" s="278">
        <v>787</v>
      </c>
      <c r="L94" s="278">
        <v>753</v>
      </c>
      <c r="M94" s="278">
        <v>4.0213900000000002</v>
      </c>
    </row>
    <row r="95" spans="1:13">
      <c r="A95" s="302">
        <v>86</v>
      </c>
      <c r="B95" s="278" t="s">
        <v>109</v>
      </c>
      <c r="C95" s="278">
        <v>550.25</v>
      </c>
      <c r="D95" s="280">
        <v>547.31666666666672</v>
      </c>
      <c r="E95" s="280">
        <v>539.63333333333344</v>
      </c>
      <c r="F95" s="280">
        <v>529.01666666666677</v>
      </c>
      <c r="G95" s="280">
        <v>521.33333333333348</v>
      </c>
      <c r="H95" s="280">
        <v>557.93333333333339</v>
      </c>
      <c r="I95" s="280">
        <v>565.61666666666656</v>
      </c>
      <c r="J95" s="280">
        <v>576.23333333333335</v>
      </c>
      <c r="K95" s="278">
        <v>555</v>
      </c>
      <c r="L95" s="278">
        <v>536.70000000000005</v>
      </c>
      <c r="M95" s="278">
        <v>78.538139999999999</v>
      </c>
    </row>
    <row r="96" spans="1:13">
      <c r="A96" s="302">
        <v>87</v>
      </c>
      <c r="B96" s="278" t="s">
        <v>253</v>
      </c>
      <c r="C96" s="278">
        <v>2524.4</v>
      </c>
      <c r="D96" s="280">
        <v>2502.15</v>
      </c>
      <c r="E96" s="280">
        <v>2464.3000000000002</v>
      </c>
      <c r="F96" s="280">
        <v>2404.2000000000003</v>
      </c>
      <c r="G96" s="280">
        <v>2366.3500000000004</v>
      </c>
      <c r="H96" s="280">
        <v>2562.25</v>
      </c>
      <c r="I96" s="280">
        <v>2600.0999999999995</v>
      </c>
      <c r="J96" s="280">
        <v>2660.2</v>
      </c>
      <c r="K96" s="278">
        <v>2540</v>
      </c>
      <c r="L96" s="278">
        <v>2442.0500000000002</v>
      </c>
      <c r="M96" s="278">
        <v>2.9220299999999999</v>
      </c>
    </row>
    <row r="97" spans="1:13">
      <c r="A97" s="302">
        <v>88</v>
      </c>
      <c r="B97" s="278" t="s">
        <v>111</v>
      </c>
      <c r="C97" s="278">
        <v>951.65</v>
      </c>
      <c r="D97" s="280">
        <v>943.36666666666679</v>
      </c>
      <c r="E97" s="280">
        <v>931.73333333333358</v>
      </c>
      <c r="F97" s="280">
        <v>911.81666666666683</v>
      </c>
      <c r="G97" s="280">
        <v>900.18333333333362</v>
      </c>
      <c r="H97" s="280">
        <v>963.28333333333353</v>
      </c>
      <c r="I97" s="280">
        <v>974.91666666666674</v>
      </c>
      <c r="J97" s="280">
        <v>994.83333333333348</v>
      </c>
      <c r="K97" s="278">
        <v>955</v>
      </c>
      <c r="L97" s="278">
        <v>923.45</v>
      </c>
      <c r="M97" s="278">
        <v>265.12599999999998</v>
      </c>
    </row>
    <row r="98" spans="1:13">
      <c r="A98" s="302">
        <v>89</v>
      </c>
      <c r="B98" s="278" t="s">
        <v>254</v>
      </c>
      <c r="C98" s="278">
        <v>523.20000000000005</v>
      </c>
      <c r="D98" s="280">
        <v>525.25</v>
      </c>
      <c r="E98" s="280">
        <v>509.70000000000005</v>
      </c>
      <c r="F98" s="280">
        <v>496.20000000000005</v>
      </c>
      <c r="G98" s="280">
        <v>480.65000000000009</v>
      </c>
      <c r="H98" s="280">
        <v>538.75</v>
      </c>
      <c r="I98" s="280">
        <v>554.29999999999995</v>
      </c>
      <c r="J98" s="280">
        <v>567.79999999999995</v>
      </c>
      <c r="K98" s="278">
        <v>540.79999999999995</v>
      </c>
      <c r="L98" s="278">
        <v>511.75</v>
      </c>
      <c r="M98" s="278">
        <v>272.47264000000001</v>
      </c>
    </row>
    <row r="99" spans="1:13">
      <c r="A99" s="302">
        <v>90</v>
      </c>
      <c r="B99" s="278" t="s">
        <v>107</v>
      </c>
      <c r="C99" s="278">
        <v>496.25</v>
      </c>
      <c r="D99" s="280">
        <v>495.16666666666669</v>
      </c>
      <c r="E99" s="280">
        <v>486.88333333333338</v>
      </c>
      <c r="F99" s="280">
        <v>477.51666666666671</v>
      </c>
      <c r="G99" s="280">
        <v>469.23333333333341</v>
      </c>
      <c r="H99" s="280">
        <v>504.53333333333336</v>
      </c>
      <c r="I99" s="280">
        <v>512.81666666666661</v>
      </c>
      <c r="J99" s="280">
        <v>522.18333333333339</v>
      </c>
      <c r="K99" s="278">
        <v>503.45</v>
      </c>
      <c r="L99" s="278">
        <v>485.8</v>
      </c>
      <c r="M99" s="278">
        <v>34.947420000000001</v>
      </c>
    </row>
    <row r="100" spans="1:13">
      <c r="A100" s="302">
        <v>91</v>
      </c>
      <c r="B100" s="278" t="s">
        <v>112</v>
      </c>
      <c r="C100" s="278">
        <v>2360.85</v>
      </c>
      <c r="D100" s="280">
        <v>2334.25</v>
      </c>
      <c r="E100" s="280">
        <v>2276.6</v>
      </c>
      <c r="F100" s="280">
        <v>2192.35</v>
      </c>
      <c r="G100" s="280">
        <v>2134.6999999999998</v>
      </c>
      <c r="H100" s="280">
        <v>2418.5</v>
      </c>
      <c r="I100" s="280">
        <v>2476.1499999999996</v>
      </c>
      <c r="J100" s="280">
        <v>2560.4</v>
      </c>
      <c r="K100" s="278">
        <v>2391.9</v>
      </c>
      <c r="L100" s="278">
        <v>2250</v>
      </c>
      <c r="M100" s="278">
        <v>33.68797</v>
      </c>
    </row>
    <row r="101" spans="1:13">
      <c r="A101" s="302">
        <v>92</v>
      </c>
      <c r="B101" s="278" t="s">
        <v>113</v>
      </c>
      <c r="C101" s="278">
        <v>253.75</v>
      </c>
      <c r="D101" s="280">
        <v>252.75</v>
      </c>
      <c r="E101" s="280">
        <v>249.95</v>
      </c>
      <c r="F101" s="280">
        <v>246.14999999999998</v>
      </c>
      <c r="G101" s="280">
        <v>243.34999999999997</v>
      </c>
      <c r="H101" s="280">
        <v>256.55</v>
      </c>
      <c r="I101" s="280">
        <v>259.35000000000002</v>
      </c>
      <c r="J101" s="280">
        <v>263.15000000000003</v>
      </c>
      <c r="K101" s="278">
        <v>255.55</v>
      </c>
      <c r="L101" s="278">
        <v>248.95</v>
      </c>
      <c r="M101" s="278">
        <v>4.9517300000000004</v>
      </c>
    </row>
    <row r="102" spans="1:13">
      <c r="A102" s="302">
        <v>93</v>
      </c>
      <c r="B102" s="278" t="s">
        <v>115</v>
      </c>
      <c r="C102" s="278">
        <v>138.85</v>
      </c>
      <c r="D102" s="280">
        <v>138.20000000000002</v>
      </c>
      <c r="E102" s="280">
        <v>135.25000000000003</v>
      </c>
      <c r="F102" s="280">
        <v>131.65</v>
      </c>
      <c r="G102" s="280">
        <v>128.70000000000002</v>
      </c>
      <c r="H102" s="280">
        <v>141.80000000000004</v>
      </c>
      <c r="I102" s="280">
        <v>144.75000000000003</v>
      </c>
      <c r="J102" s="280">
        <v>148.35000000000005</v>
      </c>
      <c r="K102" s="278">
        <v>141.15</v>
      </c>
      <c r="L102" s="278">
        <v>134.6</v>
      </c>
      <c r="M102" s="278">
        <v>193.90844000000001</v>
      </c>
    </row>
    <row r="103" spans="1:13">
      <c r="A103" s="302">
        <v>94</v>
      </c>
      <c r="B103" s="278" t="s">
        <v>116</v>
      </c>
      <c r="C103" s="278">
        <v>194.55</v>
      </c>
      <c r="D103" s="280">
        <v>192.05000000000004</v>
      </c>
      <c r="E103" s="280">
        <v>186.45000000000007</v>
      </c>
      <c r="F103" s="280">
        <v>178.35000000000002</v>
      </c>
      <c r="G103" s="280">
        <v>172.75000000000006</v>
      </c>
      <c r="H103" s="280">
        <v>200.15000000000009</v>
      </c>
      <c r="I103" s="280">
        <v>205.75000000000006</v>
      </c>
      <c r="J103" s="280">
        <v>213.85000000000011</v>
      </c>
      <c r="K103" s="278">
        <v>197.65</v>
      </c>
      <c r="L103" s="278">
        <v>183.95</v>
      </c>
      <c r="M103" s="278">
        <v>114.27437</v>
      </c>
    </row>
    <row r="104" spans="1:13">
      <c r="A104" s="302">
        <v>95</v>
      </c>
      <c r="B104" s="278" t="s">
        <v>117</v>
      </c>
      <c r="C104" s="278">
        <v>2057.35</v>
      </c>
      <c r="D104" s="280">
        <v>2041.7833333333335</v>
      </c>
      <c r="E104" s="280">
        <v>2015.5666666666671</v>
      </c>
      <c r="F104" s="280">
        <v>1973.7833333333335</v>
      </c>
      <c r="G104" s="280">
        <v>1947.5666666666671</v>
      </c>
      <c r="H104" s="280">
        <v>2083.5666666666671</v>
      </c>
      <c r="I104" s="280">
        <v>2109.7833333333338</v>
      </c>
      <c r="J104" s="280">
        <v>2151.5666666666671</v>
      </c>
      <c r="K104" s="278">
        <v>2068</v>
      </c>
      <c r="L104" s="278">
        <v>2000</v>
      </c>
      <c r="M104" s="278">
        <v>87.790099999999995</v>
      </c>
    </row>
    <row r="105" spans="1:13">
      <c r="A105" s="302">
        <v>96</v>
      </c>
      <c r="B105" s="278" t="s">
        <v>255</v>
      </c>
      <c r="C105" s="278">
        <v>171.55</v>
      </c>
      <c r="D105" s="280">
        <v>170.16666666666666</v>
      </c>
      <c r="E105" s="280">
        <v>168.0333333333333</v>
      </c>
      <c r="F105" s="280">
        <v>164.51666666666665</v>
      </c>
      <c r="G105" s="280">
        <v>162.3833333333333</v>
      </c>
      <c r="H105" s="280">
        <v>173.68333333333331</v>
      </c>
      <c r="I105" s="280">
        <v>175.81666666666669</v>
      </c>
      <c r="J105" s="280">
        <v>179.33333333333331</v>
      </c>
      <c r="K105" s="278">
        <v>172.3</v>
      </c>
      <c r="L105" s="278">
        <v>166.65</v>
      </c>
      <c r="M105" s="278">
        <v>6.4300600000000001</v>
      </c>
    </row>
    <row r="106" spans="1:13">
      <c r="A106" s="302">
        <v>97</v>
      </c>
      <c r="B106" s="278" t="s">
        <v>256</v>
      </c>
      <c r="C106" s="278">
        <v>22.95</v>
      </c>
      <c r="D106" s="280">
        <v>22.933333333333334</v>
      </c>
      <c r="E106" s="280">
        <v>22.566666666666666</v>
      </c>
      <c r="F106" s="280">
        <v>22.183333333333334</v>
      </c>
      <c r="G106" s="280">
        <v>21.816666666666666</v>
      </c>
      <c r="H106" s="280">
        <v>23.316666666666666</v>
      </c>
      <c r="I106" s="280">
        <v>23.683333333333334</v>
      </c>
      <c r="J106" s="280">
        <v>24.066666666666666</v>
      </c>
      <c r="K106" s="278">
        <v>23.3</v>
      </c>
      <c r="L106" s="278">
        <v>22.55</v>
      </c>
      <c r="M106" s="278">
        <v>10.988630000000001</v>
      </c>
    </row>
    <row r="107" spans="1:13">
      <c r="A107" s="302">
        <v>98</v>
      </c>
      <c r="B107" s="278" t="s">
        <v>110</v>
      </c>
      <c r="C107" s="278">
        <v>1658.9</v>
      </c>
      <c r="D107" s="280">
        <v>1642.05</v>
      </c>
      <c r="E107" s="280">
        <v>1607.75</v>
      </c>
      <c r="F107" s="280">
        <v>1556.6000000000001</v>
      </c>
      <c r="G107" s="280">
        <v>1522.3000000000002</v>
      </c>
      <c r="H107" s="280">
        <v>1693.1999999999998</v>
      </c>
      <c r="I107" s="280">
        <v>1727.4999999999995</v>
      </c>
      <c r="J107" s="280">
        <v>1778.6499999999996</v>
      </c>
      <c r="K107" s="278">
        <v>1676.35</v>
      </c>
      <c r="L107" s="278">
        <v>1590.9</v>
      </c>
      <c r="M107" s="278">
        <v>138.09102999999999</v>
      </c>
    </row>
    <row r="108" spans="1:13">
      <c r="A108" s="302">
        <v>99</v>
      </c>
      <c r="B108" s="278" t="s">
        <v>119</v>
      </c>
      <c r="C108" s="278">
        <v>331.95</v>
      </c>
      <c r="D108" s="280">
        <v>328.75</v>
      </c>
      <c r="E108" s="280">
        <v>323.2</v>
      </c>
      <c r="F108" s="280">
        <v>314.45</v>
      </c>
      <c r="G108" s="280">
        <v>308.89999999999998</v>
      </c>
      <c r="H108" s="280">
        <v>337.5</v>
      </c>
      <c r="I108" s="280">
        <v>343.04999999999995</v>
      </c>
      <c r="J108" s="280">
        <v>351.8</v>
      </c>
      <c r="K108" s="278">
        <v>334.3</v>
      </c>
      <c r="L108" s="278">
        <v>320</v>
      </c>
      <c r="M108" s="278">
        <v>604.88688000000002</v>
      </c>
    </row>
    <row r="109" spans="1:13">
      <c r="A109" s="302">
        <v>100</v>
      </c>
      <c r="B109" s="278" t="s">
        <v>257</v>
      </c>
      <c r="C109" s="278">
        <v>1300.7</v>
      </c>
      <c r="D109" s="280">
        <v>1296.1833333333332</v>
      </c>
      <c r="E109" s="280">
        <v>1258.3666666666663</v>
      </c>
      <c r="F109" s="280">
        <v>1216.0333333333331</v>
      </c>
      <c r="G109" s="280">
        <v>1178.2166666666662</v>
      </c>
      <c r="H109" s="280">
        <v>1338.5166666666664</v>
      </c>
      <c r="I109" s="280">
        <v>1376.3333333333335</v>
      </c>
      <c r="J109" s="280">
        <v>1418.6666666666665</v>
      </c>
      <c r="K109" s="278">
        <v>1334</v>
      </c>
      <c r="L109" s="278">
        <v>1253.8499999999999</v>
      </c>
      <c r="M109" s="278">
        <v>31.962589999999999</v>
      </c>
    </row>
    <row r="110" spans="1:13">
      <c r="A110" s="302">
        <v>101</v>
      </c>
      <c r="B110" s="278" t="s">
        <v>120</v>
      </c>
      <c r="C110" s="278">
        <v>393.1</v>
      </c>
      <c r="D110" s="280">
        <v>385.18333333333334</v>
      </c>
      <c r="E110" s="280">
        <v>373.36666666666667</v>
      </c>
      <c r="F110" s="280">
        <v>353.63333333333333</v>
      </c>
      <c r="G110" s="280">
        <v>341.81666666666666</v>
      </c>
      <c r="H110" s="280">
        <v>404.91666666666669</v>
      </c>
      <c r="I110" s="280">
        <v>416.73333333333341</v>
      </c>
      <c r="J110" s="280">
        <v>436.4666666666667</v>
      </c>
      <c r="K110" s="278">
        <v>397</v>
      </c>
      <c r="L110" s="278">
        <v>365.45</v>
      </c>
      <c r="M110" s="278">
        <v>52.552810000000001</v>
      </c>
    </row>
    <row r="111" spans="1:13">
      <c r="A111" s="302">
        <v>102</v>
      </c>
      <c r="B111" s="278" t="s">
        <v>258</v>
      </c>
      <c r="C111" s="278">
        <v>20.399999999999999</v>
      </c>
      <c r="D111" s="280">
        <v>20.316666666666666</v>
      </c>
      <c r="E111" s="280">
        <v>19.833333333333332</v>
      </c>
      <c r="F111" s="280">
        <v>19.266666666666666</v>
      </c>
      <c r="G111" s="280">
        <v>18.783333333333331</v>
      </c>
      <c r="H111" s="280">
        <v>20.883333333333333</v>
      </c>
      <c r="I111" s="280">
        <v>21.366666666666667</v>
      </c>
      <c r="J111" s="280">
        <v>21.933333333333334</v>
      </c>
      <c r="K111" s="278">
        <v>20.8</v>
      </c>
      <c r="L111" s="278">
        <v>19.75</v>
      </c>
      <c r="M111" s="278">
        <v>21.128499999999999</v>
      </c>
    </row>
    <row r="112" spans="1:13">
      <c r="A112" s="302">
        <v>103</v>
      </c>
      <c r="B112" s="278" t="s">
        <v>122</v>
      </c>
      <c r="C112" s="278">
        <v>22.1</v>
      </c>
      <c r="D112" s="280">
        <v>21.683333333333334</v>
      </c>
      <c r="E112" s="280">
        <v>20.116666666666667</v>
      </c>
      <c r="F112" s="280">
        <v>18.133333333333333</v>
      </c>
      <c r="G112" s="280">
        <v>16.566666666666666</v>
      </c>
      <c r="H112" s="280">
        <v>23.666666666666668</v>
      </c>
      <c r="I112" s="280">
        <v>25.233333333333338</v>
      </c>
      <c r="J112" s="280">
        <v>27.216666666666669</v>
      </c>
      <c r="K112" s="278">
        <v>23.25</v>
      </c>
      <c r="L112" s="278">
        <v>19.7</v>
      </c>
      <c r="M112" s="278">
        <v>1538.0298499999999</v>
      </c>
    </row>
    <row r="113" spans="1:13">
      <c r="A113" s="302">
        <v>104</v>
      </c>
      <c r="B113" s="278" t="s">
        <v>129</v>
      </c>
      <c r="C113" s="278">
        <v>197.35</v>
      </c>
      <c r="D113" s="280">
        <v>194.78333333333333</v>
      </c>
      <c r="E113" s="280">
        <v>191.56666666666666</v>
      </c>
      <c r="F113" s="280">
        <v>185.78333333333333</v>
      </c>
      <c r="G113" s="280">
        <v>182.56666666666666</v>
      </c>
      <c r="H113" s="280">
        <v>200.56666666666666</v>
      </c>
      <c r="I113" s="280">
        <v>203.7833333333333</v>
      </c>
      <c r="J113" s="280">
        <v>209.56666666666666</v>
      </c>
      <c r="K113" s="278">
        <v>198</v>
      </c>
      <c r="L113" s="278">
        <v>189</v>
      </c>
      <c r="M113" s="278">
        <v>358.36696000000001</v>
      </c>
    </row>
    <row r="114" spans="1:13">
      <c r="A114" s="302">
        <v>105</v>
      </c>
      <c r="B114" s="278" t="s">
        <v>118</v>
      </c>
      <c r="C114" s="278">
        <v>122.15</v>
      </c>
      <c r="D114" s="280">
        <v>120.7</v>
      </c>
      <c r="E114" s="280">
        <v>118.65</v>
      </c>
      <c r="F114" s="280">
        <v>115.15</v>
      </c>
      <c r="G114" s="280">
        <v>113.10000000000001</v>
      </c>
      <c r="H114" s="280">
        <v>124.2</v>
      </c>
      <c r="I114" s="280">
        <v>126.24999999999999</v>
      </c>
      <c r="J114" s="280">
        <v>129.75</v>
      </c>
      <c r="K114" s="278">
        <v>122.75</v>
      </c>
      <c r="L114" s="278">
        <v>117.2</v>
      </c>
      <c r="M114" s="278">
        <v>157.58920000000001</v>
      </c>
    </row>
    <row r="115" spans="1:13">
      <c r="A115" s="302">
        <v>106</v>
      </c>
      <c r="B115" s="278" t="s">
        <v>259</v>
      </c>
      <c r="C115" s="278">
        <v>70.599999999999994</v>
      </c>
      <c r="D115" s="280">
        <v>72.016666666666666</v>
      </c>
      <c r="E115" s="280">
        <v>68.033333333333331</v>
      </c>
      <c r="F115" s="280">
        <v>65.466666666666669</v>
      </c>
      <c r="G115" s="280">
        <v>61.483333333333334</v>
      </c>
      <c r="H115" s="280">
        <v>74.583333333333329</v>
      </c>
      <c r="I115" s="280">
        <v>78.566666666666649</v>
      </c>
      <c r="J115" s="280">
        <v>81.133333333333326</v>
      </c>
      <c r="K115" s="278">
        <v>76</v>
      </c>
      <c r="L115" s="278">
        <v>69.45</v>
      </c>
      <c r="M115" s="278">
        <v>15.84362</v>
      </c>
    </row>
    <row r="116" spans="1:13">
      <c r="A116" s="302">
        <v>107</v>
      </c>
      <c r="B116" s="278" t="s">
        <v>260</v>
      </c>
      <c r="C116" s="278">
        <v>43.75</v>
      </c>
      <c r="D116" s="280">
        <v>43.633333333333333</v>
      </c>
      <c r="E116" s="280">
        <v>43.316666666666663</v>
      </c>
      <c r="F116" s="280">
        <v>42.883333333333333</v>
      </c>
      <c r="G116" s="280">
        <v>42.566666666666663</v>
      </c>
      <c r="H116" s="280">
        <v>44.066666666666663</v>
      </c>
      <c r="I116" s="280">
        <v>44.38333333333334</v>
      </c>
      <c r="J116" s="280">
        <v>44.816666666666663</v>
      </c>
      <c r="K116" s="278">
        <v>43.95</v>
      </c>
      <c r="L116" s="278">
        <v>43.2</v>
      </c>
      <c r="M116" s="278">
        <v>12.725960000000001</v>
      </c>
    </row>
    <row r="117" spans="1:13">
      <c r="A117" s="302">
        <v>108</v>
      </c>
      <c r="B117" s="278" t="s">
        <v>261</v>
      </c>
      <c r="C117" s="278">
        <v>75.599999999999994</v>
      </c>
      <c r="D117" s="280">
        <v>74.75</v>
      </c>
      <c r="E117" s="280">
        <v>73.5</v>
      </c>
      <c r="F117" s="280">
        <v>71.400000000000006</v>
      </c>
      <c r="G117" s="280">
        <v>70.150000000000006</v>
      </c>
      <c r="H117" s="280">
        <v>76.849999999999994</v>
      </c>
      <c r="I117" s="280">
        <v>78.099999999999994</v>
      </c>
      <c r="J117" s="280">
        <v>80.199999999999989</v>
      </c>
      <c r="K117" s="278">
        <v>76</v>
      </c>
      <c r="L117" s="278">
        <v>72.650000000000006</v>
      </c>
      <c r="M117" s="278">
        <v>21.857900000000001</v>
      </c>
    </row>
    <row r="118" spans="1:13">
      <c r="A118" s="302">
        <v>109</v>
      </c>
      <c r="B118" s="278" t="s">
        <v>128</v>
      </c>
      <c r="C118" s="278">
        <v>83.2</v>
      </c>
      <c r="D118" s="280">
        <v>81.7</v>
      </c>
      <c r="E118" s="280">
        <v>78.7</v>
      </c>
      <c r="F118" s="280">
        <v>74.2</v>
      </c>
      <c r="G118" s="280">
        <v>71.2</v>
      </c>
      <c r="H118" s="280">
        <v>86.2</v>
      </c>
      <c r="I118" s="280">
        <v>89.2</v>
      </c>
      <c r="J118" s="280">
        <v>93.7</v>
      </c>
      <c r="K118" s="278">
        <v>84.7</v>
      </c>
      <c r="L118" s="278">
        <v>77.2</v>
      </c>
      <c r="M118" s="278">
        <v>345.72984000000002</v>
      </c>
    </row>
    <row r="119" spans="1:13">
      <c r="A119" s="302">
        <v>110</v>
      </c>
      <c r="B119" s="278" t="s">
        <v>123</v>
      </c>
      <c r="C119" s="278">
        <v>472.1</v>
      </c>
      <c r="D119" s="280">
        <v>475.25</v>
      </c>
      <c r="E119" s="280">
        <v>455.85</v>
      </c>
      <c r="F119" s="280">
        <v>439.6</v>
      </c>
      <c r="G119" s="280">
        <v>420.20000000000005</v>
      </c>
      <c r="H119" s="280">
        <v>491.5</v>
      </c>
      <c r="I119" s="280">
        <v>510.9</v>
      </c>
      <c r="J119" s="280">
        <v>527.15</v>
      </c>
      <c r="K119" s="278">
        <v>494.65</v>
      </c>
      <c r="L119" s="278">
        <v>459</v>
      </c>
      <c r="M119" s="278">
        <v>299.68421000000001</v>
      </c>
    </row>
    <row r="120" spans="1:13">
      <c r="A120" s="302">
        <v>111</v>
      </c>
      <c r="B120" s="278" t="s">
        <v>125</v>
      </c>
      <c r="C120" s="278">
        <v>393.65</v>
      </c>
      <c r="D120" s="280">
        <v>389.05</v>
      </c>
      <c r="E120" s="280">
        <v>378.1</v>
      </c>
      <c r="F120" s="280">
        <v>362.55</v>
      </c>
      <c r="G120" s="280">
        <v>351.6</v>
      </c>
      <c r="H120" s="280">
        <v>404.6</v>
      </c>
      <c r="I120" s="280">
        <v>415.54999999999995</v>
      </c>
      <c r="J120" s="280">
        <v>431.1</v>
      </c>
      <c r="K120" s="278">
        <v>400</v>
      </c>
      <c r="L120" s="278">
        <v>373.5</v>
      </c>
      <c r="M120" s="278">
        <v>330.13864000000001</v>
      </c>
    </row>
    <row r="121" spans="1:13">
      <c r="A121" s="302">
        <v>112</v>
      </c>
      <c r="B121" s="278" t="s">
        <v>262</v>
      </c>
      <c r="C121" s="278">
        <v>2683.8</v>
      </c>
      <c r="D121" s="280">
        <v>2663.2833333333333</v>
      </c>
      <c r="E121" s="280">
        <v>2546.5666666666666</v>
      </c>
      <c r="F121" s="280">
        <v>2409.3333333333335</v>
      </c>
      <c r="G121" s="280">
        <v>2292.6166666666668</v>
      </c>
      <c r="H121" s="280">
        <v>2800.5166666666664</v>
      </c>
      <c r="I121" s="280">
        <v>2917.2333333333327</v>
      </c>
      <c r="J121" s="280">
        <v>3054.4666666666662</v>
      </c>
      <c r="K121" s="278">
        <v>2780</v>
      </c>
      <c r="L121" s="278">
        <v>2526.0500000000002</v>
      </c>
      <c r="M121" s="278">
        <v>6.0488</v>
      </c>
    </row>
    <row r="122" spans="1:13">
      <c r="A122" s="302">
        <v>113</v>
      </c>
      <c r="B122" s="278" t="s">
        <v>127</v>
      </c>
      <c r="C122" s="278">
        <v>691</v>
      </c>
      <c r="D122" s="280">
        <v>688.91666666666663</v>
      </c>
      <c r="E122" s="280">
        <v>677.0333333333333</v>
      </c>
      <c r="F122" s="280">
        <v>663.06666666666672</v>
      </c>
      <c r="G122" s="280">
        <v>651.18333333333339</v>
      </c>
      <c r="H122" s="280">
        <v>702.88333333333321</v>
      </c>
      <c r="I122" s="280">
        <v>714.76666666666665</v>
      </c>
      <c r="J122" s="280">
        <v>728.73333333333312</v>
      </c>
      <c r="K122" s="278">
        <v>700.8</v>
      </c>
      <c r="L122" s="278">
        <v>674.95</v>
      </c>
      <c r="M122" s="278">
        <v>282.91172</v>
      </c>
    </row>
    <row r="123" spans="1:13">
      <c r="A123" s="302">
        <v>114</v>
      </c>
      <c r="B123" s="278" t="s">
        <v>124</v>
      </c>
      <c r="C123" s="278">
        <v>965.5</v>
      </c>
      <c r="D123" s="280">
        <v>961.5</v>
      </c>
      <c r="E123" s="280">
        <v>945</v>
      </c>
      <c r="F123" s="280">
        <v>924.5</v>
      </c>
      <c r="G123" s="280">
        <v>908</v>
      </c>
      <c r="H123" s="280">
        <v>982</v>
      </c>
      <c r="I123" s="280">
        <v>998.5</v>
      </c>
      <c r="J123" s="280">
        <v>1019</v>
      </c>
      <c r="K123" s="278">
        <v>978</v>
      </c>
      <c r="L123" s="278">
        <v>941</v>
      </c>
      <c r="M123" s="278">
        <v>20.54186</v>
      </c>
    </row>
    <row r="124" spans="1:13">
      <c r="A124" s="302">
        <v>115</v>
      </c>
      <c r="B124" s="278" t="s">
        <v>263</v>
      </c>
      <c r="C124" s="278">
        <v>1494.6</v>
      </c>
      <c r="D124" s="280">
        <v>1513.1333333333332</v>
      </c>
      <c r="E124" s="280">
        <v>1453.1666666666665</v>
      </c>
      <c r="F124" s="280">
        <v>1411.7333333333333</v>
      </c>
      <c r="G124" s="280">
        <v>1351.7666666666667</v>
      </c>
      <c r="H124" s="280">
        <v>1554.5666666666664</v>
      </c>
      <c r="I124" s="280">
        <v>1614.5333333333331</v>
      </c>
      <c r="J124" s="280">
        <v>1655.9666666666662</v>
      </c>
      <c r="K124" s="278">
        <v>1573.1</v>
      </c>
      <c r="L124" s="278">
        <v>1471.7</v>
      </c>
      <c r="M124" s="278">
        <v>14.076449999999999</v>
      </c>
    </row>
    <row r="125" spans="1:13">
      <c r="A125" s="302">
        <v>116</v>
      </c>
      <c r="B125" s="278" t="s">
        <v>264</v>
      </c>
      <c r="C125" s="278">
        <v>40.049999999999997</v>
      </c>
      <c r="D125" s="280">
        <v>40.116666666666667</v>
      </c>
      <c r="E125" s="280">
        <v>39.583333333333336</v>
      </c>
      <c r="F125" s="280">
        <v>39.116666666666667</v>
      </c>
      <c r="G125" s="280">
        <v>38.583333333333336</v>
      </c>
      <c r="H125" s="280">
        <v>40.583333333333336</v>
      </c>
      <c r="I125" s="280">
        <v>41.116666666666667</v>
      </c>
      <c r="J125" s="280">
        <v>41.583333333333336</v>
      </c>
      <c r="K125" s="278">
        <v>40.65</v>
      </c>
      <c r="L125" s="278">
        <v>39.65</v>
      </c>
      <c r="M125" s="278">
        <v>33.208579999999998</v>
      </c>
    </row>
    <row r="126" spans="1:13">
      <c r="A126" s="302">
        <v>117</v>
      </c>
      <c r="B126" s="278" t="s">
        <v>131</v>
      </c>
      <c r="C126" s="278">
        <v>184.2</v>
      </c>
      <c r="D126" s="280">
        <v>183.23333333333335</v>
      </c>
      <c r="E126" s="280">
        <v>181.01666666666671</v>
      </c>
      <c r="F126" s="280">
        <v>177.83333333333337</v>
      </c>
      <c r="G126" s="280">
        <v>175.61666666666673</v>
      </c>
      <c r="H126" s="280">
        <v>186.41666666666669</v>
      </c>
      <c r="I126" s="280">
        <v>188.63333333333333</v>
      </c>
      <c r="J126" s="280">
        <v>191.81666666666666</v>
      </c>
      <c r="K126" s="278">
        <v>185.45</v>
      </c>
      <c r="L126" s="278">
        <v>180.05</v>
      </c>
      <c r="M126" s="278">
        <v>134.58899</v>
      </c>
    </row>
    <row r="127" spans="1:13">
      <c r="A127" s="302">
        <v>118</v>
      </c>
      <c r="B127" s="278" t="s">
        <v>130</v>
      </c>
      <c r="C127" s="278">
        <v>121.55</v>
      </c>
      <c r="D127" s="280">
        <v>119.73333333333333</v>
      </c>
      <c r="E127" s="280">
        <v>117.06666666666666</v>
      </c>
      <c r="F127" s="280">
        <v>112.58333333333333</v>
      </c>
      <c r="G127" s="280">
        <v>109.91666666666666</v>
      </c>
      <c r="H127" s="280">
        <v>124.21666666666667</v>
      </c>
      <c r="I127" s="280">
        <v>126.88333333333333</v>
      </c>
      <c r="J127" s="280">
        <v>131.36666666666667</v>
      </c>
      <c r="K127" s="278">
        <v>122.4</v>
      </c>
      <c r="L127" s="278">
        <v>115.25</v>
      </c>
      <c r="M127" s="278">
        <v>227.12017</v>
      </c>
    </row>
    <row r="128" spans="1:13">
      <c r="A128" s="302">
        <v>119</v>
      </c>
      <c r="B128" s="278" t="s">
        <v>132</v>
      </c>
      <c r="C128" s="278">
        <v>1656.6</v>
      </c>
      <c r="D128" s="280">
        <v>1668.8999999999999</v>
      </c>
      <c r="E128" s="280">
        <v>1598.7999999999997</v>
      </c>
      <c r="F128" s="280">
        <v>1540.9999999999998</v>
      </c>
      <c r="G128" s="280">
        <v>1470.8999999999996</v>
      </c>
      <c r="H128" s="280">
        <v>1726.6999999999998</v>
      </c>
      <c r="I128" s="280">
        <v>1796.7999999999997</v>
      </c>
      <c r="J128" s="280">
        <v>1854.6</v>
      </c>
      <c r="K128" s="278">
        <v>1739</v>
      </c>
      <c r="L128" s="278">
        <v>1611.1</v>
      </c>
      <c r="M128" s="278">
        <v>116.50846</v>
      </c>
    </row>
    <row r="129" spans="1:13">
      <c r="A129" s="302">
        <v>120</v>
      </c>
      <c r="B129" s="278" t="s">
        <v>265</v>
      </c>
      <c r="C129" s="278">
        <v>442.15</v>
      </c>
      <c r="D129" s="280">
        <v>442.45</v>
      </c>
      <c r="E129" s="280">
        <v>433.9</v>
      </c>
      <c r="F129" s="280">
        <v>425.65</v>
      </c>
      <c r="G129" s="280">
        <v>417.09999999999997</v>
      </c>
      <c r="H129" s="280">
        <v>450.7</v>
      </c>
      <c r="I129" s="280">
        <v>459.25000000000006</v>
      </c>
      <c r="J129" s="280">
        <v>467.5</v>
      </c>
      <c r="K129" s="278">
        <v>451</v>
      </c>
      <c r="L129" s="278">
        <v>434.2</v>
      </c>
      <c r="M129" s="278">
        <v>3.0276000000000001</v>
      </c>
    </row>
    <row r="130" spans="1:13">
      <c r="A130" s="302">
        <v>121</v>
      </c>
      <c r="B130" s="278" t="s">
        <v>134</v>
      </c>
      <c r="C130" s="278">
        <v>1224</v>
      </c>
      <c r="D130" s="280">
        <v>1217.95</v>
      </c>
      <c r="E130" s="280">
        <v>1206.1000000000001</v>
      </c>
      <c r="F130" s="280">
        <v>1188.2</v>
      </c>
      <c r="G130" s="280">
        <v>1176.3500000000001</v>
      </c>
      <c r="H130" s="280">
        <v>1235.8500000000001</v>
      </c>
      <c r="I130" s="280">
        <v>1247.7</v>
      </c>
      <c r="J130" s="280">
        <v>1265.6000000000001</v>
      </c>
      <c r="K130" s="278">
        <v>1229.8</v>
      </c>
      <c r="L130" s="278">
        <v>1200.05</v>
      </c>
      <c r="M130" s="278">
        <v>54.973520000000001</v>
      </c>
    </row>
    <row r="131" spans="1:13">
      <c r="A131" s="302">
        <v>122</v>
      </c>
      <c r="B131" s="278" t="s">
        <v>135</v>
      </c>
      <c r="C131" s="278">
        <v>54.35</v>
      </c>
      <c r="D131" s="280">
        <v>53.916666666666664</v>
      </c>
      <c r="E131" s="280">
        <v>52.833333333333329</v>
      </c>
      <c r="F131" s="280">
        <v>51.316666666666663</v>
      </c>
      <c r="G131" s="280">
        <v>50.233333333333327</v>
      </c>
      <c r="H131" s="280">
        <v>55.43333333333333</v>
      </c>
      <c r="I131" s="280">
        <v>56.516666666666659</v>
      </c>
      <c r="J131" s="280">
        <v>58.033333333333331</v>
      </c>
      <c r="K131" s="278">
        <v>55</v>
      </c>
      <c r="L131" s="278">
        <v>52.4</v>
      </c>
      <c r="M131" s="278">
        <v>142.58268000000001</v>
      </c>
    </row>
    <row r="132" spans="1:13">
      <c r="A132" s="302">
        <v>123</v>
      </c>
      <c r="B132" s="278" t="s">
        <v>266</v>
      </c>
      <c r="C132" s="278">
        <v>1171.3</v>
      </c>
      <c r="D132" s="280">
        <v>1162.4333333333334</v>
      </c>
      <c r="E132" s="280">
        <v>1133.8666666666668</v>
      </c>
      <c r="F132" s="280">
        <v>1096.4333333333334</v>
      </c>
      <c r="G132" s="280">
        <v>1067.8666666666668</v>
      </c>
      <c r="H132" s="280">
        <v>1199.8666666666668</v>
      </c>
      <c r="I132" s="280">
        <v>1228.4333333333334</v>
      </c>
      <c r="J132" s="280">
        <v>1265.8666666666668</v>
      </c>
      <c r="K132" s="278">
        <v>1191</v>
      </c>
      <c r="L132" s="278">
        <v>1125</v>
      </c>
      <c r="M132" s="278">
        <v>1.7764899999999999</v>
      </c>
    </row>
    <row r="133" spans="1:13">
      <c r="A133" s="302">
        <v>124</v>
      </c>
      <c r="B133" s="278" t="s">
        <v>136</v>
      </c>
      <c r="C133" s="278">
        <v>239.55</v>
      </c>
      <c r="D133" s="280">
        <v>239.51666666666665</v>
      </c>
      <c r="E133" s="280">
        <v>236.5333333333333</v>
      </c>
      <c r="F133" s="280">
        <v>233.51666666666665</v>
      </c>
      <c r="G133" s="280">
        <v>230.5333333333333</v>
      </c>
      <c r="H133" s="280">
        <v>242.5333333333333</v>
      </c>
      <c r="I133" s="280">
        <v>245.51666666666665</v>
      </c>
      <c r="J133" s="280">
        <v>248.5333333333333</v>
      </c>
      <c r="K133" s="278">
        <v>242.5</v>
      </c>
      <c r="L133" s="278">
        <v>236.5</v>
      </c>
      <c r="M133" s="278">
        <v>86.854299999999995</v>
      </c>
    </row>
    <row r="134" spans="1:13">
      <c r="A134" s="302">
        <v>125</v>
      </c>
      <c r="B134" s="278" t="s">
        <v>267</v>
      </c>
      <c r="C134" s="278">
        <v>1798.85</v>
      </c>
      <c r="D134" s="280">
        <v>1797.0166666666667</v>
      </c>
      <c r="E134" s="280">
        <v>1782.0333333333333</v>
      </c>
      <c r="F134" s="280">
        <v>1765.2166666666667</v>
      </c>
      <c r="G134" s="280">
        <v>1750.2333333333333</v>
      </c>
      <c r="H134" s="280">
        <v>1813.8333333333333</v>
      </c>
      <c r="I134" s="280">
        <v>1828.8166666666664</v>
      </c>
      <c r="J134" s="280">
        <v>1845.6333333333332</v>
      </c>
      <c r="K134" s="278">
        <v>1812</v>
      </c>
      <c r="L134" s="278">
        <v>1780.2</v>
      </c>
      <c r="M134" s="278">
        <v>0.46007999999999999</v>
      </c>
    </row>
    <row r="135" spans="1:13">
      <c r="A135" s="302">
        <v>126</v>
      </c>
      <c r="B135" s="278" t="s">
        <v>137</v>
      </c>
      <c r="C135" s="278">
        <v>932.25</v>
      </c>
      <c r="D135" s="280">
        <v>920.25</v>
      </c>
      <c r="E135" s="280">
        <v>903</v>
      </c>
      <c r="F135" s="280">
        <v>873.75</v>
      </c>
      <c r="G135" s="280">
        <v>856.5</v>
      </c>
      <c r="H135" s="280">
        <v>949.5</v>
      </c>
      <c r="I135" s="280">
        <v>966.75</v>
      </c>
      <c r="J135" s="280">
        <v>996</v>
      </c>
      <c r="K135" s="278">
        <v>937.5</v>
      </c>
      <c r="L135" s="278">
        <v>891</v>
      </c>
      <c r="M135" s="278">
        <v>101.66679999999999</v>
      </c>
    </row>
    <row r="136" spans="1:13">
      <c r="A136" s="302">
        <v>127</v>
      </c>
      <c r="B136" s="278" t="s">
        <v>138</v>
      </c>
      <c r="C136" s="278">
        <v>869.8</v>
      </c>
      <c r="D136" s="280">
        <v>864.0333333333333</v>
      </c>
      <c r="E136" s="280">
        <v>846.26666666666665</v>
      </c>
      <c r="F136" s="280">
        <v>822.73333333333335</v>
      </c>
      <c r="G136" s="280">
        <v>804.9666666666667</v>
      </c>
      <c r="H136" s="280">
        <v>887.56666666666661</v>
      </c>
      <c r="I136" s="280">
        <v>905.33333333333326</v>
      </c>
      <c r="J136" s="280">
        <v>928.86666666666656</v>
      </c>
      <c r="K136" s="278">
        <v>881.8</v>
      </c>
      <c r="L136" s="278">
        <v>840.5</v>
      </c>
      <c r="M136" s="278">
        <v>94.739159999999998</v>
      </c>
    </row>
    <row r="137" spans="1:13">
      <c r="A137" s="302">
        <v>128</v>
      </c>
      <c r="B137" s="278" t="s">
        <v>149</v>
      </c>
      <c r="C137" s="278">
        <v>59113.1</v>
      </c>
      <c r="D137" s="280">
        <v>58938.033333333333</v>
      </c>
      <c r="E137" s="280">
        <v>58525.566666666666</v>
      </c>
      <c r="F137" s="280">
        <v>57938.033333333333</v>
      </c>
      <c r="G137" s="280">
        <v>57525.566666666666</v>
      </c>
      <c r="H137" s="280">
        <v>59525.566666666666</v>
      </c>
      <c r="I137" s="280">
        <v>59938.033333333326</v>
      </c>
      <c r="J137" s="280">
        <v>60525.566666666666</v>
      </c>
      <c r="K137" s="278">
        <v>59350.5</v>
      </c>
      <c r="L137" s="278">
        <v>58350.5</v>
      </c>
      <c r="M137" s="278">
        <v>7.4840000000000004E-2</v>
      </c>
    </row>
    <row r="138" spans="1:13">
      <c r="A138" s="302">
        <v>129</v>
      </c>
      <c r="B138" s="278" t="s">
        <v>146</v>
      </c>
      <c r="C138" s="278">
        <v>972.6</v>
      </c>
      <c r="D138" s="280">
        <v>957.23333333333323</v>
      </c>
      <c r="E138" s="280">
        <v>934.41666666666652</v>
      </c>
      <c r="F138" s="280">
        <v>896.23333333333323</v>
      </c>
      <c r="G138" s="280">
        <v>873.41666666666652</v>
      </c>
      <c r="H138" s="280">
        <v>995.41666666666652</v>
      </c>
      <c r="I138" s="280">
        <v>1018.2333333333333</v>
      </c>
      <c r="J138" s="280">
        <v>1056.4166666666665</v>
      </c>
      <c r="K138" s="278">
        <v>980.05</v>
      </c>
      <c r="L138" s="278">
        <v>919.05</v>
      </c>
      <c r="M138" s="278">
        <v>10.587630000000001</v>
      </c>
    </row>
    <row r="139" spans="1:13">
      <c r="A139" s="302">
        <v>130</v>
      </c>
      <c r="B139" s="278" t="s">
        <v>140</v>
      </c>
      <c r="C139" s="278">
        <v>139.69999999999999</v>
      </c>
      <c r="D139" s="280">
        <v>139</v>
      </c>
      <c r="E139" s="280">
        <v>133.75</v>
      </c>
      <c r="F139" s="280">
        <v>127.80000000000001</v>
      </c>
      <c r="G139" s="280">
        <v>122.55000000000001</v>
      </c>
      <c r="H139" s="280">
        <v>144.94999999999999</v>
      </c>
      <c r="I139" s="280">
        <v>150.19999999999999</v>
      </c>
      <c r="J139" s="280">
        <v>156.14999999999998</v>
      </c>
      <c r="K139" s="278">
        <v>144.25</v>
      </c>
      <c r="L139" s="278">
        <v>133.05000000000001</v>
      </c>
      <c r="M139" s="278">
        <v>463.16984000000002</v>
      </c>
    </row>
    <row r="140" spans="1:13">
      <c r="A140" s="302">
        <v>131</v>
      </c>
      <c r="B140" s="278" t="s">
        <v>139</v>
      </c>
      <c r="C140" s="278">
        <v>436.35</v>
      </c>
      <c r="D140" s="280">
        <v>439.15000000000003</v>
      </c>
      <c r="E140" s="280">
        <v>428.30000000000007</v>
      </c>
      <c r="F140" s="280">
        <v>420.25000000000006</v>
      </c>
      <c r="G140" s="280">
        <v>409.40000000000009</v>
      </c>
      <c r="H140" s="280">
        <v>447.20000000000005</v>
      </c>
      <c r="I140" s="280">
        <v>458.05000000000007</v>
      </c>
      <c r="J140" s="280">
        <v>466.1</v>
      </c>
      <c r="K140" s="278">
        <v>450</v>
      </c>
      <c r="L140" s="278">
        <v>431.1</v>
      </c>
      <c r="M140" s="278">
        <v>95.390370000000004</v>
      </c>
    </row>
    <row r="141" spans="1:13">
      <c r="A141" s="302">
        <v>132</v>
      </c>
      <c r="B141" s="278" t="s">
        <v>141</v>
      </c>
      <c r="C141" s="278">
        <v>125.2</v>
      </c>
      <c r="D141" s="280">
        <v>123.56666666666666</v>
      </c>
      <c r="E141" s="280">
        <v>119.68333333333332</v>
      </c>
      <c r="F141" s="280">
        <v>114.16666666666666</v>
      </c>
      <c r="G141" s="280">
        <v>110.28333333333332</v>
      </c>
      <c r="H141" s="280">
        <v>129.08333333333331</v>
      </c>
      <c r="I141" s="280">
        <v>132.96666666666664</v>
      </c>
      <c r="J141" s="280">
        <v>138.48333333333335</v>
      </c>
      <c r="K141" s="278">
        <v>127.45</v>
      </c>
      <c r="L141" s="278">
        <v>118.05</v>
      </c>
      <c r="M141" s="278">
        <v>153.79329999999999</v>
      </c>
    </row>
    <row r="142" spans="1:13">
      <c r="A142" s="302">
        <v>133</v>
      </c>
      <c r="B142" s="278" t="s">
        <v>268</v>
      </c>
      <c r="C142" s="278">
        <v>28.7</v>
      </c>
      <c r="D142" s="280">
        <v>28.516666666666669</v>
      </c>
      <c r="E142" s="280">
        <v>27.783333333333339</v>
      </c>
      <c r="F142" s="280">
        <v>26.866666666666671</v>
      </c>
      <c r="G142" s="280">
        <v>26.13333333333334</v>
      </c>
      <c r="H142" s="280">
        <v>29.433333333333337</v>
      </c>
      <c r="I142" s="280">
        <v>30.166666666666664</v>
      </c>
      <c r="J142" s="280">
        <v>31.083333333333336</v>
      </c>
      <c r="K142" s="278">
        <v>29.25</v>
      </c>
      <c r="L142" s="278">
        <v>27.6</v>
      </c>
      <c r="M142" s="278">
        <v>10.17173</v>
      </c>
    </row>
    <row r="143" spans="1:13">
      <c r="A143" s="302">
        <v>134</v>
      </c>
      <c r="B143" s="278" t="s">
        <v>142</v>
      </c>
      <c r="C143" s="278">
        <v>343.8</v>
      </c>
      <c r="D143" s="280">
        <v>336.76666666666665</v>
      </c>
      <c r="E143" s="280">
        <v>324.0333333333333</v>
      </c>
      <c r="F143" s="280">
        <v>304.26666666666665</v>
      </c>
      <c r="G143" s="280">
        <v>291.5333333333333</v>
      </c>
      <c r="H143" s="280">
        <v>356.5333333333333</v>
      </c>
      <c r="I143" s="280">
        <v>369.26666666666665</v>
      </c>
      <c r="J143" s="280">
        <v>389.0333333333333</v>
      </c>
      <c r="K143" s="278">
        <v>349.5</v>
      </c>
      <c r="L143" s="278">
        <v>317</v>
      </c>
      <c r="M143" s="278">
        <v>66.695580000000007</v>
      </c>
    </row>
    <row r="144" spans="1:13">
      <c r="A144" s="302">
        <v>135</v>
      </c>
      <c r="B144" s="278" t="s">
        <v>143</v>
      </c>
      <c r="C144" s="278">
        <v>5610.8</v>
      </c>
      <c r="D144" s="280">
        <v>5550.8499999999995</v>
      </c>
      <c r="E144" s="280">
        <v>5434.9499999999989</v>
      </c>
      <c r="F144" s="280">
        <v>5259.0999999999995</v>
      </c>
      <c r="G144" s="280">
        <v>5143.1999999999989</v>
      </c>
      <c r="H144" s="280">
        <v>5726.6999999999989</v>
      </c>
      <c r="I144" s="280">
        <v>5842.5999999999985</v>
      </c>
      <c r="J144" s="280">
        <v>6018.4499999999989</v>
      </c>
      <c r="K144" s="278">
        <v>5666.75</v>
      </c>
      <c r="L144" s="278">
        <v>5375</v>
      </c>
      <c r="M144" s="278">
        <v>33.86741</v>
      </c>
    </row>
    <row r="145" spans="1:13">
      <c r="A145" s="302">
        <v>136</v>
      </c>
      <c r="B145" s="278" t="s">
        <v>145</v>
      </c>
      <c r="C145" s="278">
        <v>480.35</v>
      </c>
      <c r="D145" s="280">
        <v>474.36666666666662</v>
      </c>
      <c r="E145" s="280">
        <v>457.38333333333321</v>
      </c>
      <c r="F145" s="280">
        <v>434.41666666666657</v>
      </c>
      <c r="G145" s="280">
        <v>417.43333333333317</v>
      </c>
      <c r="H145" s="280">
        <v>497.33333333333326</v>
      </c>
      <c r="I145" s="280">
        <v>514.31666666666672</v>
      </c>
      <c r="J145" s="280">
        <v>537.2833333333333</v>
      </c>
      <c r="K145" s="278">
        <v>491.35</v>
      </c>
      <c r="L145" s="278">
        <v>451.4</v>
      </c>
      <c r="M145" s="278">
        <v>15.21799</v>
      </c>
    </row>
    <row r="146" spans="1:13">
      <c r="A146" s="302">
        <v>137</v>
      </c>
      <c r="B146" s="278" t="s">
        <v>147</v>
      </c>
      <c r="C146" s="278">
        <v>894.6</v>
      </c>
      <c r="D146" s="280">
        <v>900.2833333333333</v>
      </c>
      <c r="E146" s="280">
        <v>883.56666666666661</v>
      </c>
      <c r="F146" s="280">
        <v>872.5333333333333</v>
      </c>
      <c r="G146" s="280">
        <v>855.81666666666661</v>
      </c>
      <c r="H146" s="280">
        <v>911.31666666666661</v>
      </c>
      <c r="I146" s="280">
        <v>928.0333333333333</v>
      </c>
      <c r="J146" s="280">
        <v>939.06666666666661</v>
      </c>
      <c r="K146" s="278">
        <v>917</v>
      </c>
      <c r="L146" s="278">
        <v>889.25</v>
      </c>
      <c r="M146" s="278">
        <v>12.74455</v>
      </c>
    </row>
    <row r="147" spans="1:13">
      <c r="A147" s="302">
        <v>138</v>
      </c>
      <c r="B147" s="278" t="s">
        <v>148</v>
      </c>
      <c r="C147" s="278">
        <v>95.3</v>
      </c>
      <c r="D147" s="280">
        <v>94.366666666666674</v>
      </c>
      <c r="E147" s="280">
        <v>89.783333333333346</v>
      </c>
      <c r="F147" s="280">
        <v>84.266666666666666</v>
      </c>
      <c r="G147" s="280">
        <v>79.683333333333337</v>
      </c>
      <c r="H147" s="280">
        <v>99.883333333333354</v>
      </c>
      <c r="I147" s="280">
        <v>104.46666666666667</v>
      </c>
      <c r="J147" s="280">
        <v>109.98333333333336</v>
      </c>
      <c r="K147" s="278">
        <v>98.95</v>
      </c>
      <c r="L147" s="278">
        <v>88.85</v>
      </c>
      <c r="M147" s="278">
        <v>337.08807999999999</v>
      </c>
    </row>
    <row r="148" spans="1:13">
      <c r="A148" s="302">
        <v>139</v>
      </c>
      <c r="B148" s="278" t="s">
        <v>269</v>
      </c>
      <c r="C148" s="278">
        <v>860.95</v>
      </c>
      <c r="D148" s="280">
        <v>861.91666666666663</v>
      </c>
      <c r="E148" s="280">
        <v>839.0333333333333</v>
      </c>
      <c r="F148" s="280">
        <v>817.11666666666667</v>
      </c>
      <c r="G148" s="280">
        <v>794.23333333333335</v>
      </c>
      <c r="H148" s="280">
        <v>883.83333333333326</v>
      </c>
      <c r="I148" s="280">
        <v>906.7166666666667</v>
      </c>
      <c r="J148" s="280">
        <v>928.63333333333321</v>
      </c>
      <c r="K148" s="278">
        <v>884.8</v>
      </c>
      <c r="L148" s="278">
        <v>840</v>
      </c>
      <c r="M148" s="278">
        <v>4.0233299999999996</v>
      </c>
    </row>
    <row r="149" spans="1:13">
      <c r="A149" s="302">
        <v>140</v>
      </c>
      <c r="B149" s="278" t="s">
        <v>150</v>
      </c>
      <c r="C149" s="278">
        <v>862.65</v>
      </c>
      <c r="D149" s="280">
        <v>860.9</v>
      </c>
      <c r="E149" s="280">
        <v>842.8</v>
      </c>
      <c r="F149" s="280">
        <v>822.94999999999993</v>
      </c>
      <c r="G149" s="280">
        <v>804.84999999999991</v>
      </c>
      <c r="H149" s="280">
        <v>880.75</v>
      </c>
      <c r="I149" s="280">
        <v>898.85000000000014</v>
      </c>
      <c r="J149" s="280">
        <v>918.7</v>
      </c>
      <c r="K149" s="278">
        <v>879</v>
      </c>
      <c r="L149" s="278">
        <v>841.05</v>
      </c>
      <c r="M149" s="278">
        <v>16.922470000000001</v>
      </c>
    </row>
    <row r="150" spans="1:13">
      <c r="A150" s="302">
        <v>141</v>
      </c>
      <c r="B150" s="278" t="s">
        <v>270</v>
      </c>
      <c r="C150" s="278">
        <v>579.75</v>
      </c>
      <c r="D150" s="280">
        <v>581.01666666666665</v>
      </c>
      <c r="E150" s="280">
        <v>570.5333333333333</v>
      </c>
      <c r="F150" s="280">
        <v>561.31666666666661</v>
      </c>
      <c r="G150" s="280">
        <v>550.83333333333326</v>
      </c>
      <c r="H150" s="280">
        <v>590.23333333333335</v>
      </c>
      <c r="I150" s="280">
        <v>600.7166666666667</v>
      </c>
      <c r="J150" s="280">
        <v>609.93333333333339</v>
      </c>
      <c r="K150" s="278">
        <v>591.5</v>
      </c>
      <c r="L150" s="278">
        <v>571.79999999999995</v>
      </c>
      <c r="M150" s="278">
        <v>3.0726300000000002</v>
      </c>
    </row>
    <row r="151" spans="1:13">
      <c r="A151" s="302">
        <v>142</v>
      </c>
      <c r="B151" s="278" t="s">
        <v>152</v>
      </c>
      <c r="C151" s="278">
        <v>17.3</v>
      </c>
      <c r="D151" s="280">
        <v>17.483333333333334</v>
      </c>
      <c r="E151" s="280">
        <v>16.916666666666668</v>
      </c>
      <c r="F151" s="280">
        <v>16.533333333333335</v>
      </c>
      <c r="G151" s="280">
        <v>15.966666666666669</v>
      </c>
      <c r="H151" s="280">
        <v>17.866666666666667</v>
      </c>
      <c r="I151" s="280">
        <v>18.43333333333333</v>
      </c>
      <c r="J151" s="280">
        <v>18.816666666666666</v>
      </c>
      <c r="K151" s="278">
        <v>18.05</v>
      </c>
      <c r="L151" s="278">
        <v>17.100000000000001</v>
      </c>
      <c r="M151" s="278">
        <v>144.25874999999999</v>
      </c>
    </row>
    <row r="152" spans="1:13">
      <c r="A152" s="302">
        <v>143</v>
      </c>
      <c r="B152" s="278" t="s">
        <v>271</v>
      </c>
      <c r="C152" s="278">
        <v>19.600000000000001</v>
      </c>
      <c r="D152" s="280">
        <v>19.766666666666666</v>
      </c>
      <c r="E152" s="280">
        <v>19.383333333333333</v>
      </c>
      <c r="F152" s="280">
        <v>19.166666666666668</v>
      </c>
      <c r="G152" s="280">
        <v>18.783333333333335</v>
      </c>
      <c r="H152" s="280">
        <v>19.983333333333331</v>
      </c>
      <c r="I152" s="280">
        <v>20.366666666666664</v>
      </c>
      <c r="J152" s="280">
        <v>20.583333333333329</v>
      </c>
      <c r="K152" s="278">
        <v>20.149999999999999</v>
      </c>
      <c r="L152" s="278">
        <v>19.55</v>
      </c>
      <c r="M152" s="278">
        <v>48.336219999999997</v>
      </c>
    </row>
    <row r="153" spans="1:13">
      <c r="A153" s="302">
        <v>144</v>
      </c>
      <c r="B153" s="278" t="s">
        <v>156</v>
      </c>
      <c r="C153" s="278">
        <v>81.150000000000006</v>
      </c>
      <c r="D153" s="280">
        <v>80.2</v>
      </c>
      <c r="E153" s="280">
        <v>78.300000000000011</v>
      </c>
      <c r="F153" s="280">
        <v>75.45</v>
      </c>
      <c r="G153" s="280">
        <v>73.550000000000011</v>
      </c>
      <c r="H153" s="280">
        <v>83.050000000000011</v>
      </c>
      <c r="I153" s="280">
        <v>84.950000000000017</v>
      </c>
      <c r="J153" s="280">
        <v>87.800000000000011</v>
      </c>
      <c r="K153" s="278">
        <v>82.1</v>
      </c>
      <c r="L153" s="278">
        <v>77.349999999999994</v>
      </c>
      <c r="M153" s="278">
        <v>72.008859999999999</v>
      </c>
    </row>
    <row r="154" spans="1:13">
      <c r="A154" s="302">
        <v>145</v>
      </c>
      <c r="B154" s="278" t="s">
        <v>157</v>
      </c>
      <c r="C154" s="278">
        <v>97.85</v>
      </c>
      <c r="D154" s="280">
        <v>97</v>
      </c>
      <c r="E154" s="280">
        <v>95.15</v>
      </c>
      <c r="F154" s="280">
        <v>92.45</v>
      </c>
      <c r="G154" s="280">
        <v>90.600000000000009</v>
      </c>
      <c r="H154" s="280">
        <v>99.7</v>
      </c>
      <c r="I154" s="280">
        <v>101.55</v>
      </c>
      <c r="J154" s="280">
        <v>104.25</v>
      </c>
      <c r="K154" s="278">
        <v>98.85</v>
      </c>
      <c r="L154" s="278">
        <v>94.3</v>
      </c>
      <c r="M154" s="278">
        <v>198.94336999999999</v>
      </c>
    </row>
    <row r="155" spans="1:13">
      <c r="A155" s="302">
        <v>146</v>
      </c>
      <c r="B155" s="278" t="s">
        <v>151</v>
      </c>
      <c r="C155" s="278">
        <v>29.4</v>
      </c>
      <c r="D155" s="280">
        <v>29.3</v>
      </c>
      <c r="E155" s="280">
        <v>28.1</v>
      </c>
      <c r="F155" s="280">
        <v>26.8</v>
      </c>
      <c r="G155" s="280">
        <v>25.6</v>
      </c>
      <c r="H155" s="280">
        <v>30.6</v>
      </c>
      <c r="I155" s="280">
        <v>31.799999999999997</v>
      </c>
      <c r="J155" s="280">
        <v>33.1</v>
      </c>
      <c r="K155" s="278">
        <v>30.5</v>
      </c>
      <c r="L155" s="278">
        <v>28</v>
      </c>
      <c r="M155" s="278">
        <v>151.31881999999999</v>
      </c>
    </row>
    <row r="156" spans="1:13">
      <c r="A156" s="302">
        <v>147</v>
      </c>
      <c r="B156" s="278" t="s">
        <v>154</v>
      </c>
      <c r="C156" s="278">
        <v>17540.8</v>
      </c>
      <c r="D156" s="280">
        <v>17308.45</v>
      </c>
      <c r="E156" s="280">
        <v>17016.900000000001</v>
      </c>
      <c r="F156" s="280">
        <v>16493</v>
      </c>
      <c r="G156" s="280">
        <v>16201.45</v>
      </c>
      <c r="H156" s="280">
        <v>17832.350000000002</v>
      </c>
      <c r="I156" s="280">
        <v>18123.899999999998</v>
      </c>
      <c r="J156" s="280">
        <v>18647.800000000003</v>
      </c>
      <c r="K156" s="278">
        <v>17600</v>
      </c>
      <c r="L156" s="278">
        <v>16784.55</v>
      </c>
      <c r="M156" s="278">
        <v>2.4446599999999998</v>
      </c>
    </row>
    <row r="157" spans="1:13">
      <c r="A157" s="302">
        <v>148</v>
      </c>
      <c r="B157" s="278" t="s">
        <v>3163</v>
      </c>
      <c r="C157" s="278">
        <v>255.2</v>
      </c>
      <c r="D157" s="280">
        <v>251.76666666666668</v>
      </c>
      <c r="E157" s="280">
        <v>243.53333333333336</v>
      </c>
      <c r="F157" s="280">
        <v>231.86666666666667</v>
      </c>
      <c r="G157" s="280">
        <v>223.63333333333335</v>
      </c>
      <c r="H157" s="280">
        <v>263.43333333333339</v>
      </c>
      <c r="I157" s="280">
        <v>271.66666666666663</v>
      </c>
      <c r="J157" s="280">
        <v>283.33333333333337</v>
      </c>
      <c r="K157" s="278">
        <v>260</v>
      </c>
      <c r="L157" s="278">
        <v>240.1</v>
      </c>
      <c r="M157" s="278">
        <v>32.009309999999999</v>
      </c>
    </row>
    <row r="158" spans="1:13">
      <c r="A158" s="302">
        <v>149</v>
      </c>
      <c r="B158" s="278" t="s">
        <v>272</v>
      </c>
      <c r="C158" s="278">
        <v>319.8</v>
      </c>
      <c r="D158" s="280">
        <v>316.55</v>
      </c>
      <c r="E158" s="280">
        <v>308.40000000000003</v>
      </c>
      <c r="F158" s="280">
        <v>297</v>
      </c>
      <c r="G158" s="280">
        <v>288.85000000000002</v>
      </c>
      <c r="H158" s="280">
        <v>327.95000000000005</v>
      </c>
      <c r="I158" s="280">
        <v>336.1</v>
      </c>
      <c r="J158" s="280">
        <v>347.50000000000006</v>
      </c>
      <c r="K158" s="278">
        <v>324.7</v>
      </c>
      <c r="L158" s="278">
        <v>305.14999999999998</v>
      </c>
      <c r="M158" s="278">
        <v>5.4908900000000003</v>
      </c>
    </row>
    <row r="159" spans="1:13">
      <c r="A159" s="302">
        <v>150</v>
      </c>
      <c r="B159" s="278" t="s">
        <v>159</v>
      </c>
      <c r="C159" s="278">
        <v>83.2</v>
      </c>
      <c r="D159" s="280">
        <v>81.45</v>
      </c>
      <c r="E159" s="280">
        <v>79.150000000000006</v>
      </c>
      <c r="F159" s="280">
        <v>75.100000000000009</v>
      </c>
      <c r="G159" s="280">
        <v>72.800000000000011</v>
      </c>
      <c r="H159" s="280">
        <v>85.5</v>
      </c>
      <c r="I159" s="280">
        <v>87.799999999999983</v>
      </c>
      <c r="J159" s="280">
        <v>91.85</v>
      </c>
      <c r="K159" s="278">
        <v>83.75</v>
      </c>
      <c r="L159" s="278">
        <v>77.400000000000006</v>
      </c>
      <c r="M159" s="278">
        <v>405.59737000000001</v>
      </c>
    </row>
    <row r="160" spans="1:13">
      <c r="A160" s="302">
        <v>151</v>
      </c>
      <c r="B160" s="278" t="s">
        <v>158</v>
      </c>
      <c r="C160" s="278">
        <v>84.75</v>
      </c>
      <c r="D160" s="280">
        <v>84.63333333333334</v>
      </c>
      <c r="E160" s="280">
        <v>83.01666666666668</v>
      </c>
      <c r="F160" s="280">
        <v>81.283333333333346</v>
      </c>
      <c r="G160" s="280">
        <v>79.666666666666686</v>
      </c>
      <c r="H160" s="280">
        <v>86.366666666666674</v>
      </c>
      <c r="I160" s="280">
        <v>87.98333333333332</v>
      </c>
      <c r="J160" s="280">
        <v>89.716666666666669</v>
      </c>
      <c r="K160" s="278">
        <v>86.25</v>
      </c>
      <c r="L160" s="278">
        <v>82.9</v>
      </c>
      <c r="M160" s="278">
        <v>20.320440000000001</v>
      </c>
    </row>
    <row r="161" spans="1:13">
      <c r="A161" s="302">
        <v>152</v>
      </c>
      <c r="B161" s="278" t="s">
        <v>273</v>
      </c>
      <c r="C161" s="278">
        <v>2491.8000000000002</v>
      </c>
      <c r="D161" s="280">
        <v>2505.6</v>
      </c>
      <c r="E161" s="280">
        <v>2466.1999999999998</v>
      </c>
      <c r="F161" s="280">
        <v>2440.6</v>
      </c>
      <c r="G161" s="280">
        <v>2401.1999999999998</v>
      </c>
      <c r="H161" s="280">
        <v>2531.1999999999998</v>
      </c>
      <c r="I161" s="280">
        <v>2570.6000000000004</v>
      </c>
      <c r="J161" s="280">
        <v>2596.1999999999998</v>
      </c>
      <c r="K161" s="278">
        <v>2545</v>
      </c>
      <c r="L161" s="278">
        <v>2480</v>
      </c>
      <c r="M161" s="278">
        <v>0.20244999999999999</v>
      </c>
    </row>
    <row r="162" spans="1:13">
      <c r="A162" s="302">
        <v>153</v>
      </c>
      <c r="B162" s="278" t="s">
        <v>274</v>
      </c>
      <c r="C162" s="278">
        <v>1539.2</v>
      </c>
      <c r="D162" s="280">
        <v>1571.4666666666665</v>
      </c>
      <c r="E162" s="280">
        <v>1492.9333333333329</v>
      </c>
      <c r="F162" s="280">
        <v>1446.6666666666665</v>
      </c>
      <c r="G162" s="280">
        <v>1368.133333333333</v>
      </c>
      <c r="H162" s="280">
        <v>1617.7333333333329</v>
      </c>
      <c r="I162" s="280">
        <v>1696.2666666666662</v>
      </c>
      <c r="J162" s="280">
        <v>1742.5333333333328</v>
      </c>
      <c r="K162" s="278">
        <v>1650</v>
      </c>
      <c r="L162" s="278">
        <v>1525.2</v>
      </c>
      <c r="M162" s="278">
        <v>4.4283599999999996</v>
      </c>
    </row>
    <row r="163" spans="1:13">
      <c r="A163" s="302">
        <v>154</v>
      </c>
      <c r="B163" s="278" t="s">
        <v>275</v>
      </c>
      <c r="C163" s="278">
        <v>176</v>
      </c>
      <c r="D163" s="280">
        <v>174.5</v>
      </c>
      <c r="E163" s="280">
        <v>171.5</v>
      </c>
      <c r="F163" s="280">
        <v>167</v>
      </c>
      <c r="G163" s="280">
        <v>164</v>
      </c>
      <c r="H163" s="280">
        <v>179</v>
      </c>
      <c r="I163" s="280">
        <v>182</v>
      </c>
      <c r="J163" s="280">
        <v>186.5</v>
      </c>
      <c r="K163" s="278">
        <v>177.5</v>
      </c>
      <c r="L163" s="278">
        <v>170</v>
      </c>
      <c r="M163" s="278">
        <v>2.7818499999999999</v>
      </c>
    </row>
    <row r="164" spans="1:13">
      <c r="A164" s="302">
        <v>155</v>
      </c>
      <c r="B164" s="278" t="s">
        <v>160</v>
      </c>
      <c r="C164" s="278">
        <v>18866.400000000001</v>
      </c>
      <c r="D164" s="280">
        <v>18694</v>
      </c>
      <c r="E164" s="280">
        <v>18122.400000000001</v>
      </c>
      <c r="F164" s="280">
        <v>17378.400000000001</v>
      </c>
      <c r="G164" s="280">
        <v>16806.800000000003</v>
      </c>
      <c r="H164" s="280">
        <v>19438</v>
      </c>
      <c r="I164" s="280">
        <v>20009.599999999999</v>
      </c>
      <c r="J164" s="280">
        <v>20753.599999999999</v>
      </c>
      <c r="K164" s="278">
        <v>19265.599999999999</v>
      </c>
      <c r="L164" s="278">
        <v>17950</v>
      </c>
      <c r="M164" s="278">
        <v>1.2883100000000001</v>
      </c>
    </row>
    <row r="165" spans="1:13">
      <c r="A165" s="302">
        <v>156</v>
      </c>
      <c r="B165" s="278" t="s">
        <v>162</v>
      </c>
      <c r="C165" s="278">
        <v>252.55</v>
      </c>
      <c r="D165" s="280">
        <v>250.01666666666665</v>
      </c>
      <c r="E165" s="280">
        <v>239.0333333333333</v>
      </c>
      <c r="F165" s="280">
        <v>225.51666666666665</v>
      </c>
      <c r="G165" s="280">
        <v>214.5333333333333</v>
      </c>
      <c r="H165" s="280">
        <v>263.5333333333333</v>
      </c>
      <c r="I165" s="280">
        <v>274.51666666666665</v>
      </c>
      <c r="J165" s="280">
        <v>288.0333333333333</v>
      </c>
      <c r="K165" s="278">
        <v>261</v>
      </c>
      <c r="L165" s="278">
        <v>236.5</v>
      </c>
      <c r="M165" s="278">
        <v>73.092889999999997</v>
      </c>
    </row>
    <row r="166" spans="1:13">
      <c r="A166" s="302">
        <v>157</v>
      </c>
      <c r="B166" s="278" t="s">
        <v>276</v>
      </c>
      <c r="C166" s="278">
        <v>4038.6</v>
      </c>
      <c r="D166" s="280">
        <v>4103.166666666667</v>
      </c>
      <c r="E166" s="280">
        <v>3925.4333333333343</v>
      </c>
      <c r="F166" s="280">
        <v>3812.2666666666673</v>
      </c>
      <c r="G166" s="280">
        <v>3634.5333333333347</v>
      </c>
      <c r="H166" s="280">
        <v>4216.3333333333339</v>
      </c>
      <c r="I166" s="280">
        <v>4394.0666666666657</v>
      </c>
      <c r="J166" s="280">
        <v>4507.2333333333336</v>
      </c>
      <c r="K166" s="278">
        <v>4280.8999999999996</v>
      </c>
      <c r="L166" s="278">
        <v>3990</v>
      </c>
      <c r="M166" s="278">
        <v>3.93296</v>
      </c>
    </row>
    <row r="167" spans="1:13">
      <c r="A167" s="302">
        <v>158</v>
      </c>
      <c r="B167" s="278" t="s">
        <v>164</v>
      </c>
      <c r="C167" s="278">
        <v>1468.4</v>
      </c>
      <c r="D167" s="280">
        <v>1457.2166666666665</v>
      </c>
      <c r="E167" s="280">
        <v>1428.583333333333</v>
      </c>
      <c r="F167" s="280">
        <v>1388.7666666666667</v>
      </c>
      <c r="G167" s="280">
        <v>1360.1333333333332</v>
      </c>
      <c r="H167" s="280">
        <v>1497.0333333333328</v>
      </c>
      <c r="I167" s="280">
        <v>1525.6666666666665</v>
      </c>
      <c r="J167" s="280">
        <v>1565.4833333333327</v>
      </c>
      <c r="K167" s="278">
        <v>1485.85</v>
      </c>
      <c r="L167" s="278">
        <v>1417.4</v>
      </c>
      <c r="M167" s="278">
        <v>15.741809999999999</v>
      </c>
    </row>
    <row r="168" spans="1:13">
      <c r="A168" s="302">
        <v>159</v>
      </c>
      <c r="B168" s="278" t="s">
        <v>161</v>
      </c>
      <c r="C168" s="278">
        <v>967.7</v>
      </c>
      <c r="D168" s="280">
        <v>961.63333333333333</v>
      </c>
      <c r="E168" s="280">
        <v>938.26666666666665</v>
      </c>
      <c r="F168" s="280">
        <v>908.83333333333337</v>
      </c>
      <c r="G168" s="280">
        <v>885.4666666666667</v>
      </c>
      <c r="H168" s="280">
        <v>991.06666666666661</v>
      </c>
      <c r="I168" s="280">
        <v>1014.4333333333332</v>
      </c>
      <c r="J168" s="280">
        <v>1043.8666666666666</v>
      </c>
      <c r="K168" s="278">
        <v>985</v>
      </c>
      <c r="L168" s="278">
        <v>932.2</v>
      </c>
      <c r="M168" s="278">
        <v>22.382339999999999</v>
      </c>
    </row>
    <row r="169" spans="1:13">
      <c r="A169" s="302">
        <v>160</v>
      </c>
      <c r="B169" s="278" t="s">
        <v>163</v>
      </c>
      <c r="C169" s="278">
        <v>75.2</v>
      </c>
      <c r="D169" s="280">
        <v>76.316666666666677</v>
      </c>
      <c r="E169" s="280">
        <v>73.233333333333348</v>
      </c>
      <c r="F169" s="280">
        <v>71.266666666666666</v>
      </c>
      <c r="G169" s="280">
        <v>68.183333333333337</v>
      </c>
      <c r="H169" s="280">
        <v>78.28333333333336</v>
      </c>
      <c r="I169" s="280">
        <v>81.366666666666703</v>
      </c>
      <c r="J169" s="280">
        <v>83.333333333333371</v>
      </c>
      <c r="K169" s="278">
        <v>79.400000000000006</v>
      </c>
      <c r="L169" s="278">
        <v>74.349999999999994</v>
      </c>
      <c r="M169" s="278">
        <v>265.04406</v>
      </c>
    </row>
    <row r="170" spans="1:13">
      <c r="A170" s="302">
        <v>161</v>
      </c>
      <c r="B170" s="278" t="s">
        <v>166</v>
      </c>
      <c r="C170" s="278">
        <v>157.55000000000001</v>
      </c>
      <c r="D170" s="280">
        <v>157.60000000000002</v>
      </c>
      <c r="E170" s="280">
        <v>156.55000000000004</v>
      </c>
      <c r="F170" s="280">
        <v>155.55000000000001</v>
      </c>
      <c r="G170" s="280">
        <v>154.50000000000003</v>
      </c>
      <c r="H170" s="280">
        <v>158.60000000000005</v>
      </c>
      <c r="I170" s="280">
        <v>159.65</v>
      </c>
      <c r="J170" s="280">
        <v>160.65000000000006</v>
      </c>
      <c r="K170" s="278">
        <v>158.65</v>
      </c>
      <c r="L170" s="278">
        <v>156.6</v>
      </c>
      <c r="M170" s="278">
        <v>359.12738000000002</v>
      </c>
    </row>
    <row r="171" spans="1:13">
      <c r="A171" s="302">
        <v>162</v>
      </c>
      <c r="B171" s="278" t="s">
        <v>277</v>
      </c>
      <c r="C171" s="278">
        <v>156.44999999999999</v>
      </c>
      <c r="D171" s="280">
        <v>153.26666666666665</v>
      </c>
      <c r="E171" s="280">
        <v>147.18333333333331</v>
      </c>
      <c r="F171" s="280">
        <v>137.91666666666666</v>
      </c>
      <c r="G171" s="280">
        <v>131.83333333333331</v>
      </c>
      <c r="H171" s="280">
        <v>162.5333333333333</v>
      </c>
      <c r="I171" s="280">
        <v>168.61666666666667</v>
      </c>
      <c r="J171" s="280">
        <v>177.8833333333333</v>
      </c>
      <c r="K171" s="278">
        <v>159.35</v>
      </c>
      <c r="L171" s="278">
        <v>144</v>
      </c>
      <c r="M171" s="278">
        <v>17.208919999999999</v>
      </c>
    </row>
    <row r="172" spans="1:13">
      <c r="A172" s="302">
        <v>163</v>
      </c>
      <c r="B172" s="278" t="s">
        <v>278</v>
      </c>
      <c r="C172" s="278">
        <v>9893.2999999999993</v>
      </c>
      <c r="D172" s="280">
        <v>9863.7666666666664</v>
      </c>
      <c r="E172" s="280">
        <v>9779.5333333333328</v>
      </c>
      <c r="F172" s="280">
        <v>9665.7666666666664</v>
      </c>
      <c r="G172" s="280">
        <v>9581.5333333333328</v>
      </c>
      <c r="H172" s="280">
        <v>9977.5333333333328</v>
      </c>
      <c r="I172" s="280">
        <v>10061.766666666666</v>
      </c>
      <c r="J172" s="280">
        <v>10175.533333333333</v>
      </c>
      <c r="K172" s="278">
        <v>9948</v>
      </c>
      <c r="L172" s="278">
        <v>9750</v>
      </c>
      <c r="M172" s="278">
        <v>7.1199999999999999E-2</v>
      </c>
    </row>
    <row r="173" spans="1:13">
      <c r="A173" s="302">
        <v>164</v>
      </c>
      <c r="B173" s="278" t="s">
        <v>165</v>
      </c>
      <c r="C173" s="278">
        <v>26.75</v>
      </c>
      <c r="D173" s="280">
        <v>26.816666666666666</v>
      </c>
      <c r="E173" s="280">
        <v>26.283333333333331</v>
      </c>
      <c r="F173" s="280">
        <v>25.816666666666666</v>
      </c>
      <c r="G173" s="280">
        <v>25.283333333333331</v>
      </c>
      <c r="H173" s="280">
        <v>27.283333333333331</v>
      </c>
      <c r="I173" s="280">
        <v>27.81666666666667</v>
      </c>
      <c r="J173" s="280">
        <v>28.283333333333331</v>
      </c>
      <c r="K173" s="278">
        <v>27.35</v>
      </c>
      <c r="L173" s="278">
        <v>26.35</v>
      </c>
      <c r="M173" s="278">
        <v>351.44094000000001</v>
      </c>
    </row>
    <row r="174" spans="1:13">
      <c r="A174" s="302">
        <v>165</v>
      </c>
      <c r="B174" s="278" t="s">
        <v>279</v>
      </c>
      <c r="C174" s="278">
        <v>220.6</v>
      </c>
      <c r="D174" s="280">
        <v>217.4</v>
      </c>
      <c r="E174" s="280">
        <v>214.20000000000002</v>
      </c>
      <c r="F174" s="280">
        <v>207.8</v>
      </c>
      <c r="G174" s="280">
        <v>204.60000000000002</v>
      </c>
      <c r="H174" s="280">
        <v>223.8</v>
      </c>
      <c r="I174" s="280">
        <v>227</v>
      </c>
      <c r="J174" s="280">
        <v>233.4</v>
      </c>
      <c r="K174" s="278">
        <v>220.6</v>
      </c>
      <c r="L174" s="278">
        <v>211</v>
      </c>
      <c r="M174" s="278">
        <v>2.9114499999999999</v>
      </c>
    </row>
    <row r="175" spans="1:13">
      <c r="A175" s="302">
        <v>166</v>
      </c>
      <c r="B175" s="278" t="s">
        <v>169</v>
      </c>
      <c r="C175" s="278">
        <v>120.5</v>
      </c>
      <c r="D175" s="280">
        <v>118.16666666666667</v>
      </c>
      <c r="E175" s="280">
        <v>114.98333333333335</v>
      </c>
      <c r="F175" s="280">
        <v>109.46666666666668</v>
      </c>
      <c r="G175" s="280">
        <v>106.28333333333336</v>
      </c>
      <c r="H175" s="280">
        <v>123.68333333333334</v>
      </c>
      <c r="I175" s="280">
        <v>126.86666666666665</v>
      </c>
      <c r="J175" s="280">
        <v>132.38333333333333</v>
      </c>
      <c r="K175" s="278">
        <v>121.35</v>
      </c>
      <c r="L175" s="278">
        <v>112.65</v>
      </c>
      <c r="M175" s="278">
        <v>360.20796000000001</v>
      </c>
    </row>
    <row r="176" spans="1:13">
      <c r="A176" s="302">
        <v>167</v>
      </c>
      <c r="B176" s="278" t="s">
        <v>170</v>
      </c>
      <c r="C176" s="278">
        <v>88.55</v>
      </c>
      <c r="D176" s="280">
        <v>88.833333333333329</v>
      </c>
      <c r="E176" s="280">
        <v>86.066666666666663</v>
      </c>
      <c r="F176" s="280">
        <v>83.583333333333329</v>
      </c>
      <c r="G176" s="280">
        <v>80.816666666666663</v>
      </c>
      <c r="H176" s="280">
        <v>91.316666666666663</v>
      </c>
      <c r="I176" s="280">
        <v>94.083333333333343</v>
      </c>
      <c r="J176" s="280">
        <v>96.566666666666663</v>
      </c>
      <c r="K176" s="278">
        <v>91.6</v>
      </c>
      <c r="L176" s="278">
        <v>86.35</v>
      </c>
      <c r="M176" s="278">
        <v>151.30918</v>
      </c>
    </row>
    <row r="177" spans="1:13">
      <c r="A177" s="302">
        <v>168</v>
      </c>
      <c r="B177" s="278" t="s">
        <v>280</v>
      </c>
      <c r="C177" s="278">
        <v>487.7</v>
      </c>
      <c r="D177" s="280">
        <v>502.23333333333335</v>
      </c>
      <c r="E177" s="280">
        <v>460.4666666666667</v>
      </c>
      <c r="F177" s="280">
        <v>433.23333333333335</v>
      </c>
      <c r="G177" s="280">
        <v>391.4666666666667</v>
      </c>
      <c r="H177" s="280">
        <v>529.4666666666667</v>
      </c>
      <c r="I177" s="280">
        <v>571.23333333333335</v>
      </c>
      <c r="J177" s="280">
        <v>598.4666666666667</v>
      </c>
      <c r="K177" s="278">
        <v>544</v>
      </c>
      <c r="L177" s="278">
        <v>475</v>
      </c>
      <c r="M177" s="278">
        <v>4.1064999999999996</v>
      </c>
    </row>
    <row r="178" spans="1:13">
      <c r="A178" s="302">
        <v>169</v>
      </c>
      <c r="B178" s="278" t="s">
        <v>171</v>
      </c>
      <c r="C178" s="278">
        <v>1464.4</v>
      </c>
      <c r="D178" s="280">
        <v>1463.0166666666667</v>
      </c>
      <c r="E178" s="280">
        <v>1454.0333333333333</v>
      </c>
      <c r="F178" s="280">
        <v>1443.6666666666667</v>
      </c>
      <c r="G178" s="280">
        <v>1434.6833333333334</v>
      </c>
      <c r="H178" s="280">
        <v>1473.3833333333332</v>
      </c>
      <c r="I178" s="280">
        <v>1482.3666666666663</v>
      </c>
      <c r="J178" s="280">
        <v>1492.7333333333331</v>
      </c>
      <c r="K178" s="278">
        <v>1472</v>
      </c>
      <c r="L178" s="278">
        <v>1452.65</v>
      </c>
      <c r="M178" s="278">
        <v>184.71770000000001</v>
      </c>
    </row>
    <row r="179" spans="1:13">
      <c r="A179" s="302">
        <v>170</v>
      </c>
      <c r="B179" s="278" t="s">
        <v>281</v>
      </c>
      <c r="C179" s="278">
        <v>768.65</v>
      </c>
      <c r="D179" s="280">
        <v>765.68333333333339</v>
      </c>
      <c r="E179" s="280">
        <v>748.36666666666679</v>
      </c>
      <c r="F179" s="280">
        <v>728.08333333333337</v>
      </c>
      <c r="G179" s="280">
        <v>710.76666666666677</v>
      </c>
      <c r="H179" s="280">
        <v>785.96666666666681</v>
      </c>
      <c r="I179" s="280">
        <v>803.28333333333342</v>
      </c>
      <c r="J179" s="280">
        <v>823.56666666666683</v>
      </c>
      <c r="K179" s="278">
        <v>783</v>
      </c>
      <c r="L179" s="278">
        <v>745.4</v>
      </c>
      <c r="M179" s="278">
        <v>70.903679999999994</v>
      </c>
    </row>
    <row r="180" spans="1:13">
      <c r="A180" s="302">
        <v>171</v>
      </c>
      <c r="B180" s="278" t="s">
        <v>176</v>
      </c>
      <c r="C180" s="278">
        <v>3487.15</v>
      </c>
      <c r="D180" s="280">
        <v>3468.7166666666667</v>
      </c>
      <c r="E180" s="280">
        <v>3393.4333333333334</v>
      </c>
      <c r="F180" s="280">
        <v>3299.7166666666667</v>
      </c>
      <c r="G180" s="280">
        <v>3224.4333333333334</v>
      </c>
      <c r="H180" s="280">
        <v>3562.4333333333334</v>
      </c>
      <c r="I180" s="280">
        <v>3637.7166666666672</v>
      </c>
      <c r="J180" s="280">
        <v>3731.4333333333334</v>
      </c>
      <c r="K180" s="278">
        <v>3544</v>
      </c>
      <c r="L180" s="278">
        <v>3375</v>
      </c>
      <c r="M180" s="278">
        <v>2.7710499999999998</v>
      </c>
    </row>
    <row r="181" spans="1:13">
      <c r="A181" s="302">
        <v>172</v>
      </c>
      <c r="B181" s="278" t="s">
        <v>174</v>
      </c>
      <c r="C181" s="278">
        <v>20857.3</v>
      </c>
      <c r="D181" s="280">
        <v>20838.400000000001</v>
      </c>
      <c r="E181" s="280">
        <v>20627.800000000003</v>
      </c>
      <c r="F181" s="280">
        <v>20398.300000000003</v>
      </c>
      <c r="G181" s="280">
        <v>20187.700000000004</v>
      </c>
      <c r="H181" s="280">
        <v>21067.9</v>
      </c>
      <c r="I181" s="280">
        <v>21278.5</v>
      </c>
      <c r="J181" s="280">
        <v>21508</v>
      </c>
      <c r="K181" s="278">
        <v>21049</v>
      </c>
      <c r="L181" s="278">
        <v>20608.900000000001</v>
      </c>
      <c r="M181" s="278">
        <v>0.76671999999999996</v>
      </c>
    </row>
    <row r="182" spans="1:13">
      <c r="A182" s="302">
        <v>173</v>
      </c>
      <c r="B182" s="278" t="s">
        <v>177</v>
      </c>
      <c r="C182" s="278">
        <v>572.29999999999995</v>
      </c>
      <c r="D182" s="280">
        <v>565.5333333333333</v>
      </c>
      <c r="E182" s="280">
        <v>553.76666666666665</v>
      </c>
      <c r="F182" s="280">
        <v>535.23333333333335</v>
      </c>
      <c r="G182" s="280">
        <v>523.4666666666667</v>
      </c>
      <c r="H182" s="280">
        <v>584.06666666666661</v>
      </c>
      <c r="I182" s="280">
        <v>595.83333333333326</v>
      </c>
      <c r="J182" s="280">
        <v>614.36666666666656</v>
      </c>
      <c r="K182" s="278">
        <v>577.29999999999995</v>
      </c>
      <c r="L182" s="278">
        <v>547</v>
      </c>
      <c r="M182" s="278">
        <v>102.7824</v>
      </c>
    </row>
    <row r="183" spans="1:13">
      <c r="A183" s="302">
        <v>174</v>
      </c>
      <c r="B183" s="278" t="s">
        <v>175</v>
      </c>
      <c r="C183" s="278">
        <v>1089.2</v>
      </c>
      <c r="D183" s="280">
        <v>1082.6666666666667</v>
      </c>
      <c r="E183" s="280">
        <v>1066.5333333333335</v>
      </c>
      <c r="F183" s="280">
        <v>1043.8666666666668</v>
      </c>
      <c r="G183" s="280">
        <v>1027.7333333333336</v>
      </c>
      <c r="H183" s="280">
        <v>1105.3333333333335</v>
      </c>
      <c r="I183" s="280">
        <v>1121.4666666666667</v>
      </c>
      <c r="J183" s="280">
        <v>1144.1333333333334</v>
      </c>
      <c r="K183" s="278">
        <v>1098.8</v>
      </c>
      <c r="L183" s="278">
        <v>1060</v>
      </c>
      <c r="M183" s="278">
        <v>12.90958</v>
      </c>
    </row>
    <row r="184" spans="1:13">
      <c r="A184" s="302">
        <v>175</v>
      </c>
      <c r="B184" s="278" t="s">
        <v>173</v>
      </c>
      <c r="C184" s="278">
        <v>161.30000000000001</v>
      </c>
      <c r="D184" s="280">
        <v>159.46666666666667</v>
      </c>
      <c r="E184" s="280">
        <v>157.03333333333333</v>
      </c>
      <c r="F184" s="280">
        <v>152.76666666666665</v>
      </c>
      <c r="G184" s="280">
        <v>150.33333333333331</v>
      </c>
      <c r="H184" s="280">
        <v>163.73333333333335</v>
      </c>
      <c r="I184" s="280">
        <v>166.16666666666669</v>
      </c>
      <c r="J184" s="280">
        <v>170.43333333333337</v>
      </c>
      <c r="K184" s="278">
        <v>161.9</v>
      </c>
      <c r="L184" s="278">
        <v>155.19999999999999</v>
      </c>
      <c r="M184" s="278">
        <v>583.68034999999998</v>
      </c>
    </row>
    <row r="185" spans="1:13">
      <c r="A185" s="302">
        <v>176</v>
      </c>
      <c r="B185" s="278" t="s">
        <v>172</v>
      </c>
      <c r="C185" s="278">
        <v>30.15</v>
      </c>
      <c r="D185" s="280">
        <v>29.833333333333332</v>
      </c>
      <c r="E185" s="280">
        <v>29.216666666666665</v>
      </c>
      <c r="F185" s="280">
        <v>28.283333333333331</v>
      </c>
      <c r="G185" s="280">
        <v>27.666666666666664</v>
      </c>
      <c r="H185" s="280">
        <v>30.766666666666666</v>
      </c>
      <c r="I185" s="280">
        <v>31.383333333333333</v>
      </c>
      <c r="J185" s="280">
        <v>32.316666666666663</v>
      </c>
      <c r="K185" s="278">
        <v>30.45</v>
      </c>
      <c r="L185" s="278">
        <v>28.9</v>
      </c>
      <c r="M185" s="278">
        <v>297.32816000000003</v>
      </c>
    </row>
    <row r="186" spans="1:13">
      <c r="A186" s="302">
        <v>177</v>
      </c>
      <c r="B186" s="278" t="s">
        <v>282</v>
      </c>
      <c r="C186" s="278">
        <v>95.55</v>
      </c>
      <c r="D186" s="280">
        <v>95.916666666666671</v>
      </c>
      <c r="E186" s="280">
        <v>94.233333333333348</v>
      </c>
      <c r="F186" s="280">
        <v>92.916666666666671</v>
      </c>
      <c r="G186" s="280">
        <v>91.233333333333348</v>
      </c>
      <c r="H186" s="280">
        <v>97.233333333333348</v>
      </c>
      <c r="I186" s="280">
        <v>98.916666666666657</v>
      </c>
      <c r="J186" s="280">
        <v>100.23333333333335</v>
      </c>
      <c r="K186" s="278">
        <v>97.6</v>
      </c>
      <c r="L186" s="278">
        <v>94.6</v>
      </c>
      <c r="M186" s="278">
        <v>6.5042600000000004</v>
      </c>
    </row>
    <row r="187" spans="1:13">
      <c r="A187" s="302">
        <v>178</v>
      </c>
      <c r="B187" s="278" t="s">
        <v>179</v>
      </c>
      <c r="C187" s="278">
        <v>474.25</v>
      </c>
      <c r="D187" s="280">
        <v>471.2833333333333</v>
      </c>
      <c r="E187" s="280">
        <v>460.96666666666658</v>
      </c>
      <c r="F187" s="280">
        <v>447.68333333333328</v>
      </c>
      <c r="G187" s="280">
        <v>437.36666666666656</v>
      </c>
      <c r="H187" s="280">
        <v>484.56666666666661</v>
      </c>
      <c r="I187" s="280">
        <v>494.88333333333333</v>
      </c>
      <c r="J187" s="280">
        <v>508.16666666666663</v>
      </c>
      <c r="K187" s="278">
        <v>481.6</v>
      </c>
      <c r="L187" s="278">
        <v>458</v>
      </c>
      <c r="M187" s="278">
        <v>126.63543</v>
      </c>
    </row>
    <row r="188" spans="1:13">
      <c r="A188" s="302">
        <v>179</v>
      </c>
      <c r="B188" s="278" t="s">
        <v>180</v>
      </c>
      <c r="C188" s="278">
        <v>384.95</v>
      </c>
      <c r="D188" s="280">
        <v>387.68333333333334</v>
      </c>
      <c r="E188" s="280">
        <v>380.4666666666667</v>
      </c>
      <c r="F188" s="280">
        <v>375.98333333333335</v>
      </c>
      <c r="G188" s="280">
        <v>368.76666666666671</v>
      </c>
      <c r="H188" s="280">
        <v>392.16666666666669</v>
      </c>
      <c r="I188" s="280">
        <v>399.38333333333327</v>
      </c>
      <c r="J188" s="280">
        <v>403.86666666666667</v>
      </c>
      <c r="K188" s="278">
        <v>394.9</v>
      </c>
      <c r="L188" s="278">
        <v>383.2</v>
      </c>
      <c r="M188" s="278">
        <v>21.614270000000001</v>
      </c>
    </row>
    <row r="189" spans="1:13">
      <c r="A189" s="302">
        <v>180</v>
      </c>
      <c r="B189" s="278" t="s">
        <v>283</v>
      </c>
      <c r="C189" s="278">
        <v>357.1</v>
      </c>
      <c r="D189" s="280">
        <v>357.0333333333333</v>
      </c>
      <c r="E189" s="280">
        <v>351.06666666666661</v>
      </c>
      <c r="F189" s="280">
        <v>345.0333333333333</v>
      </c>
      <c r="G189" s="280">
        <v>339.06666666666661</v>
      </c>
      <c r="H189" s="280">
        <v>363.06666666666661</v>
      </c>
      <c r="I189" s="280">
        <v>369.0333333333333</v>
      </c>
      <c r="J189" s="280">
        <v>375.06666666666661</v>
      </c>
      <c r="K189" s="278">
        <v>363</v>
      </c>
      <c r="L189" s="278">
        <v>351</v>
      </c>
      <c r="M189" s="278">
        <v>3.8186100000000001</v>
      </c>
    </row>
    <row r="190" spans="1:13">
      <c r="A190" s="302">
        <v>181</v>
      </c>
      <c r="B190" s="278" t="s">
        <v>193</v>
      </c>
      <c r="C190" s="278">
        <v>335.9</v>
      </c>
      <c r="D190" s="280">
        <v>334.08333333333331</v>
      </c>
      <c r="E190" s="280">
        <v>324.16666666666663</v>
      </c>
      <c r="F190" s="280">
        <v>312.43333333333334</v>
      </c>
      <c r="G190" s="280">
        <v>302.51666666666665</v>
      </c>
      <c r="H190" s="280">
        <v>345.81666666666661</v>
      </c>
      <c r="I190" s="280">
        <v>355.73333333333323</v>
      </c>
      <c r="J190" s="280">
        <v>367.46666666666658</v>
      </c>
      <c r="K190" s="278">
        <v>344</v>
      </c>
      <c r="L190" s="278">
        <v>322.35000000000002</v>
      </c>
      <c r="M190" s="278">
        <v>82.028469999999999</v>
      </c>
    </row>
    <row r="191" spans="1:13">
      <c r="A191" s="302">
        <v>182</v>
      </c>
      <c r="B191" s="278" t="s">
        <v>188</v>
      </c>
      <c r="C191" s="278">
        <v>1972.35</v>
      </c>
      <c r="D191" s="280">
        <v>1979.1333333333332</v>
      </c>
      <c r="E191" s="280">
        <v>1955.6166666666663</v>
      </c>
      <c r="F191" s="280">
        <v>1938.8833333333332</v>
      </c>
      <c r="G191" s="280">
        <v>1915.3666666666663</v>
      </c>
      <c r="H191" s="280">
        <v>1995.8666666666663</v>
      </c>
      <c r="I191" s="280">
        <v>2019.3833333333332</v>
      </c>
      <c r="J191" s="280">
        <v>2036.1166666666663</v>
      </c>
      <c r="K191" s="278">
        <v>2002.65</v>
      </c>
      <c r="L191" s="278">
        <v>1962.4</v>
      </c>
      <c r="M191" s="278">
        <v>72.377650000000003</v>
      </c>
    </row>
    <row r="192" spans="1:13">
      <c r="A192" s="302">
        <v>183</v>
      </c>
      <c r="B192" s="278" t="s">
        <v>3466</v>
      </c>
      <c r="C192" s="278">
        <v>366.9</v>
      </c>
      <c r="D192" s="280">
        <v>369.01666666666671</v>
      </c>
      <c r="E192" s="280">
        <v>355.23333333333341</v>
      </c>
      <c r="F192" s="280">
        <v>343.56666666666672</v>
      </c>
      <c r="G192" s="280">
        <v>329.78333333333342</v>
      </c>
      <c r="H192" s="280">
        <v>380.68333333333339</v>
      </c>
      <c r="I192" s="280">
        <v>394.4666666666667</v>
      </c>
      <c r="J192" s="280">
        <v>406.13333333333338</v>
      </c>
      <c r="K192" s="278">
        <v>382.8</v>
      </c>
      <c r="L192" s="278">
        <v>357.35</v>
      </c>
      <c r="M192" s="278">
        <v>635.52596000000005</v>
      </c>
    </row>
    <row r="193" spans="1:13">
      <c r="A193" s="302">
        <v>184</v>
      </c>
      <c r="B193" s="278" t="s">
        <v>185</v>
      </c>
      <c r="C193" s="278">
        <v>36.1</v>
      </c>
      <c r="D193" s="280">
        <v>36.066666666666663</v>
      </c>
      <c r="E193" s="280">
        <v>35.383333333333326</v>
      </c>
      <c r="F193" s="280">
        <v>34.666666666666664</v>
      </c>
      <c r="G193" s="280">
        <v>33.983333333333327</v>
      </c>
      <c r="H193" s="280">
        <v>36.783333333333324</v>
      </c>
      <c r="I193" s="280">
        <v>37.466666666666661</v>
      </c>
      <c r="J193" s="280">
        <v>38.183333333333323</v>
      </c>
      <c r="K193" s="278">
        <v>36.75</v>
      </c>
      <c r="L193" s="278">
        <v>35.35</v>
      </c>
      <c r="M193" s="278">
        <v>34.777140000000003</v>
      </c>
    </row>
    <row r="194" spans="1:13">
      <c r="A194" s="302">
        <v>185</v>
      </c>
      <c r="B194" s="278" t="s">
        <v>184</v>
      </c>
      <c r="C194" s="278">
        <v>87</v>
      </c>
      <c r="D194" s="280">
        <v>86.383333333333326</v>
      </c>
      <c r="E194" s="280">
        <v>85.266666666666652</v>
      </c>
      <c r="F194" s="280">
        <v>83.533333333333331</v>
      </c>
      <c r="G194" s="280">
        <v>82.416666666666657</v>
      </c>
      <c r="H194" s="280">
        <v>88.116666666666646</v>
      </c>
      <c r="I194" s="280">
        <v>89.23333333333332</v>
      </c>
      <c r="J194" s="280">
        <v>90.96666666666664</v>
      </c>
      <c r="K194" s="278">
        <v>87.5</v>
      </c>
      <c r="L194" s="278">
        <v>84.65</v>
      </c>
      <c r="M194" s="278">
        <v>808.19024999999999</v>
      </c>
    </row>
    <row r="195" spans="1:13">
      <c r="A195" s="302">
        <v>186</v>
      </c>
      <c r="B195" s="278" t="s">
        <v>186</v>
      </c>
      <c r="C195" s="278">
        <v>36.549999999999997</v>
      </c>
      <c r="D195" s="280">
        <v>36.43333333333333</v>
      </c>
      <c r="E195" s="280">
        <v>35.716666666666661</v>
      </c>
      <c r="F195" s="280">
        <v>34.883333333333333</v>
      </c>
      <c r="G195" s="280">
        <v>34.166666666666664</v>
      </c>
      <c r="H195" s="280">
        <v>37.266666666666659</v>
      </c>
      <c r="I195" s="280">
        <v>37.983333333333327</v>
      </c>
      <c r="J195" s="280">
        <v>38.816666666666656</v>
      </c>
      <c r="K195" s="278">
        <v>37.15</v>
      </c>
      <c r="L195" s="278">
        <v>35.6</v>
      </c>
      <c r="M195" s="278">
        <v>1497.0799300000001</v>
      </c>
    </row>
    <row r="196" spans="1:13">
      <c r="A196" s="302">
        <v>187</v>
      </c>
      <c r="B196" s="278" t="s">
        <v>187</v>
      </c>
      <c r="C196" s="278">
        <v>295.2</v>
      </c>
      <c r="D196" s="280">
        <v>293.31666666666666</v>
      </c>
      <c r="E196" s="280">
        <v>289.73333333333335</v>
      </c>
      <c r="F196" s="280">
        <v>284.26666666666671</v>
      </c>
      <c r="G196" s="280">
        <v>280.68333333333339</v>
      </c>
      <c r="H196" s="280">
        <v>298.7833333333333</v>
      </c>
      <c r="I196" s="280">
        <v>302.36666666666667</v>
      </c>
      <c r="J196" s="280">
        <v>307.83333333333326</v>
      </c>
      <c r="K196" s="278">
        <v>296.89999999999998</v>
      </c>
      <c r="L196" s="278">
        <v>287.85000000000002</v>
      </c>
      <c r="M196" s="278">
        <v>131.28027</v>
      </c>
    </row>
    <row r="197" spans="1:13">
      <c r="A197" s="302">
        <v>188</v>
      </c>
      <c r="B197" s="269" t="s">
        <v>189</v>
      </c>
      <c r="C197" s="269">
        <v>530.45000000000005</v>
      </c>
      <c r="D197" s="309">
        <v>530.18333333333328</v>
      </c>
      <c r="E197" s="309">
        <v>524.71666666666658</v>
      </c>
      <c r="F197" s="309">
        <v>518.98333333333335</v>
      </c>
      <c r="G197" s="309">
        <v>513.51666666666665</v>
      </c>
      <c r="H197" s="309">
        <v>535.91666666666652</v>
      </c>
      <c r="I197" s="309">
        <v>541.38333333333321</v>
      </c>
      <c r="J197" s="309">
        <v>547.11666666666645</v>
      </c>
      <c r="K197" s="269">
        <v>535.65</v>
      </c>
      <c r="L197" s="269">
        <v>524.45000000000005</v>
      </c>
      <c r="M197" s="269">
        <v>40.815530000000003</v>
      </c>
    </row>
    <row r="198" spans="1:13">
      <c r="A198" s="302">
        <v>189</v>
      </c>
      <c r="B198" s="269" t="s">
        <v>284</v>
      </c>
      <c r="C198" s="269">
        <v>120.8</v>
      </c>
      <c r="D198" s="309">
        <v>120.08333333333333</v>
      </c>
      <c r="E198" s="309">
        <v>116.71666666666665</v>
      </c>
      <c r="F198" s="309">
        <v>112.63333333333333</v>
      </c>
      <c r="G198" s="309">
        <v>109.26666666666665</v>
      </c>
      <c r="H198" s="309">
        <v>124.16666666666666</v>
      </c>
      <c r="I198" s="309">
        <v>127.53333333333333</v>
      </c>
      <c r="J198" s="309">
        <v>131.61666666666667</v>
      </c>
      <c r="K198" s="269">
        <v>123.45</v>
      </c>
      <c r="L198" s="269">
        <v>116</v>
      </c>
      <c r="M198" s="269">
        <v>5.1546900000000004</v>
      </c>
    </row>
    <row r="199" spans="1:13">
      <c r="A199" s="302">
        <v>190</v>
      </c>
      <c r="B199" s="269" t="s">
        <v>168</v>
      </c>
      <c r="C199" s="269">
        <v>603.6</v>
      </c>
      <c r="D199" s="309">
        <v>610.5333333333333</v>
      </c>
      <c r="E199" s="309">
        <v>592.06666666666661</v>
      </c>
      <c r="F199" s="309">
        <v>580.5333333333333</v>
      </c>
      <c r="G199" s="309">
        <v>562.06666666666661</v>
      </c>
      <c r="H199" s="309">
        <v>622.06666666666661</v>
      </c>
      <c r="I199" s="309">
        <v>640.5333333333333</v>
      </c>
      <c r="J199" s="309">
        <v>652.06666666666661</v>
      </c>
      <c r="K199" s="269">
        <v>629</v>
      </c>
      <c r="L199" s="269">
        <v>599</v>
      </c>
      <c r="M199" s="269">
        <v>7.8053800000000004</v>
      </c>
    </row>
    <row r="200" spans="1:13">
      <c r="A200" s="302">
        <v>191</v>
      </c>
      <c r="B200" s="269" t="s">
        <v>190</v>
      </c>
      <c r="C200" s="269">
        <v>890</v>
      </c>
      <c r="D200" s="309">
        <v>887.66666666666663</v>
      </c>
      <c r="E200" s="309">
        <v>877.33333333333326</v>
      </c>
      <c r="F200" s="309">
        <v>864.66666666666663</v>
      </c>
      <c r="G200" s="309">
        <v>854.33333333333326</v>
      </c>
      <c r="H200" s="309">
        <v>900.33333333333326</v>
      </c>
      <c r="I200" s="309">
        <v>910.66666666666652</v>
      </c>
      <c r="J200" s="309">
        <v>923.33333333333326</v>
      </c>
      <c r="K200" s="269">
        <v>898</v>
      </c>
      <c r="L200" s="269">
        <v>875</v>
      </c>
      <c r="M200" s="269">
        <v>41.401899999999998</v>
      </c>
    </row>
    <row r="201" spans="1:13">
      <c r="A201" s="302">
        <v>192</v>
      </c>
      <c r="B201" s="269" t="s">
        <v>191</v>
      </c>
      <c r="C201" s="269">
        <v>2362.5500000000002</v>
      </c>
      <c r="D201" s="309">
        <v>2361.9499999999998</v>
      </c>
      <c r="E201" s="309">
        <v>2281.7999999999997</v>
      </c>
      <c r="F201" s="309">
        <v>2201.0499999999997</v>
      </c>
      <c r="G201" s="309">
        <v>2120.8999999999996</v>
      </c>
      <c r="H201" s="309">
        <v>2442.6999999999998</v>
      </c>
      <c r="I201" s="309">
        <v>2522.8499999999995</v>
      </c>
      <c r="J201" s="309">
        <v>2603.6</v>
      </c>
      <c r="K201" s="269">
        <v>2442.1</v>
      </c>
      <c r="L201" s="269">
        <v>2281.1999999999998</v>
      </c>
      <c r="M201" s="269">
        <v>86.237989999999996</v>
      </c>
    </row>
    <row r="202" spans="1:13">
      <c r="A202" s="302">
        <v>193</v>
      </c>
      <c r="B202" s="269" t="s">
        <v>192</v>
      </c>
      <c r="C202" s="269">
        <v>318.45</v>
      </c>
      <c r="D202" s="309">
        <v>314.73333333333335</v>
      </c>
      <c r="E202" s="309">
        <v>307.7166666666667</v>
      </c>
      <c r="F202" s="309">
        <v>296.98333333333335</v>
      </c>
      <c r="G202" s="309">
        <v>289.9666666666667</v>
      </c>
      <c r="H202" s="309">
        <v>325.4666666666667</v>
      </c>
      <c r="I202" s="309">
        <v>332.48333333333335</v>
      </c>
      <c r="J202" s="309">
        <v>343.2166666666667</v>
      </c>
      <c r="K202" s="269">
        <v>321.75</v>
      </c>
      <c r="L202" s="269">
        <v>304</v>
      </c>
      <c r="M202" s="269">
        <v>18.519559999999998</v>
      </c>
    </row>
    <row r="203" spans="1:13">
      <c r="A203" s="302">
        <v>194</v>
      </c>
      <c r="B203" s="269" t="s">
        <v>198</v>
      </c>
      <c r="C203" s="269">
        <v>405.85</v>
      </c>
      <c r="D203" s="309">
        <v>404.66666666666669</v>
      </c>
      <c r="E203" s="309">
        <v>389.58333333333337</v>
      </c>
      <c r="F203" s="309">
        <v>373.31666666666666</v>
      </c>
      <c r="G203" s="309">
        <v>358.23333333333335</v>
      </c>
      <c r="H203" s="309">
        <v>420.93333333333339</v>
      </c>
      <c r="I203" s="309">
        <v>436.01666666666677</v>
      </c>
      <c r="J203" s="309">
        <v>452.28333333333342</v>
      </c>
      <c r="K203" s="269">
        <v>419.75</v>
      </c>
      <c r="L203" s="269">
        <v>388.4</v>
      </c>
      <c r="M203" s="269">
        <v>223.01405</v>
      </c>
    </row>
    <row r="204" spans="1:13">
      <c r="A204" s="302">
        <v>195</v>
      </c>
      <c r="B204" s="269" t="s">
        <v>196</v>
      </c>
      <c r="C204" s="269">
        <v>3904.85</v>
      </c>
      <c r="D204" s="309">
        <v>3879.9</v>
      </c>
      <c r="E204" s="309">
        <v>3819.8</v>
      </c>
      <c r="F204" s="309">
        <v>3734.75</v>
      </c>
      <c r="G204" s="309">
        <v>3674.65</v>
      </c>
      <c r="H204" s="309">
        <v>3964.9500000000003</v>
      </c>
      <c r="I204" s="309">
        <v>4025.0499999999997</v>
      </c>
      <c r="J204" s="309">
        <v>4110.1000000000004</v>
      </c>
      <c r="K204" s="269">
        <v>3940</v>
      </c>
      <c r="L204" s="269">
        <v>3794.85</v>
      </c>
      <c r="M204" s="269">
        <v>19.47052</v>
      </c>
    </row>
    <row r="205" spans="1:13">
      <c r="A205" s="302">
        <v>196</v>
      </c>
      <c r="B205" s="269" t="s">
        <v>197</v>
      </c>
      <c r="C205" s="269">
        <v>23.65</v>
      </c>
      <c r="D205" s="309">
        <v>23.533333333333331</v>
      </c>
      <c r="E205" s="309">
        <v>23.266666666666662</v>
      </c>
      <c r="F205" s="309">
        <v>22.883333333333329</v>
      </c>
      <c r="G205" s="309">
        <v>22.61666666666666</v>
      </c>
      <c r="H205" s="309">
        <v>23.916666666666664</v>
      </c>
      <c r="I205" s="309">
        <v>24.18333333333333</v>
      </c>
      <c r="J205" s="309">
        <v>24.566666666666666</v>
      </c>
      <c r="K205" s="269">
        <v>23.8</v>
      </c>
      <c r="L205" s="269">
        <v>23.15</v>
      </c>
      <c r="M205" s="269">
        <v>24.683769999999999</v>
      </c>
    </row>
    <row r="206" spans="1:13">
      <c r="A206" s="302">
        <v>197</v>
      </c>
      <c r="B206" s="269" t="s">
        <v>194</v>
      </c>
      <c r="C206" s="269">
        <v>957</v>
      </c>
      <c r="D206" s="309">
        <v>954.01666666666677</v>
      </c>
      <c r="E206" s="309">
        <v>941.13333333333355</v>
      </c>
      <c r="F206" s="309">
        <v>925.26666666666677</v>
      </c>
      <c r="G206" s="309">
        <v>912.38333333333355</v>
      </c>
      <c r="H206" s="309">
        <v>969.88333333333355</v>
      </c>
      <c r="I206" s="309">
        <v>982.76666666666677</v>
      </c>
      <c r="J206" s="309">
        <v>998.63333333333355</v>
      </c>
      <c r="K206" s="269">
        <v>966.9</v>
      </c>
      <c r="L206" s="269">
        <v>938.15</v>
      </c>
      <c r="M206" s="269">
        <v>8.4474400000000003</v>
      </c>
    </row>
    <row r="207" spans="1:13">
      <c r="A207" s="302">
        <v>198</v>
      </c>
      <c r="B207" s="269" t="s">
        <v>144</v>
      </c>
      <c r="C207" s="269">
        <v>594.1</v>
      </c>
      <c r="D207" s="309">
        <v>586.23333333333335</v>
      </c>
      <c r="E207" s="309">
        <v>570.86666666666667</v>
      </c>
      <c r="F207" s="309">
        <v>547.63333333333333</v>
      </c>
      <c r="G207" s="309">
        <v>532.26666666666665</v>
      </c>
      <c r="H207" s="309">
        <v>609.4666666666667</v>
      </c>
      <c r="I207" s="309">
        <v>624.83333333333348</v>
      </c>
      <c r="J207" s="309">
        <v>648.06666666666672</v>
      </c>
      <c r="K207" s="269">
        <v>601.6</v>
      </c>
      <c r="L207" s="269">
        <v>563</v>
      </c>
      <c r="M207" s="269">
        <v>91.191239999999993</v>
      </c>
    </row>
    <row r="208" spans="1:13">
      <c r="A208" s="302">
        <v>199</v>
      </c>
      <c r="B208" s="269" t="s">
        <v>285</v>
      </c>
      <c r="C208" s="269">
        <v>177.05</v>
      </c>
      <c r="D208" s="309">
        <v>175.53333333333333</v>
      </c>
      <c r="E208" s="309">
        <v>173.11666666666667</v>
      </c>
      <c r="F208" s="309">
        <v>169.18333333333334</v>
      </c>
      <c r="G208" s="309">
        <v>166.76666666666668</v>
      </c>
      <c r="H208" s="309">
        <v>179.46666666666667</v>
      </c>
      <c r="I208" s="309">
        <v>181.88333333333335</v>
      </c>
      <c r="J208" s="309">
        <v>185.81666666666666</v>
      </c>
      <c r="K208" s="269">
        <v>177.95</v>
      </c>
      <c r="L208" s="269">
        <v>171.6</v>
      </c>
      <c r="M208" s="269">
        <v>3.55965</v>
      </c>
    </row>
    <row r="209" spans="1:13">
      <c r="A209" s="302">
        <v>200</v>
      </c>
      <c r="B209" s="269" t="s">
        <v>286</v>
      </c>
      <c r="C209" s="269">
        <v>129.25</v>
      </c>
      <c r="D209" s="309">
        <v>130.18333333333334</v>
      </c>
      <c r="E209" s="309">
        <v>126.36666666666667</v>
      </c>
      <c r="F209" s="309">
        <v>123.48333333333333</v>
      </c>
      <c r="G209" s="309">
        <v>119.66666666666667</v>
      </c>
      <c r="H209" s="309">
        <v>133.06666666666666</v>
      </c>
      <c r="I209" s="309">
        <v>136.88333333333333</v>
      </c>
      <c r="J209" s="309">
        <v>139.76666666666668</v>
      </c>
      <c r="K209" s="269">
        <v>134</v>
      </c>
      <c r="L209" s="269">
        <v>127.3</v>
      </c>
      <c r="M209" s="269">
        <v>11.09521</v>
      </c>
    </row>
    <row r="210" spans="1:13">
      <c r="A210" s="302">
        <v>201</v>
      </c>
      <c r="B210" s="269" t="s">
        <v>564</v>
      </c>
      <c r="C210" s="269">
        <v>631.65</v>
      </c>
      <c r="D210" s="309">
        <v>623.15</v>
      </c>
      <c r="E210" s="309">
        <v>611.29999999999995</v>
      </c>
      <c r="F210" s="309">
        <v>590.94999999999993</v>
      </c>
      <c r="G210" s="309">
        <v>579.09999999999991</v>
      </c>
      <c r="H210" s="309">
        <v>643.5</v>
      </c>
      <c r="I210" s="309">
        <v>655.35000000000014</v>
      </c>
      <c r="J210" s="309">
        <v>675.7</v>
      </c>
      <c r="K210" s="269">
        <v>635</v>
      </c>
      <c r="L210" s="269">
        <v>602.79999999999995</v>
      </c>
      <c r="M210" s="269">
        <v>1.50925</v>
      </c>
    </row>
    <row r="211" spans="1:13">
      <c r="A211" s="302">
        <v>202</v>
      </c>
      <c r="B211" s="269" t="s">
        <v>199</v>
      </c>
      <c r="C211" s="269">
        <v>92.2</v>
      </c>
      <c r="D211" s="309">
        <v>91.3</v>
      </c>
      <c r="E211" s="309">
        <v>89.899999999999991</v>
      </c>
      <c r="F211" s="309">
        <v>87.6</v>
      </c>
      <c r="G211" s="309">
        <v>86.199999999999989</v>
      </c>
      <c r="H211" s="309">
        <v>93.6</v>
      </c>
      <c r="I211" s="309">
        <v>95</v>
      </c>
      <c r="J211" s="309">
        <v>97.3</v>
      </c>
      <c r="K211" s="269">
        <v>92.7</v>
      </c>
      <c r="L211" s="269">
        <v>89</v>
      </c>
      <c r="M211" s="269">
        <v>341.04165999999998</v>
      </c>
    </row>
    <row r="212" spans="1:13">
      <c r="A212" s="302">
        <v>203</v>
      </c>
      <c r="B212" s="269" t="s">
        <v>121</v>
      </c>
      <c r="C212" s="269">
        <v>6.55</v>
      </c>
      <c r="D212" s="309">
        <v>6.8999999999999995</v>
      </c>
      <c r="E212" s="309">
        <v>5.9999999999999991</v>
      </c>
      <c r="F212" s="309">
        <v>5.4499999999999993</v>
      </c>
      <c r="G212" s="309">
        <v>4.5499999999999989</v>
      </c>
      <c r="H212" s="309">
        <v>7.4499999999999993</v>
      </c>
      <c r="I212" s="309">
        <v>8.35</v>
      </c>
      <c r="J212" s="309">
        <v>8.8999999999999986</v>
      </c>
      <c r="K212" s="269">
        <v>7.8</v>
      </c>
      <c r="L212" s="269">
        <v>6.35</v>
      </c>
      <c r="M212" s="269">
        <v>23992.45304</v>
      </c>
    </row>
    <row r="213" spans="1:13">
      <c r="A213" s="302">
        <v>204</v>
      </c>
      <c r="B213" s="269" t="s">
        <v>200</v>
      </c>
      <c r="C213" s="269">
        <v>480.15</v>
      </c>
      <c r="D213" s="309">
        <v>483.56666666666666</v>
      </c>
      <c r="E213" s="309">
        <v>473.5333333333333</v>
      </c>
      <c r="F213" s="309">
        <v>466.91666666666663</v>
      </c>
      <c r="G213" s="309">
        <v>456.88333333333327</v>
      </c>
      <c r="H213" s="309">
        <v>490.18333333333334</v>
      </c>
      <c r="I213" s="309">
        <v>500.21666666666675</v>
      </c>
      <c r="J213" s="309">
        <v>506.83333333333337</v>
      </c>
      <c r="K213" s="269">
        <v>493.6</v>
      </c>
      <c r="L213" s="269">
        <v>476.95</v>
      </c>
      <c r="M213" s="269">
        <v>40.027320000000003</v>
      </c>
    </row>
    <row r="214" spans="1:13">
      <c r="A214" s="302">
        <v>205</v>
      </c>
      <c r="B214" s="269" t="s">
        <v>570</v>
      </c>
      <c r="C214" s="269">
        <v>1944.65</v>
      </c>
      <c r="D214" s="309">
        <v>1948.1833333333334</v>
      </c>
      <c r="E214" s="309">
        <v>1916.4666666666667</v>
      </c>
      <c r="F214" s="309">
        <v>1888.2833333333333</v>
      </c>
      <c r="G214" s="309">
        <v>1856.5666666666666</v>
      </c>
      <c r="H214" s="309">
        <v>1976.3666666666668</v>
      </c>
      <c r="I214" s="309">
        <v>2008.0833333333335</v>
      </c>
      <c r="J214" s="309">
        <v>2036.2666666666669</v>
      </c>
      <c r="K214" s="269">
        <v>1979.9</v>
      </c>
      <c r="L214" s="269">
        <v>1920</v>
      </c>
      <c r="M214" s="269">
        <v>0.59706999999999999</v>
      </c>
    </row>
    <row r="215" spans="1:13">
      <c r="A215" s="302">
        <v>206</v>
      </c>
      <c r="B215" s="269" t="s">
        <v>201</v>
      </c>
      <c r="C215" s="309">
        <v>212.8</v>
      </c>
      <c r="D215" s="309">
        <v>207.95000000000002</v>
      </c>
      <c r="E215" s="309">
        <v>201.00000000000003</v>
      </c>
      <c r="F215" s="309">
        <v>189.20000000000002</v>
      </c>
      <c r="G215" s="309">
        <v>182.25000000000003</v>
      </c>
      <c r="H215" s="309">
        <v>219.75000000000003</v>
      </c>
      <c r="I215" s="309">
        <v>226.70000000000002</v>
      </c>
      <c r="J215" s="309">
        <v>238.50000000000003</v>
      </c>
      <c r="K215" s="309">
        <v>214.9</v>
      </c>
      <c r="L215" s="309">
        <v>196.15</v>
      </c>
      <c r="M215" s="309">
        <v>306.30218000000002</v>
      </c>
    </row>
    <row r="216" spans="1:13">
      <c r="A216" s="302">
        <v>207</v>
      </c>
      <c r="B216" s="269" t="s">
        <v>202</v>
      </c>
      <c r="C216" s="309">
        <v>26.85</v>
      </c>
      <c r="D216" s="309">
        <v>26.916666666666668</v>
      </c>
      <c r="E216" s="309">
        <v>26.433333333333337</v>
      </c>
      <c r="F216" s="309">
        <v>26.016666666666669</v>
      </c>
      <c r="G216" s="309">
        <v>25.533333333333339</v>
      </c>
      <c r="H216" s="309">
        <v>27.333333333333336</v>
      </c>
      <c r="I216" s="309">
        <v>27.816666666666663</v>
      </c>
      <c r="J216" s="309">
        <v>28.233333333333334</v>
      </c>
      <c r="K216" s="309">
        <v>27.4</v>
      </c>
      <c r="L216" s="309">
        <v>26.5</v>
      </c>
      <c r="M216" s="309">
        <v>151.50164000000001</v>
      </c>
    </row>
    <row r="217" spans="1:13">
      <c r="A217" s="302">
        <v>208</v>
      </c>
      <c r="B217" s="269" t="s">
        <v>203</v>
      </c>
      <c r="C217" s="309">
        <v>183.55</v>
      </c>
      <c r="D217" s="309">
        <v>181.81666666666669</v>
      </c>
      <c r="E217" s="309">
        <v>176.83333333333337</v>
      </c>
      <c r="F217" s="309">
        <v>170.11666666666667</v>
      </c>
      <c r="G217" s="309">
        <v>165.13333333333335</v>
      </c>
      <c r="H217" s="309">
        <v>188.53333333333339</v>
      </c>
      <c r="I217" s="309">
        <v>193.51666666666668</v>
      </c>
      <c r="J217" s="309">
        <v>200.23333333333341</v>
      </c>
      <c r="K217" s="309">
        <v>186.8</v>
      </c>
      <c r="L217" s="309">
        <v>175.1</v>
      </c>
      <c r="M217" s="309">
        <v>383.99714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15"/>
      <c r="B1" s="51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43983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2" t="s">
        <v>16</v>
      </c>
      <c r="B9" s="513" t="s">
        <v>18</v>
      </c>
      <c r="C9" s="511" t="s">
        <v>19</v>
      </c>
      <c r="D9" s="511" t="s">
        <v>20</v>
      </c>
      <c r="E9" s="511" t="s">
        <v>21</v>
      </c>
      <c r="F9" s="511"/>
      <c r="G9" s="511"/>
      <c r="H9" s="511" t="s">
        <v>22</v>
      </c>
      <c r="I9" s="511"/>
      <c r="J9" s="511"/>
      <c r="K9" s="275"/>
      <c r="L9" s="282"/>
      <c r="M9" s="283"/>
    </row>
    <row r="10" spans="1:15" ht="42.75" customHeight="1">
      <c r="A10" s="507"/>
      <c r="B10" s="509"/>
      <c r="C10" s="514" t="s">
        <v>23</v>
      </c>
      <c r="D10" s="51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18299.150000000001</v>
      </c>
      <c r="D11" s="280">
        <v>18266.383333333335</v>
      </c>
      <c r="E11" s="280">
        <v>17932.76666666667</v>
      </c>
      <c r="F11" s="280">
        <v>17566.383333333335</v>
      </c>
      <c r="G11" s="280">
        <v>17232.76666666667</v>
      </c>
      <c r="H11" s="280">
        <v>18632.76666666667</v>
      </c>
      <c r="I11" s="280">
        <v>18966.383333333331</v>
      </c>
      <c r="J11" s="280">
        <v>19332.76666666667</v>
      </c>
      <c r="K11" s="278">
        <v>18600</v>
      </c>
      <c r="L11" s="278">
        <v>17900</v>
      </c>
      <c r="M11" s="278">
        <v>8.7319999999999995E-2</v>
      </c>
    </row>
    <row r="12" spans="1:15" ht="12" customHeight="1">
      <c r="A12" s="269">
        <v>2</v>
      </c>
      <c r="B12" s="278" t="s">
        <v>804</v>
      </c>
      <c r="C12" s="279">
        <v>976.15</v>
      </c>
      <c r="D12" s="280">
        <v>975.44999999999993</v>
      </c>
      <c r="E12" s="280">
        <v>963.74999999999989</v>
      </c>
      <c r="F12" s="280">
        <v>951.34999999999991</v>
      </c>
      <c r="G12" s="280">
        <v>939.64999999999986</v>
      </c>
      <c r="H12" s="280">
        <v>987.84999999999991</v>
      </c>
      <c r="I12" s="280">
        <v>999.55</v>
      </c>
      <c r="J12" s="280">
        <v>1011.9499999999999</v>
      </c>
      <c r="K12" s="278">
        <v>987.15</v>
      </c>
      <c r="L12" s="278">
        <v>963.05</v>
      </c>
      <c r="M12" s="278">
        <v>4.2446999999999999</v>
      </c>
    </row>
    <row r="13" spans="1:15" ht="12" customHeight="1">
      <c r="A13" s="269">
        <v>3</v>
      </c>
      <c r="B13" s="278" t="s">
        <v>295</v>
      </c>
      <c r="C13" s="279">
        <v>1025.2</v>
      </c>
      <c r="D13" s="280">
        <v>1016.2833333333333</v>
      </c>
      <c r="E13" s="280">
        <v>1002.5666666666666</v>
      </c>
      <c r="F13" s="280">
        <v>979.93333333333328</v>
      </c>
      <c r="G13" s="280">
        <v>966.21666666666658</v>
      </c>
      <c r="H13" s="280">
        <v>1038.9166666666665</v>
      </c>
      <c r="I13" s="280">
        <v>1052.6333333333332</v>
      </c>
      <c r="J13" s="280">
        <v>1075.2666666666667</v>
      </c>
      <c r="K13" s="278">
        <v>1030</v>
      </c>
      <c r="L13" s="278">
        <v>993.65</v>
      </c>
      <c r="M13" s="278">
        <v>0.91823999999999995</v>
      </c>
    </row>
    <row r="14" spans="1:15" ht="12" customHeight="1">
      <c r="A14" s="269">
        <v>4</v>
      </c>
      <c r="B14" s="278" t="s">
        <v>296</v>
      </c>
      <c r="C14" s="279">
        <v>16723.400000000001</v>
      </c>
      <c r="D14" s="280">
        <v>16739.149999999998</v>
      </c>
      <c r="E14" s="280">
        <v>16578.299999999996</v>
      </c>
      <c r="F14" s="280">
        <v>16433.199999999997</v>
      </c>
      <c r="G14" s="280">
        <v>16272.349999999995</v>
      </c>
      <c r="H14" s="280">
        <v>16884.249999999996</v>
      </c>
      <c r="I14" s="280">
        <v>17045.099999999995</v>
      </c>
      <c r="J14" s="280">
        <v>17190.199999999997</v>
      </c>
      <c r="K14" s="278">
        <v>16900</v>
      </c>
      <c r="L14" s="278">
        <v>16594.05</v>
      </c>
      <c r="M14" s="278">
        <v>0.14746000000000001</v>
      </c>
    </row>
    <row r="15" spans="1:15" ht="12" customHeight="1">
      <c r="A15" s="269">
        <v>5</v>
      </c>
      <c r="B15" s="278" t="s">
        <v>228</v>
      </c>
      <c r="C15" s="279">
        <v>45.85</v>
      </c>
      <c r="D15" s="280">
        <v>46.183333333333337</v>
      </c>
      <c r="E15" s="280">
        <v>44.166666666666671</v>
      </c>
      <c r="F15" s="280">
        <v>42.483333333333334</v>
      </c>
      <c r="G15" s="280">
        <v>40.466666666666669</v>
      </c>
      <c r="H15" s="280">
        <v>47.866666666666674</v>
      </c>
      <c r="I15" s="280">
        <v>49.88333333333334</v>
      </c>
      <c r="J15" s="280">
        <v>51.566666666666677</v>
      </c>
      <c r="K15" s="278">
        <v>48.2</v>
      </c>
      <c r="L15" s="278">
        <v>44.5</v>
      </c>
      <c r="M15" s="278">
        <v>68.115350000000007</v>
      </c>
    </row>
    <row r="16" spans="1:15" ht="12" customHeight="1">
      <c r="A16" s="269">
        <v>6</v>
      </c>
      <c r="B16" s="278" t="s">
        <v>229</v>
      </c>
      <c r="C16" s="279">
        <v>119.9</v>
      </c>
      <c r="D16" s="280">
        <v>120.96666666666665</v>
      </c>
      <c r="E16" s="280">
        <v>116.93333333333331</v>
      </c>
      <c r="F16" s="280">
        <v>113.96666666666665</v>
      </c>
      <c r="G16" s="280">
        <v>109.93333333333331</v>
      </c>
      <c r="H16" s="280">
        <v>123.93333333333331</v>
      </c>
      <c r="I16" s="280">
        <v>127.96666666666664</v>
      </c>
      <c r="J16" s="280">
        <v>130.93333333333331</v>
      </c>
      <c r="K16" s="278">
        <v>125</v>
      </c>
      <c r="L16" s="278">
        <v>118</v>
      </c>
      <c r="M16" s="278">
        <v>42.014339999999997</v>
      </c>
    </row>
    <row r="17" spans="1:13" ht="12" customHeight="1">
      <c r="A17" s="269">
        <v>7</v>
      </c>
      <c r="B17" s="278" t="s">
        <v>39</v>
      </c>
      <c r="C17" s="279">
        <v>1270.2</v>
      </c>
      <c r="D17" s="280">
        <v>1276.3999999999999</v>
      </c>
      <c r="E17" s="280">
        <v>1254.8499999999997</v>
      </c>
      <c r="F17" s="280">
        <v>1239.4999999999998</v>
      </c>
      <c r="G17" s="280">
        <v>1217.9499999999996</v>
      </c>
      <c r="H17" s="280">
        <v>1291.7499999999998</v>
      </c>
      <c r="I17" s="280">
        <v>1313.3</v>
      </c>
      <c r="J17" s="280">
        <v>1328.6499999999999</v>
      </c>
      <c r="K17" s="278">
        <v>1297.95</v>
      </c>
      <c r="L17" s="278">
        <v>1261.05</v>
      </c>
      <c r="M17" s="278">
        <v>11.628439999999999</v>
      </c>
    </row>
    <row r="18" spans="1:13" ht="12" customHeight="1">
      <c r="A18" s="269">
        <v>8</v>
      </c>
      <c r="B18" s="278" t="s">
        <v>297</v>
      </c>
      <c r="C18" s="279">
        <v>117.45</v>
      </c>
      <c r="D18" s="280">
        <v>117.61666666666667</v>
      </c>
      <c r="E18" s="280">
        <v>113.83333333333334</v>
      </c>
      <c r="F18" s="280">
        <v>110.21666666666667</v>
      </c>
      <c r="G18" s="280">
        <v>106.43333333333334</v>
      </c>
      <c r="H18" s="280">
        <v>121.23333333333335</v>
      </c>
      <c r="I18" s="280">
        <v>125.01666666666668</v>
      </c>
      <c r="J18" s="280">
        <v>128.63333333333335</v>
      </c>
      <c r="K18" s="278">
        <v>121.4</v>
      </c>
      <c r="L18" s="278">
        <v>114</v>
      </c>
      <c r="M18" s="278">
        <v>30.13297</v>
      </c>
    </row>
    <row r="19" spans="1:13" ht="12" customHeight="1">
      <c r="A19" s="269">
        <v>9</v>
      </c>
      <c r="B19" s="278" t="s">
        <v>298</v>
      </c>
      <c r="C19" s="279">
        <v>248.6</v>
      </c>
      <c r="D19" s="280">
        <v>248.13333333333333</v>
      </c>
      <c r="E19" s="280">
        <v>246.46666666666664</v>
      </c>
      <c r="F19" s="280">
        <v>244.33333333333331</v>
      </c>
      <c r="G19" s="280">
        <v>242.66666666666663</v>
      </c>
      <c r="H19" s="280">
        <v>250.26666666666665</v>
      </c>
      <c r="I19" s="280">
        <v>251.93333333333334</v>
      </c>
      <c r="J19" s="280">
        <v>254.06666666666666</v>
      </c>
      <c r="K19" s="278">
        <v>249.8</v>
      </c>
      <c r="L19" s="278">
        <v>246</v>
      </c>
      <c r="M19" s="278">
        <v>2.9457399999999998</v>
      </c>
    </row>
    <row r="20" spans="1:13" ht="12" customHeight="1">
      <c r="A20" s="269">
        <v>10</v>
      </c>
      <c r="B20" s="278" t="s">
        <v>42</v>
      </c>
      <c r="C20" s="279">
        <v>323.8</v>
      </c>
      <c r="D20" s="280">
        <v>325.2833333333333</v>
      </c>
      <c r="E20" s="280">
        <v>320.56666666666661</v>
      </c>
      <c r="F20" s="280">
        <v>317.33333333333331</v>
      </c>
      <c r="G20" s="280">
        <v>312.61666666666662</v>
      </c>
      <c r="H20" s="280">
        <v>328.51666666666659</v>
      </c>
      <c r="I20" s="280">
        <v>333.23333333333329</v>
      </c>
      <c r="J20" s="280">
        <v>336.46666666666658</v>
      </c>
      <c r="K20" s="278">
        <v>330</v>
      </c>
      <c r="L20" s="278">
        <v>322.05</v>
      </c>
      <c r="M20" s="278">
        <v>122.99544</v>
      </c>
    </row>
    <row r="21" spans="1:13" ht="12" customHeight="1">
      <c r="A21" s="269">
        <v>11</v>
      </c>
      <c r="B21" s="278" t="s">
        <v>44</v>
      </c>
      <c r="C21" s="279">
        <v>36.4</v>
      </c>
      <c r="D21" s="280">
        <v>36.416666666666664</v>
      </c>
      <c r="E21" s="280">
        <v>35.533333333333331</v>
      </c>
      <c r="F21" s="280">
        <v>34.666666666666664</v>
      </c>
      <c r="G21" s="280">
        <v>33.783333333333331</v>
      </c>
      <c r="H21" s="280">
        <v>37.283333333333331</v>
      </c>
      <c r="I21" s="280">
        <v>38.166666666666671</v>
      </c>
      <c r="J21" s="280">
        <v>39.033333333333331</v>
      </c>
      <c r="K21" s="278">
        <v>37.299999999999997</v>
      </c>
      <c r="L21" s="278">
        <v>35.549999999999997</v>
      </c>
      <c r="M21" s="278">
        <v>202.84092999999999</v>
      </c>
    </row>
    <row r="22" spans="1:13" ht="12" customHeight="1">
      <c r="A22" s="269">
        <v>12</v>
      </c>
      <c r="B22" s="278" t="s">
        <v>299</v>
      </c>
      <c r="C22" s="279">
        <v>173.9</v>
      </c>
      <c r="D22" s="280">
        <v>176.28333333333333</v>
      </c>
      <c r="E22" s="280">
        <v>170.61666666666667</v>
      </c>
      <c r="F22" s="280">
        <v>167.33333333333334</v>
      </c>
      <c r="G22" s="280">
        <v>161.66666666666669</v>
      </c>
      <c r="H22" s="280">
        <v>179.56666666666666</v>
      </c>
      <c r="I22" s="280">
        <v>185.23333333333335</v>
      </c>
      <c r="J22" s="280">
        <v>188.51666666666665</v>
      </c>
      <c r="K22" s="278">
        <v>181.95</v>
      </c>
      <c r="L22" s="278">
        <v>173</v>
      </c>
      <c r="M22" s="278">
        <v>32.13926</v>
      </c>
    </row>
    <row r="23" spans="1:13">
      <c r="A23" s="269">
        <v>13</v>
      </c>
      <c r="B23" s="278" t="s">
        <v>300</v>
      </c>
      <c r="C23" s="279">
        <v>150</v>
      </c>
      <c r="D23" s="280">
        <v>152.11666666666667</v>
      </c>
      <c r="E23" s="280">
        <v>146.48333333333335</v>
      </c>
      <c r="F23" s="280">
        <v>142.96666666666667</v>
      </c>
      <c r="G23" s="280">
        <v>137.33333333333334</v>
      </c>
      <c r="H23" s="280">
        <v>155.63333333333335</v>
      </c>
      <c r="I23" s="280">
        <v>161.26666666666668</v>
      </c>
      <c r="J23" s="280">
        <v>164.78333333333336</v>
      </c>
      <c r="K23" s="278">
        <v>157.75</v>
      </c>
      <c r="L23" s="278">
        <v>148.6</v>
      </c>
      <c r="M23" s="278">
        <v>1.3612899999999999</v>
      </c>
    </row>
    <row r="24" spans="1:13">
      <c r="A24" s="269">
        <v>14</v>
      </c>
      <c r="B24" s="278" t="s">
        <v>301</v>
      </c>
      <c r="C24" s="279">
        <v>175.65</v>
      </c>
      <c r="D24" s="280">
        <v>176.81666666666669</v>
      </c>
      <c r="E24" s="280">
        <v>173.13333333333338</v>
      </c>
      <c r="F24" s="280">
        <v>170.6166666666667</v>
      </c>
      <c r="G24" s="280">
        <v>166.93333333333339</v>
      </c>
      <c r="H24" s="280">
        <v>179.33333333333337</v>
      </c>
      <c r="I24" s="280">
        <v>183.01666666666671</v>
      </c>
      <c r="J24" s="280">
        <v>185.53333333333336</v>
      </c>
      <c r="K24" s="278">
        <v>180.5</v>
      </c>
      <c r="L24" s="278">
        <v>174.3</v>
      </c>
      <c r="M24" s="278">
        <v>1.7765500000000001</v>
      </c>
    </row>
    <row r="25" spans="1:13">
      <c r="A25" s="269">
        <v>15</v>
      </c>
      <c r="B25" s="278" t="s">
        <v>834</v>
      </c>
      <c r="C25" s="279">
        <v>1540.2</v>
      </c>
      <c r="D25" s="280">
        <v>1528.0833333333333</v>
      </c>
      <c r="E25" s="280">
        <v>1481.0166666666664</v>
      </c>
      <c r="F25" s="280">
        <v>1421.8333333333333</v>
      </c>
      <c r="G25" s="280">
        <v>1374.7666666666664</v>
      </c>
      <c r="H25" s="280">
        <v>1587.2666666666664</v>
      </c>
      <c r="I25" s="280">
        <v>1634.3333333333335</v>
      </c>
      <c r="J25" s="280">
        <v>1693.5166666666664</v>
      </c>
      <c r="K25" s="278">
        <v>1575.15</v>
      </c>
      <c r="L25" s="278">
        <v>1468.9</v>
      </c>
      <c r="M25" s="278">
        <v>0.69011999999999996</v>
      </c>
    </row>
    <row r="26" spans="1:13">
      <c r="A26" s="269">
        <v>16</v>
      </c>
      <c r="B26" s="278" t="s">
        <v>293</v>
      </c>
      <c r="C26" s="279">
        <v>1663.85</v>
      </c>
      <c r="D26" s="280">
        <v>1652.5333333333335</v>
      </c>
      <c r="E26" s="280">
        <v>1609.3166666666671</v>
      </c>
      <c r="F26" s="280">
        <v>1554.7833333333335</v>
      </c>
      <c r="G26" s="280">
        <v>1511.5666666666671</v>
      </c>
      <c r="H26" s="280">
        <v>1707.0666666666671</v>
      </c>
      <c r="I26" s="280">
        <v>1750.2833333333338</v>
      </c>
      <c r="J26" s="280">
        <v>1804.8166666666671</v>
      </c>
      <c r="K26" s="278">
        <v>1695.75</v>
      </c>
      <c r="L26" s="278">
        <v>1598</v>
      </c>
      <c r="M26" s="278">
        <v>0.80825000000000002</v>
      </c>
    </row>
    <row r="27" spans="1:13">
      <c r="A27" s="269">
        <v>17</v>
      </c>
      <c r="B27" s="278" t="s">
        <v>230</v>
      </c>
      <c r="C27" s="279">
        <v>1523.95</v>
      </c>
      <c r="D27" s="280">
        <v>1512.4666666666665</v>
      </c>
      <c r="E27" s="280">
        <v>1489.9333333333329</v>
      </c>
      <c r="F27" s="280">
        <v>1455.9166666666665</v>
      </c>
      <c r="G27" s="280">
        <v>1433.383333333333</v>
      </c>
      <c r="H27" s="280">
        <v>1546.4833333333329</v>
      </c>
      <c r="I27" s="280">
        <v>1569.0166666666662</v>
      </c>
      <c r="J27" s="280">
        <v>1603.0333333333328</v>
      </c>
      <c r="K27" s="278">
        <v>1535</v>
      </c>
      <c r="L27" s="278">
        <v>1478.45</v>
      </c>
      <c r="M27" s="278">
        <v>2.5612400000000002</v>
      </c>
    </row>
    <row r="28" spans="1:13">
      <c r="A28" s="269">
        <v>18</v>
      </c>
      <c r="B28" s="278" t="s">
        <v>302</v>
      </c>
      <c r="C28" s="279">
        <v>1878.9</v>
      </c>
      <c r="D28" s="280">
        <v>1857.7333333333333</v>
      </c>
      <c r="E28" s="280">
        <v>1820.4666666666667</v>
      </c>
      <c r="F28" s="280">
        <v>1762.0333333333333</v>
      </c>
      <c r="G28" s="280">
        <v>1724.7666666666667</v>
      </c>
      <c r="H28" s="280">
        <v>1916.1666666666667</v>
      </c>
      <c r="I28" s="280">
        <v>1953.4333333333336</v>
      </c>
      <c r="J28" s="280">
        <v>2011.8666666666668</v>
      </c>
      <c r="K28" s="278">
        <v>1895</v>
      </c>
      <c r="L28" s="278">
        <v>1799.3</v>
      </c>
      <c r="M28" s="278">
        <v>0.55128999999999995</v>
      </c>
    </row>
    <row r="29" spans="1:13">
      <c r="A29" s="269">
        <v>19</v>
      </c>
      <c r="B29" s="278" t="s">
        <v>231</v>
      </c>
      <c r="C29" s="279">
        <v>2262.9</v>
      </c>
      <c r="D29" s="280">
        <v>2276.9666666666667</v>
      </c>
      <c r="E29" s="280">
        <v>2223.9333333333334</v>
      </c>
      <c r="F29" s="280">
        <v>2184.9666666666667</v>
      </c>
      <c r="G29" s="280">
        <v>2131.9333333333334</v>
      </c>
      <c r="H29" s="280">
        <v>2315.9333333333334</v>
      </c>
      <c r="I29" s="280">
        <v>2368.9666666666672</v>
      </c>
      <c r="J29" s="280">
        <v>2407.9333333333334</v>
      </c>
      <c r="K29" s="278">
        <v>2330</v>
      </c>
      <c r="L29" s="278">
        <v>2238</v>
      </c>
      <c r="M29" s="278">
        <v>2.0074100000000001</v>
      </c>
    </row>
    <row r="30" spans="1:13">
      <c r="A30" s="269">
        <v>20</v>
      </c>
      <c r="B30" s="278" t="s">
        <v>304</v>
      </c>
      <c r="C30" s="279">
        <v>68.55</v>
      </c>
      <c r="D30" s="280">
        <v>68.566666666666663</v>
      </c>
      <c r="E30" s="280">
        <v>66.98333333333332</v>
      </c>
      <c r="F30" s="280">
        <v>65.416666666666657</v>
      </c>
      <c r="G30" s="280">
        <v>63.833333333333314</v>
      </c>
      <c r="H30" s="280">
        <v>70.133333333333326</v>
      </c>
      <c r="I30" s="280">
        <v>71.716666666666669</v>
      </c>
      <c r="J30" s="280">
        <v>73.283333333333331</v>
      </c>
      <c r="K30" s="278">
        <v>70.150000000000006</v>
      </c>
      <c r="L30" s="278">
        <v>67</v>
      </c>
      <c r="M30" s="278">
        <v>0.69718000000000002</v>
      </c>
    </row>
    <row r="31" spans="1:13">
      <c r="A31" s="269">
        <v>21</v>
      </c>
      <c r="B31" s="278" t="s">
        <v>46</v>
      </c>
      <c r="C31" s="279">
        <v>614.6</v>
      </c>
      <c r="D31" s="280">
        <v>613.85</v>
      </c>
      <c r="E31" s="280">
        <v>603.75</v>
      </c>
      <c r="F31" s="280">
        <v>592.9</v>
      </c>
      <c r="G31" s="280">
        <v>582.79999999999995</v>
      </c>
      <c r="H31" s="280">
        <v>624.70000000000005</v>
      </c>
      <c r="I31" s="280">
        <v>634.80000000000018</v>
      </c>
      <c r="J31" s="280">
        <v>645.65000000000009</v>
      </c>
      <c r="K31" s="278">
        <v>623.95000000000005</v>
      </c>
      <c r="L31" s="278">
        <v>603</v>
      </c>
      <c r="M31" s="278">
        <v>21.147780000000001</v>
      </c>
    </row>
    <row r="32" spans="1:13">
      <c r="A32" s="269">
        <v>22</v>
      </c>
      <c r="B32" s="278" t="s">
        <v>305</v>
      </c>
      <c r="C32" s="279">
        <v>1245.8499999999999</v>
      </c>
      <c r="D32" s="280">
        <v>1238.9833333333333</v>
      </c>
      <c r="E32" s="280">
        <v>1216.8666666666668</v>
      </c>
      <c r="F32" s="280">
        <v>1187.8833333333334</v>
      </c>
      <c r="G32" s="280">
        <v>1165.7666666666669</v>
      </c>
      <c r="H32" s="280">
        <v>1267.9666666666667</v>
      </c>
      <c r="I32" s="280">
        <v>1290.083333333333</v>
      </c>
      <c r="J32" s="280">
        <v>1319.0666666666666</v>
      </c>
      <c r="K32" s="278">
        <v>1261.0999999999999</v>
      </c>
      <c r="L32" s="278">
        <v>1210</v>
      </c>
      <c r="M32" s="278">
        <v>1.8035099999999999</v>
      </c>
    </row>
    <row r="33" spans="1:13">
      <c r="A33" s="269">
        <v>23</v>
      </c>
      <c r="B33" s="278" t="s">
        <v>47</v>
      </c>
      <c r="C33" s="279">
        <v>191.55</v>
      </c>
      <c r="D33" s="280">
        <v>191.15</v>
      </c>
      <c r="E33" s="280">
        <v>187.4</v>
      </c>
      <c r="F33" s="280">
        <v>183.25</v>
      </c>
      <c r="G33" s="280">
        <v>179.5</v>
      </c>
      <c r="H33" s="280">
        <v>195.3</v>
      </c>
      <c r="I33" s="280">
        <v>199.05</v>
      </c>
      <c r="J33" s="280">
        <v>203.20000000000002</v>
      </c>
      <c r="K33" s="278">
        <v>194.9</v>
      </c>
      <c r="L33" s="278">
        <v>187</v>
      </c>
      <c r="M33" s="278">
        <v>85.141559999999998</v>
      </c>
    </row>
    <row r="34" spans="1:13">
      <c r="A34" s="269">
        <v>24</v>
      </c>
      <c r="B34" s="278" t="s">
        <v>294</v>
      </c>
      <c r="C34" s="279">
        <v>1517.8</v>
      </c>
      <c r="D34" s="280">
        <v>1493.3666666666666</v>
      </c>
      <c r="E34" s="280">
        <v>1436.8833333333332</v>
      </c>
      <c r="F34" s="280">
        <v>1355.9666666666667</v>
      </c>
      <c r="G34" s="280">
        <v>1299.4833333333333</v>
      </c>
      <c r="H34" s="280">
        <v>1574.2833333333331</v>
      </c>
      <c r="I34" s="280">
        <v>1630.7666666666662</v>
      </c>
      <c r="J34" s="280">
        <v>1711.6833333333329</v>
      </c>
      <c r="K34" s="278">
        <v>1549.85</v>
      </c>
      <c r="L34" s="278">
        <v>1412.45</v>
      </c>
      <c r="M34" s="278">
        <v>1.3</v>
      </c>
    </row>
    <row r="35" spans="1:13">
      <c r="A35" s="269">
        <v>25</v>
      </c>
      <c r="B35" s="278" t="s">
        <v>303</v>
      </c>
      <c r="C35" s="279">
        <v>871.15</v>
      </c>
      <c r="D35" s="280">
        <v>866.73333333333323</v>
      </c>
      <c r="E35" s="280">
        <v>853.51666666666642</v>
      </c>
      <c r="F35" s="280">
        <v>835.88333333333321</v>
      </c>
      <c r="G35" s="280">
        <v>822.6666666666664</v>
      </c>
      <c r="H35" s="280">
        <v>884.36666666666645</v>
      </c>
      <c r="I35" s="280">
        <v>897.58333333333337</v>
      </c>
      <c r="J35" s="280">
        <v>915.21666666666647</v>
      </c>
      <c r="K35" s="278">
        <v>879.95</v>
      </c>
      <c r="L35" s="278">
        <v>849.1</v>
      </c>
      <c r="M35" s="278">
        <v>2.9535499999999999</v>
      </c>
    </row>
    <row r="36" spans="1:13">
      <c r="A36" s="269">
        <v>26</v>
      </c>
      <c r="B36" s="278" t="s">
        <v>48</v>
      </c>
      <c r="C36" s="279">
        <v>1356.95</v>
      </c>
      <c r="D36" s="280">
        <v>1346.5</v>
      </c>
      <c r="E36" s="280">
        <v>1325.4</v>
      </c>
      <c r="F36" s="280">
        <v>1293.8500000000001</v>
      </c>
      <c r="G36" s="280">
        <v>1272.7500000000002</v>
      </c>
      <c r="H36" s="280">
        <v>1378.05</v>
      </c>
      <c r="I36" s="280">
        <v>1399.1499999999999</v>
      </c>
      <c r="J36" s="280">
        <v>1430.6999999999998</v>
      </c>
      <c r="K36" s="278">
        <v>1367.6</v>
      </c>
      <c r="L36" s="278">
        <v>1314.95</v>
      </c>
      <c r="M36" s="278">
        <v>8.7004800000000007</v>
      </c>
    </row>
    <row r="37" spans="1:13">
      <c r="A37" s="269">
        <v>27</v>
      </c>
      <c r="B37" s="278" t="s">
        <v>49</v>
      </c>
      <c r="C37" s="279">
        <v>97.1</v>
      </c>
      <c r="D37" s="280">
        <v>98</v>
      </c>
      <c r="E37" s="280">
        <v>95.2</v>
      </c>
      <c r="F37" s="280">
        <v>93.3</v>
      </c>
      <c r="G37" s="280">
        <v>90.5</v>
      </c>
      <c r="H37" s="280">
        <v>99.9</v>
      </c>
      <c r="I37" s="280">
        <v>102.70000000000002</v>
      </c>
      <c r="J37" s="280">
        <v>104.60000000000001</v>
      </c>
      <c r="K37" s="278">
        <v>100.8</v>
      </c>
      <c r="L37" s="278">
        <v>96.1</v>
      </c>
      <c r="M37" s="278">
        <v>147.76423</v>
      </c>
    </row>
    <row r="38" spans="1:13">
      <c r="A38" s="269">
        <v>28</v>
      </c>
      <c r="B38" s="278" t="s">
        <v>306</v>
      </c>
      <c r="C38" s="279">
        <v>125.4</v>
      </c>
      <c r="D38" s="280">
        <v>127.8</v>
      </c>
      <c r="E38" s="280">
        <v>120.6</v>
      </c>
      <c r="F38" s="280">
        <v>115.8</v>
      </c>
      <c r="G38" s="280">
        <v>108.6</v>
      </c>
      <c r="H38" s="280">
        <v>132.6</v>
      </c>
      <c r="I38" s="280">
        <v>139.80000000000001</v>
      </c>
      <c r="J38" s="280">
        <v>144.6</v>
      </c>
      <c r="K38" s="278">
        <v>135</v>
      </c>
      <c r="L38" s="278">
        <v>123</v>
      </c>
      <c r="M38" s="278">
        <v>8.2670499999999993</v>
      </c>
    </row>
    <row r="39" spans="1:13">
      <c r="A39" s="269">
        <v>29</v>
      </c>
      <c r="B39" s="278" t="s">
        <v>939</v>
      </c>
      <c r="C39" s="279">
        <v>160.4</v>
      </c>
      <c r="D39" s="280">
        <v>160.46666666666667</v>
      </c>
      <c r="E39" s="280">
        <v>156.93333333333334</v>
      </c>
      <c r="F39" s="280">
        <v>153.46666666666667</v>
      </c>
      <c r="G39" s="280">
        <v>149.93333333333334</v>
      </c>
      <c r="H39" s="280">
        <v>163.93333333333334</v>
      </c>
      <c r="I39" s="280">
        <v>167.4666666666667</v>
      </c>
      <c r="J39" s="280">
        <v>170.93333333333334</v>
      </c>
      <c r="K39" s="278">
        <v>164</v>
      </c>
      <c r="L39" s="278">
        <v>157</v>
      </c>
      <c r="M39" s="278">
        <v>0.1779</v>
      </c>
    </row>
    <row r="40" spans="1:13">
      <c r="A40" s="269">
        <v>30</v>
      </c>
      <c r="B40" s="278" t="s">
        <v>307</v>
      </c>
      <c r="C40" s="279">
        <v>49.2</v>
      </c>
      <c r="D40" s="280">
        <v>50.400000000000006</v>
      </c>
      <c r="E40" s="280">
        <v>47.45000000000001</v>
      </c>
      <c r="F40" s="280">
        <v>45.7</v>
      </c>
      <c r="G40" s="280">
        <v>42.750000000000007</v>
      </c>
      <c r="H40" s="280">
        <v>52.150000000000013</v>
      </c>
      <c r="I40" s="280">
        <v>55.1</v>
      </c>
      <c r="J40" s="280">
        <v>56.850000000000016</v>
      </c>
      <c r="K40" s="278">
        <v>53.35</v>
      </c>
      <c r="L40" s="278">
        <v>48.65</v>
      </c>
      <c r="M40" s="278">
        <v>12.280620000000001</v>
      </c>
    </row>
    <row r="41" spans="1:13">
      <c r="A41" s="269">
        <v>31</v>
      </c>
      <c r="B41" s="278" t="s">
        <v>50</v>
      </c>
      <c r="C41" s="279">
        <v>42.45</v>
      </c>
      <c r="D41" s="280">
        <v>42.933333333333337</v>
      </c>
      <c r="E41" s="280">
        <v>41.516666666666673</v>
      </c>
      <c r="F41" s="280">
        <v>40.583333333333336</v>
      </c>
      <c r="G41" s="280">
        <v>39.166666666666671</v>
      </c>
      <c r="H41" s="280">
        <v>43.866666666666674</v>
      </c>
      <c r="I41" s="280">
        <v>45.283333333333331</v>
      </c>
      <c r="J41" s="280">
        <v>46.216666666666676</v>
      </c>
      <c r="K41" s="278">
        <v>44.35</v>
      </c>
      <c r="L41" s="278">
        <v>42</v>
      </c>
      <c r="M41" s="278">
        <v>1618.9945700000001</v>
      </c>
    </row>
    <row r="42" spans="1:13">
      <c r="A42" s="269">
        <v>32</v>
      </c>
      <c r="B42" s="278" t="s">
        <v>52</v>
      </c>
      <c r="C42" s="279">
        <v>1683.1</v>
      </c>
      <c r="D42" s="280">
        <v>1671.7333333333333</v>
      </c>
      <c r="E42" s="280">
        <v>1644.4666666666667</v>
      </c>
      <c r="F42" s="280">
        <v>1605.8333333333333</v>
      </c>
      <c r="G42" s="280">
        <v>1578.5666666666666</v>
      </c>
      <c r="H42" s="280">
        <v>1710.3666666666668</v>
      </c>
      <c r="I42" s="280">
        <v>1737.6333333333337</v>
      </c>
      <c r="J42" s="280">
        <v>1776.2666666666669</v>
      </c>
      <c r="K42" s="278">
        <v>1699</v>
      </c>
      <c r="L42" s="278">
        <v>1633.1</v>
      </c>
      <c r="M42" s="278">
        <v>35.330089999999998</v>
      </c>
    </row>
    <row r="43" spans="1:13">
      <c r="A43" s="269">
        <v>33</v>
      </c>
      <c r="B43" s="278" t="s">
        <v>308</v>
      </c>
      <c r="C43" s="279">
        <v>89.75</v>
      </c>
      <c r="D43" s="280">
        <v>89.733333333333334</v>
      </c>
      <c r="E43" s="280">
        <v>88.516666666666666</v>
      </c>
      <c r="F43" s="280">
        <v>87.283333333333331</v>
      </c>
      <c r="G43" s="280">
        <v>86.066666666666663</v>
      </c>
      <c r="H43" s="280">
        <v>90.966666666666669</v>
      </c>
      <c r="I43" s="280">
        <v>92.183333333333337</v>
      </c>
      <c r="J43" s="280">
        <v>93.416666666666671</v>
      </c>
      <c r="K43" s="278">
        <v>90.95</v>
      </c>
      <c r="L43" s="278">
        <v>88.5</v>
      </c>
      <c r="M43" s="278">
        <v>1.17584</v>
      </c>
    </row>
    <row r="44" spans="1:13">
      <c r="A44" s="269">
        <v>34</v>
      </c>
      <c r="B44" s="278" t="s">
        <v>310</v>
      </c>
      <c r="C44" s="279">
        <v>877.6</v>
      </c>
      <c r="D44" s="280">
        <v>873.36666666666667</v>
      </c>
      <c r="E44" s="280">
        <v>842.73333333333335</v>
      </c>
      <c r="F44" s="280">
        <v>807.86666666666667</v>
      </c>
      <c r="G44" s="280">
        <v>777.23333333333335</v>
      </c>
      <c r="H44" s="280">
        <v>908.23333333333335</v>
      </c>
      <c r="I44" s="280">
        <v>938.86666666666679</v>
      </c>
      <c r="J44" s="280">
        <v>973.73333333333335</v>
      </c>
      <c r="K44" s="278">
        <v>904</v>
      </c>
      <c r="L44" s="278">
        <v>838.5</v>
      </c>
      <c r="M44" s="278">
        <v>2.0303399999999998</v>
      </c>
    </row>
    <row r="45" spans="1:13">
      <c r="A45" s="269">
        <v>35</v>
      </c>
      <c r="B45" s="278" t="s">
        <v>309</v>
      </c>
      <c r="C45" s="279">
        <v>3053</v>
      </c>
      <c r="D45" s="280">
        <v>3018.9833333333336</v>
      </c>
      <c r="E45" s="280">
        <v>2936.9666666666672</v>
      </c>
      <c r="F45" s="280">
        <v>2820.9333333333334</v>
      </c>
      <c r="G45" s="280">
        <v>2738.916666666667</v>
      </c>
      <c r="H45" s="280">
        <v>3135.0166666666673</v>
      </c>
      <c r="I45" s="280">
        <v>3217.0333333333338</v>
      </c>
      <c r="J45" s="280">
        <v>3333.0666666666675</v>
      </c>
      <c r="K45" s="278">
        <v>3101</v>
      </c>
      <c r="L45" s="278">
        <v>2902.95</v>
      </c>
      <c r="M45" s="278">
        <v>0.69828999999999997</v>
      </c>
    </row>
    <row r="46" spans="1:13">
      <c r="A46" s="269">
        <v>36</v>
      </c>
      <c r="B46" s="278" t="s">
        <v>311</v>
      </c>
      <c r="C46" s="279">
        <v>4512.55</v>
      </c>
      <c r="D46" s="280">
        <v>4514.1833333333334</v>
      </c>
      <c r="E46" s="280">
        <v>4373.3666666666668</v>
      </c>
      <c r="F46" s="280">
        <v>4234.1833333333334</v>
      </c>
      <c r="G46" s="280">
        <v>4093.3666666666668</v>
      </c>
      <c r="H46" s="280">
        <v>4653.3666666666668</v>
      </c>
      <c r="I46" s="280">
        <v>4794.1833333333343</v>
      </c>
      <c r="J46" s="280">
        <v>4933.3666666666668</v>
      </c>
      <c r="K46" s="278">
        <v>4655</v>
      </c>
      <c r="L46" s="278">
        <v>4375</v>
      </c>
      <c r="M46" s="278">
        <v>0.32882</v>
      </c>
    </row>
    <row r="47" spans="1:13">
      <c r="A47" s="269">
        <v>37</v>
      </c>
      <c r="B47" s="278" t="s">
        <v>227</v>
      </c>
      <c r="C47" s="279">
        <v>391.6</v>
      </c>
      <c r="D47" s="280">
        <v>392.23333333333335</v>
      </c>
      <c r="E47" s="280">
        <v>385.4666666666667</v>
      </c>
      <c r="F47" s="280">
        <v>379.33333333333337</v>
      </c>
      <c r="G47" s="280">
        <v>372.56666666666672</v>
      </c>
      <c r="H47" s="280">
        <v>398.36666666666667</v>
      </c>
      <c r="I47" s="280">
        <v>405.13333333333333</v>
      </c>
      <c r="J47" s="280">
        <v>411.26666666666665</v>
      </c>
      <c r="K47" s="278">
        <v>399</v>
      </c>
      <c r="L47" s="278">
        <v>386.1</v>
      </c>
      <c r="M47" s="278">
        <v>6.28315</v>
      </c>
    </row>
    <row r="48" spans="1:13">
      <c r="A48" s="269">
        <v>38</v>
      </c>
      <c r="B48" s="278" t="s">
        <v>54</v>
      </c>
      <c r="C48" s="279">
        <v>745.65</v>
      </c>
      <c r="D48" s="280">
        <v>735.73333333333323</v>
      </c>
      <c r="E48" s="280">
        <v>721.11666666666645</v>
      </c>
      <c r="F48" s="280">
        <v>696.58333333333326</v>
      </c>
      <c r="G48" s="280">
        <v>681.96666666666647</v>
      </c>
      <c r="H48" s="280">
        <v>760.26666666666642</v>
      </c>
      <c r="I48" s="280">
        <v>774.88333333333321</v>
      </c>
      <c r="J48" s="280">
        <v>799.4166666666664</v>
      </c>
      <c r="K48" s="278">
        <v>750.35</v>
      </c>
      <c r="L48" s="278">
        <v>711.2</v>
      </c>
      <c r="M48" s="278">
        <v>85.013949999999994</v>
      </c>
    </row>
    <row r="49" spans="1:13">
      <c r="A49" s="269">
        <v>39</v>
      </c>
      <c r="B49" s="278" t="s">
        <v>312</v>
      </c>
      <c r="C49" s="279">
        <v>414.1</v>
      </c>
      <c r="D49" s="280">
        <v>412.13333333333338</v>
      </c>
      <c r="E49" s="280">
        <v>406.46666666666675</v>
      </c>
      <c r="F49" s="280">
        <v>398.83333333333337</v>
      </c>
      <c r="G49" s="280">
        <v>393.16666666666674</v>
      </c>
      <c r="H49" s="280">
        <v>419.76666666666677</v>
      </c>
      <c r="I49" s="280">
        <v>425.43333333333339</v>
      </c>
      <c r="J49" s="280">
        <v>433.06666666666678</v>
      </c>
      <c r="K49" s="278">
        <v>417.8</v>
      </c>
      <c r="L49" s="278">
        <v>404.5</v>
      </c>
      <c r="M49" s="278">
        <v>6.1246099999999997</v>
      </c>
    </row>
    <row r="50" spans="1:13">
      <c r="A50" s="269">
        <v>40</v>
      </c>
      <c r="B50" s="278" t="s">
        <v>56</v>
      </c>
      <c r="C50" s="279">
        <v>384.95</v>
      </c>
      <c r="D50" s="280">
        <v>383.18333333333339</v>
      </c>
      <c r="E50" s="280">
        <v>377.11666666666679</v>
      </c>
      <c r="F50" s="280">
        <v>369.28333333333342</v>
      </c>
      <c r="G50" s="280">
        <v>363.21666666666681</v>
      </c>
      <c r="H50" s="280">
        <v>391.01666666666677</v>
      </c>
      <c r="I50" s="280">
        <v>397.08333333333337</v>
      </c>
      <c r="J50" s="280">
        <v>404.91666666666674</v>
      </c>
      <c r="K50" s="278">
        <v>389.25</v>
      </c>
      <c r="L50" s="278">
        <v>375.35</v>
      </c>
      <c r="M50" s="278">
        <v>510.56884000000002</v>
      </c>
    </row>
    <row r="51" spans="1:13">
      <c r="A51" s="269">
        <v>41</v>
      </c>
      <c r="B51" s="278" t="s">
        <v>57</v>
      </c>
      <c r="C51" s="279">
        <v>2710.5</v>
      </c>
      <c r="D51" s="280">
        <v>2680.9166666666665</v>
      </c>
      <c r="E51" s="280">
        <v>2620.833333333333</v>
      </c>
      <c r="F51" s="280">
        <v>2531.1666666666665</v>
      </c>
      <c r="G51" s="280">
        <v>2471.083333333333</v>
      </c>
      <c r="H51" s="280">
        <v>2770.583333333333</v>
      </c>
      <c r="I51" s="280">
        <v>2830.6666666666661</v>
      </c>
      <c r="J51" s="280">
        <v>2920.333333333333</v>
      </c>
      <c r="K51" s="278">
        <v>2741</v>
      </c>
      <c r="L51" s="278">
        <v>2591.25</v>
      </c>
      <c r="M51" s="278">
        <v>20.577089999999998</v>
      </c>
    </row>
    <row r="52" spans="1:13">
      <c r="A52" s="269">
        <v>42</v>
      </c>
      <c r="B52" s="278" t="s">
        <v>316</v>
      </c>
      <c r="C52" s="279">
        <v>132.44999999999999</v>
      </c>
      <c r="D52" s="280">
        <v>133.41666666666666</v>
      </c>
      <c r="E52" s="280">
        <v>130.83333333333331</v>
      </c>
      <c r="F52" s="280">
        <v>129.21666666666667</v>
      </c>
      <c r="G52" s="280">
        <v>126.63333333333333</v>
      </c>
      <c r="H52" s="280">
        <v>135.0333333333333</v>
      </c>
      <c r="I52" s="280">
        <v>137.61666666666662</v>
      </c>
      <c r="J52" s="280">
        <v>139.23333333333329</v>
      </c>
      <c r="K52" s="278">
        <v>136</v>
      </c>
      <c r="L52" s="278">
        <v>131.80000000000001</v>
      </c>
      <c r="M52" s="278">
        <v>3.5941100000000001</v>
      </c>
    </row>
    <row r="53" spans="1:13">
      <c r="A53" s="269">
        <v>43</v>
      </c>
      <c r="B53" s="278" t="s">
        <v>317</v>
      </c>
      <c r="C53" s="279">
        <v>363.95</v>
      </c>
      <c r="D53" s="280">
        <v>364.0333333333333</v>
      </c>
      <c r="E53" s="280">
        <v>358.91666666666663</v>
      </c>
      <c r="F53" s="280">
        <v>353.88333333333333</v>
      </c>
      <c r="G53" s="280">
        <v>348.76666666666665</v>
      </c>
      <c r="H53" s="280">
        <v>369.06666666666661</v>
      </c>
      <c r="I53" s="280">
        <v>374.18333333333328</v>
      </c>
      <c r="J53" s="280">
        <v>379.21666666666658</v>
      </c>
      <c r="K53" s="278">
        <v>369.15</v>
      </c>
      <c r="L53" s="278">
        <v>359</v>
      </c>
      <c r="M53" s="278">
        <v>2.1746099999999999</v>
      </c>
    </row>
    <row r="54" spans="1:13">
      <c r="A54" s="269">
        <v>44</v>
      </c>
      <c r="B54" s="278" t="s">
        <v>59</v>
      </c>
      <c r="C54" s="279">
        <v>4404.8999999999996</v>
      </c>
      <c r="D54" s="280">
        <v>4345.1166666666659</v>
      </c>
      <c r="E54" s="280">
        <v>4261.2833333333319</v>
      </c>
      <c r="F54" s="280">
        <v>4117.6666666666661</v>
      </c>
      <c r="G54" s="280">
        <v>4033.8333333333321</v>
      </c>
      <c r="H54" s="280">
        <v>4488.7333333333318</v>
      </c>
      <c r="I54" s="280">
        <v>4572.5666666666657</v>
      </c>
      <c r="J54" s="280">
        <v>4716.1833333333316</v>
      </c>
      <c r="K54" s="278">
        <v>4428.95</v>
      </c>
      <c r="L54" s="278">
        <v>4201.5</v>
      </c>
      <c r="M54" s="278">
        <v>13.9443</v>
      </c>
    </row>
    <row r="55" spans="1:13">
      <c r="A55" s="269">
        <v>45</v>
      </c>
      <c r="B55" s="278" t="s">
        <v>233</v>
      </c>
      <c r="C55" s="279">
        <v>2000.6</v>
      </c>
      <c r="D55" s="280">
        <v>1991.8666666666668</v>
      </c>
      <c r="E55" s="280">
        <v>1974.8333333333335</v>
      </c>
      <c r="F55" s="280">
        <v>1949.0666666666666</v>
      </c>
      <c r="G55" s="280">
        <v>1932.0333333333333</v>
      </c>
      <c r="H55" s="280">
        <v>2017.6333333333337</v>
      </c>
      <c r="I55" s="280">
        <v>2034.666666666667</v>
      </c>
      <c r="J55" s="280">
        <v>2060.4333333333338</v>
      </c>
      <c r="K55" s="278">
        <v>2008.9</v>
      </c>
      <c r="L55" s="278">
        <v>1966.1</v>
      </c>
      <c r="M55" s="278">
        <v>0.41289999999999999</v>
      </c>
    </row>
    <row r="56" spans="1:13">
      <c r="A56" s="269">
        <v>46</v>
      </c>
      <c r="B56" s="278" t="s">
        <v>60</v>
      </c>
      <c r="C56" s="279">
        <v>1953.65</v>
      </c>
      <c r="D56" s="280">
        <v>1941.55</v>
      </c>
      <c r="E56" s="280">
        <v>1903.1</v>
      </c>
      <c r="F56" s="280">
        <v>1852.55</v>
      </c>
      <c r="G56" s="280">
        <v>1814.1</v>
      </c>
      <c r="H56" s="280">
        <v>1992.1</v>
      </c>
      <c r="I56" s="280">
        <v>2030.5500000000002</v>
      </c>
      <c r="J56" s="280">
        <v>2081.1</v>
      </c>
      <c r="K56" s="278">
        <v>1980</v>
      </c>
      <c r="L56" s="278">
        <v>1891</v>
      </c>
      <c r="M56" s="278">
        <v>103.62057</v>
      </c>
    </row>
    <row r="57" spans="1:13">
      <c r="A57" s="269">
        <v>47</v>
      </c>
      <c r="B57" s="278" t="s">
        <v>61</v>
      </c>
      <c r="C57" s="279">
        <v>1078.9000000000001</v>
      </c>
      <c r="D57" s="280">
        <v>1080.6000000000001</v>
      </c>
      <c r="E57" s="280">
        <v>1058.3000000000002</v>
      </c>
      <c r="F57" s="280">
        <v>1037.7</v>
      </c>
      <c r="G57" s="280">
        <v>1015.4000000000001</v>
      </c>
      <c r="H57" s="280">
        <v>1101.2000000000003</v>
      </c>
      <c r="I57" s="280">
        <v>1123.5</v>
      </c>
      <c r="J57" s="280">
        <v>1144.1000000000004</v>
      </c>
      <c r="K57" s="278">
        <v>1102.9000000000001</v>
      </c>
      <c r="L57" s="278">
        <v>1060</v>
      </c>
      <c r="M57" s="278">
        <v>8.2655999999999992</v>
      </c>
    </row>
    <row r="58" spans="1:13">
      <c r="A58" s="269">
        <v>48</v>
      </c>
      <c r="B58" s="278" t="s">
        <v>318</v>
      </c>
      <c r="C58" s="279">
        <v>101.05</v>
      </c>
      <c r="D58" s="280">
        <v>101.46666666666665</v>
      </c>
      <c r="E58" s="280">
        <v>98.633333333333312</v>
      </c>
      <c r="F58" s="280">
        <v>96.216666666666654</v>
      </c>
      <c r="G58" s="280">
        <v>93.383333333333312</v>
      </c>
      <c r="H58" s="280">
        <v>103.88333333333331</v>
      </c>
      <c r="I58" s="280">
        <v>106.71666666666665</v>
      </c>
      <c r="J58" s="280">
        <v>109.13333333333331</v>
      </c>
      <c r="K58" s="278">
        <v>104.3</v>
      </c>
      <c r="L58" s="278">
        <v>99.05</v>
      </c>
      <c r="M58" s="278">
        <v>2.3805100000000001</v>
      </c>
    </row>
    <row r="59" spans="1:13">
      <c r="A59" s="269">
        <v>49</v>
      </c>
      <c r="B59" s="278" t="s">
        <v>319</v>
      </c>
      <c r="C59" s="279">
        <v>99.75</v>
      </c>
      <c r="D59" s="280">
        <v>99.416666666666671</v>
      </c>
      <c r="E59" s="280">
        <v>98.333333333333343</v>
      </c>
      <c r="F59" s="280">
        <v>96.916666666666671</v>
      </c>
      <c r="G59" s="280">
        <v>95.833333333333343</v>
      </c>
      <c r="H59" s="280">
        <v>100.83333333333334</v>
      </c>
      <c r="I59" s="280">
        <v>101.91666666666669</v>
      </c>
      <c r="J59" s="280">
        <v>103.33333333333334</v>
      </c>
      <c r="K59" s="278">
        <v>100.5</v>
      </c>
      <c r="L59" s="278">
        <v>98</v>
      </c>
      <c r="M59" s="278">
        <v>4.3054199999999998</v>
      </c>
    </row>
    <row r="60" spans="1:13" ht="12" customHeight="1">
      <c r="A60" s="269">
        <v>50</v>
      </c>
      <c r="B60" s="278" t="s">
        <v>234</v>
      </c>
      <c r="C60" s="279">
        <v>218.15</v>
      </c>
      <c r="D60" s="280">
        <v>216.43333333333331</v>
      </c>
      <c r="E60" s="280">
        <v>212.86666666666662</v>
      </c>
      <c r="F60" s="280">
        <v>207.58333333333331</v>
      </c>
      <c r="G60" s="280">
        <v>204.01666666666662</v>
      </c>
      <c r="H60" s="280">
        <v>221.71666666666661</v>
      </c>
      <c r="I60" s="280">
        <v>225.28333333333327</v>
      </c>
      <c r="J60" s="280">
        <v>230.56666666666661</v>
      </c>
      <c r="K60" s="278">
        <v>220</v>
      </c>
      <c r="L60" s="278">
        <v>211.15</v>
      </c>
      <c r="M60" s="278">
        <v>140.60944000000001</v>
      </c>
    </row>
    <row r="61" spans="1:13">
      <c r="A61" s="269">
        <v>51</v>
      </c>
      <c r="B61" s="278" t="s">
        <v>62</v>
      </c>
      <c r="C61" s="279">
        <v>38.950000000000003</v>
      </c>
      <c r="D61" s="280">
        <v>38.533333333333331</v>
      </c>
      <c r="E61" s="280">
        <v>37.916666666666664</v>
      </c>
      <c r="F61" s="280">
        <v>36.883333333333333</v>
      </c>
      <c r="G61" s="280">
        <v>36.266666666666666</v>
      </c>
      <c r="H61" s="280">
        <v>39.566666666666663</v>
      </c>
      <c r="I61" s="280">
        <v>40.183333333333337</v>
      </c>
      <c r="J61" s="280">
        <v>41.216666666666661</v>
      </c>
      <c r="K61" s="278">
        <v>39.15</v>
      </c>
      <c r="L61" s="278">
        <v>37.5</v>
      </c>
      <c r="M61" s="278">
        <v>338.59213999999997</v>
      </c>
    </row>
    <row r="62" spans="1:13">
      <c r="A62" s="269">
        <v>52</v>
      </c>
      <c r="B62" s="278" t="s">
        <v>63</v>
      </c>
      <c r="C62" s="279">
        <v>31.45</v>
      </c>
      <c r="D62" s="280">
        <v>31.433333333333334</v>
      </c>
      <c r="E62" s="280">
        <v>31.066666666666666</v>
      </c>
      <c r="F62" s="280">
        <v>30.683333333333334</v>
      </c>
      <c r="G62" s="280">
        <v>30.316666666666666</v>
      </c>
      <c r="H62" s="280">
        <v>31.816666666666666</v>
      </c>
      <c r="I62" s="280">
        <v>32.183333333333337</v>
      </c>
      <c r="J62" s="280">
        <v>32.566666666666663</v>
      </c>
      <c r="K62" s="278">
        <v>31.8</v>
      </c>
      <c r="L62" s="278">
        <v>31.05</v>
      </c>
      <c r="M62" s="278">
        <v>30.829360000000001</v>
      </c>
    </row>
    <row r="63" spans="1:13">
      <c r="A63" s="269">
        <v>53</v>
      </c>
      <c r="B63" s="278" t="s">
        <v>313</v>
      </c>
      <c r="C63" s="279">
        <v>1086.75</v>
      </c>
      <c r="D63" s="280">
        <v>1085.25</v>
      </c>
      <c r="E63" s="280">
        <v>1056.5</v>
      </c>
      <c r="F63" s="280">
        <v>1026.25</v>
      </c>
      <c r="G63" s="280">
        <v>997.5</v>
      </c>
      <c r="H63" s="280">
        <v>1115.5</v>
      </c>
      <c r="I63" s="280">
        <v>1144.25</v>
      </c>
      <c r="J63" s="280">
        <v>1174.5</v>
      </c>
      <c r="K63" s="278">
        <v>1114</v>
      </c>
      <c r="L63" s="278">
        <v>1055</v>
      </c>
      <c r="M63" s="278">
        <v>0.94828999999999997</v>
      </c>
    </row>
    <row r="64" spans="1:13">
      <c r="A64" s="269">
        <v>54</v>
      </c>
      <c r="B64" s="278" t="s">
        <v>64</v>
      </c>
      <c r="C64" s="279">
        <v>1325.6</v>
      </c>
      <c r="D64" s="280">
        <v>1315.4666666666665</v>
      </c>
      <c r="E64" s="280">
        <v>1293.133333333333</v>
      </c>
      <c r="F64" s="280">
        <v>1260.6666666666665</v>
      </c>
      <c r="G64" s="280">
        <v>1238.333333333333</v>
      </c>
      <c r="H64" s="280">
        <v>1347.9333333333329</v>
      </c>
      <c r="I64" s="280">
        <v>1370.2666666666664</v>
      </c>
      <c r="J64" s="280">
        <v>1402.7333333333329</v>
      </c>
      <c r="K64" s="278">
        <v>1337.8</v>
      </c>
      <c r="L64" s="278">
        <v>1283</v>
      </c>
      <c r="M64" s="278">
        <v>14.856170000000001</v>
      </c>
    </row>
    <row r="65" spans="1:13">
      <c r="A65" s="269">
        <v>55</v>
      </c>
      <c r="B65" s="278" t="s">
        <v>321</v>
      </c>
      <c r="C65" s="279">
        <v>5374.95</v>
      </c>
      <c r="D65" s="280">
        <v>5374.6500000000005</v>
      </c>
      <c r="E65" s="280">
        <v>5300.3000000000011</v>
      </c>
      <c r="F65" s="280">
        <v>5225.6500000000005</v>
      </c>
      <c r="G65" s="280">
        <v>5151.3000000000011</v>
      </c>
      <c r="H65" s="280">
        <v>5449.3000000000011</v>
      </c>
      <c r="I65" s="280">
        <v>5523.6500000000015</v>
      </c>
      <c r="J65" s="280">
        <v>5598.3000000000011</v>
      </c>
      <c r="K65" s="278">
        <v>5449</v>
      </c>
      <c r="L65" s="278">
        <v>5300</v>
      </c>
      <c r="M65" s="278">
        <v>0.29446</v>
      </c>
    </row>
    <row r="66" spans="1:13">
      <c r="A66" s="269">
        <v>56</v>
      </c>
      <c r="B66" s="278" t="s">
        <v>235</v>
      </c>
      <c r="C66" s="279">
        <v>908.1</v>
      </c>
      <c r="D66" s="280">
        <v>918.61666666666667</v>
      </c>
      <c r="E66" s="280">
        <v>889.48333333333335</v>
      </c>
      <c r="F66" s="280">
        <v>870.86666666666667</v>
      </c>
      <c r="G66" s="280">
        <v>841.73333333333335</v>
      </c>
      <c r="H66" s="280">
        <v>937.23333333333335</v>
      </c>
      <c r="I66" s="280">
        <v>966.36666666666679</v>
      </c>
      <c r="J66" s="280">
        <v>984.98333333333335</v>
      </c>
      <c r="K66" s="278">
        <v>947.75</v>
      </c>
      <c r="L66" s="278">
        <v>900</v>
      </c>
      <c r="M66" s="278">
        <v>1.9900100000000001</v>
      </c>
    </row>
    <row r="67" spans="1:13">
      <c r="A67" s="269">
        <v>57</v>
      </c>
      <c r="B67" s="278" t="s">
        <v>322</v>
      </c>
      <c r="C67" s="279">
        <v>235</v>
      </c>
      <c r="D67" s="280">
        <v>235.56666666666669</v>
      </c>
      <c r="E67" s="280">
        <v>232.13333333333338</v>
      </c>
      <c r="F67" s="280">
        <v>229.26666666666668</v>
      </c>
      <c r="G67" s="280">
        <v>225.83333333333337</v>
      </c>
      <c r="H67" s="280">
        <v>238.43333333333339</v>
      </c>
      <c r="I67" s="280">
        <v>241.86666666666673</v>
      </c>
      <c r="J67" s="280">
        <v>244.73333333333341</v>
      </c>
      <c r="K67" s="278">
        <v>239</v>
      </c>
      <c r="L67" s="278">
        <v>232.7</v>
      </c>
      <c r="M67" s="278">
        <v>0.74339999999999995</v>
      </c>
    </row>
    <row r="68" spans="1:13">
      <c r="A68" s="269">
        <v>58</v>
      </c>
      <c r="B68" s="278" t="s">
        <v>66</v>
      </c>
      <c r="C68" s="279">
        <v>69.2</v>
      </c>
      <c r="D68" s="280">
        <v>69.216666666666669</v>
      </c>
      <c r="E68" s="280">
        <v>67.983333333333334</v>
      </c>
      <c r="F68" s="280">
        <v>66.766666666666666</v>
      </c>
      <c r="G68" s="280">
        <v>65.533333333333331</v>
      </c>
      <c r="H68" s="280">
        <v>70.433333333333337</v>
      </c>
      <c r="I68" s="280">
        <v>71.666666666666686</v>
      </c>
      <c r="J68" s="280">
        <v>72.88333333333334</v>
      </c>
      <c r="K68" s="278">
        <v>70.45</v>
      </c>
      <c r="L68" s="278">
        <v>68</v>
      </c>
      <c r="M68" s="278">
        <v>133.83246</v>
      </c>
    </row>
    <row r="69" spans="1:13">
      <c r="A69" s="269">
        <v>59</v>
      </c>
      <c r="B69" s="278" t="s">
        <v>314</v>
      </c>
      <c r="C69" s="279">
        <v>581.04999999999995</v>
      </c>
      <c r="D69" s="280">
        <v>586.01666666666665</v>
      </c>
      <c r="E69" s="280">
        <v>571.0333333333333</v>
      </c>
      <c r="F69" s="280">
        <v>561.01666666666665</v>
      </c>
      <c r="G69" s="280">
        <v>546.0333333333333</v>
      </c>
      <c r="H69" s="280">
        <v>596.0333333333333</v>
      </c>
      <c r="I69" s="280">
        <v>611.01666666666665</v>
      </c>
      <c r="J69" s="280">
        <v>621.0333333333333</v>
      </c>
      <c r="K69" s="278">
        <v>601</v>
      </c>
      <c r="L69" s="278">
        <v>576</v>
      </c>
      <c r="M69" s="278">
        <v>6.1790900000000004</v>
      </c>
    </row>
    <row r="70" spans="1:13">
      <c r="A70" s="269">
        <v>60</v>
      </c>
      <c r="B70" s="278" t="s">
        <v>67</v>
      </c>
      <c r="C70" s="279">
        <v>491.75</v>
      </c>
      <c r="D70" s="280">
        <v>482.4666666666667</v>
      </c>
      <c r="E70" s="280">
        <v>465.93333333333339</v>
      </c>
      <c r="F70" s="280">
        <v>440.11666666666667</v>
      </c>
      <c r="G70" s="280">
        <v>423.58333333333337</v>
      </c>
      <c r="H70" s="280">
        <v>508.28333333333342</v>
      </c>
      <c r="I70" s="280">
        <v>524.81666666666672</v>
      </c>
      <c r="J70" s="280">
        <v>550.63333333333344</v>
      </c>
      <c r="K70" s="278">
        <v>499</v>
      </c>
      <c r="L70" s="278">
        <v>456.65</v>
      </c>
      <c r="M70" s="278">
        <v>28.806480000000001</v>
      </c>
    </row>
    <row r="71" spans="1:13">
      <c r="A71" s="269">
        <v>61</v>
      </c>
      <c r="B71" s="278" t="s">
        <v>68</v>
      </c>
      <c r="C71" s="279">
        <v>326.05</v>
      </c>
      <c r="D71" s="280">
        <v>321.10000000000002</v>
      </c>
      <c r="E71" s="280">
        <v>305.60000000000002</v>
      </c>
      <c r="F71" s="280">
        <v>285.14999999999998</v>
      </c>
      <c r="G71" s="280">
        <v>269.64999999999998</v>
      </c>
      <c r="H71" s="280">
        <v>341.55000000000007</v>
      </c>
      <c r="I71" s="280">
        <v>357.05000000000007</v>
      </c>
      <c r="J71" s="280">
        <v>377.50000000000011</v>
      </c>
      <c r="K71" s="278">
        <v>336.6</v>
      </c>
      <c r="L71" s="278">
        <v>300.64999999999998</v>
      </c>
      <c r="M71" s="278">
        <v>59.435630000000003</v>
      </c>
    </row>
    <row r="72" spans="1:13">
      <c r="A72" s="269">
        <v>62</v>
      </c>
      <c r="B72" s="278" t="s">
        <v>70</v>
      </c>
      <c r="C72" s="279">
        <v>552.6</v>
      </c>
      <c r="D72" s="280">
        <v>553.46666666666658</v>
      </c>
      <c r="E72" s="280">
        <v>542.93333333333317</v>
      </c>
      <c r="F72" s="280">
        <v>533.26666666666654</v>
      </c>
      <c r="G72" s="280">
        <v>522.73333333333312</v>
      </c>
      <c r="H72" s="280">
        <v>563.13333333333321</v>
      </c>
      <c r="I72" s="280">
        <v>573.66666666666674</v>
      </c>
      <c r="J72" s="280">
        <v>583.33333333333326</v>
      </c>
      <c r="K72" s="278">
        <v>564</v>
      </c>
      <c r="L72" s="278">
        <v>543.79999999999995</v>
      </c>
      <c r="M72" s="278">
        <v>541.89241000000004</v>
      </c>
    </row>
    <row r="73" spans="1:13">
      <c r="A73" s="269">
        <v>63</v>
      </c>
      <c r="B73" s="278" t="s">
        <v>71</v>
      </c>
      <c r="C73" s="279">
        <v>28</v>
      </c>
      <c r="D73" s="280">
        <v>27.533333333333331</v>
      </c>
      <c r="E73" s="280">
        <v>26.616666666666664</v>
      </c>
      <c r="F73" s="280">
        <v>25.233333333333331</v>
      </c>
      <c r="G73" s="280">
        <v>24.316666666666663</v>
      </c>
      <c r="H73" s="280">
        <v>28.916666666666664</v>
      </c>
      <c r="I73" s="280">
        <v>29.833333333333336</v>
      </c>
      <c r="J73" s="280">
        <v>31.216666666666665</v>
      </c>
      <c r="K73" s="278">
        <v>28.45</v>
      </c>
      <c r="L73" s="278">
        <v>26.15</v>
      </c>
      <c r="M73" s="278">
        <v>1051.11176</v>
      </c>
    </row>
    <row r="74" spans="1:13">
      <c r="A74" s="269">
        <v>64</v>
      </c>
      <c r="B74" s="278" t="s">
        <v>72</v>
      </c>
      <c r="C74" s="279">
        <v>354.7</v>
      </c>
      <c r="D74" s="280">
        <v>352.95</v>
      </c>
      <c r="E74" s="280">
        <v>346.75</v>
      </c>
      <c r="F74" s="280">
        <v>338.8</v>
      </c>
      <c r="G74" s="280">
        <v>332.6</v>
      </c>
      <c r="H74" s="280">
        <v>360.9</v>
      </c>
      <c r="I74" s="280">
        <v>367.09999999999991</v>
      </c>
      <c r="J74" s="280">
        <v>375.04999999999995</v>
      </c>
      <c r="K74" s="278">
        <v>359.15</v>
      </c>
      <c r="L74" s="278">
        <v>345</v>
      </c>
      <c r="M74" s="278">
        <v>467.98867000000001</v>
      </c>
    </row>
    <row r="75" spans="1:13">
      <c r="A75" s="269">
        <v>65</v>
      </c>
      <c r="B75" s="278" t="s">
        <v>323</v>
      </c>
      <c r="C75" s="279">
        <v>518.5</v>
      </c>
      <c r="D75" s="280">
        <v>530.58333333333337</v>
      </c>
      <c r="E75" s="280">
        <v>501.16666666666674</v>
      </c>
      <c r="F75" s="280">
        <v>483.83333333333337</v>
      </c>
      <c r="G75" s="280">
        <v>454.41666666666674</v>
      </c>
      <c r="H75" s="280">
        <v>547.91666666666674</v>
      </c>
      <c r="I75" s="280">
        <v>577.33333333333348</v>
      </c>
      <c r="J75" s="280">
        <v>594.66666666666674</v>
      </c>
      <c r="K75" s="278">
        <v>560</v>
      </c>
      <c r="L75" s="278">
        <v>513.25</v>
      </c>
      <c r="M75" s="278">
        <v>7.4855499999999999</v>
      </c>
    </row>
    <row r="76" spans="1:13" s="16" customFormat="1">
      <c r="A76" s="269">
        <v>66</v>
      </c>
      <c r="B76" s="278" t="s">
        <v>325</v>
      </c>
      <c r="C76" s="279">
        <v>93.7</v>
      </c>
      <c r="D76" s="280">
        <v>93.8</v>
      </c>
      <c r="E76" s="280">
        <v>92.1</v>
      </c>
      <c r="F76" s="280">
        <v>90.5</v>
      </c>
      <c r="G76" s="280">
        <v>88.8</v>
      </c>
      <c r="H76" s="280">
        <v>95.399999999999991</v>
      </c>
      <c r="I76" s="280">
        <v>97.100000000000009</v>
      </c>
      <c r="J76" s="280">
        <v>98.699999999999989</v>
      </c>
      <c r="K76" s="278">
        <v>95.5</v>
      </c>
      <c r="L76" s="278">
        <v>92.2</v>
      </c>
      <c r="M76" s="278">
        <v>0.42508000000000001</v>
      </c>
    </row>
    <row r="77" spans="1:13" s="16" customFormat="1">
      <c r="A77" s="269">
        <v>67</v>
      </c>
      <c r="B77" s="278" t="s">
        <v>326</v>
      </c>
      <c r="C77" s="279">
        <v>2002.95</v>
      </c>
      <c r="D77" s="280">
        <v>2020.9833333333333</v>
      </c>
      <c r="E77" s="280">
        <v>1981.9666666666667</v>
      </c>
      <c r="F77" s="280">
        <v>1960.9833333333333</v>
      </c>
      <c r="G77" s="280">
        <v>1921.9666666666667</v>
      </c>
      <c r="H77" s="280">
        <v>2041.9666666666667</v>
      </c>
      <c r="I77" s="280">
        <v>2080.9833333333336</v>
      </c>
      <c r="J77" s="280">
        <v>2101.9666666666667</v>
      </c>
      <c r="K77" s="278">
        <v>2060</v>
      </c>
      <c r="L77" s="278">
        <v>2000</v>
      </c>
      <c r="M77" s="278">
        <v>0.27156999999999998</v>
      </c>
    </row>
    <row r="78" spans="1:13" s="16" customFormat="1">
      <c r="A78" s="269">
        <v>68</v>
      </c>
      <c r="B78" s="278" t="s">
        <v>327</v>
      </c>
      <c r="C78" s="279">
        <v>490.75</v>
      </c>
      <c r="D78" s="280">
        <v>488.75</v>
      </c>
      <c r="E78" s="280">
        <v>483.5</v>
      </c>
      <c r="F78" s="280">
        <v>476.25</v>
      </c>
      <c r="G78" s="280">
        <v>471</v>
      </c>
      <c r="H78" s="280">
        <v>496</v>
      </c>
      <c r="I78" s="280">
        <v>501.25</v>
      </c>
      <c r="J78" s="280">
        <v>508.5</v>
      </c>
      <c r="K78" s="278">
        <v>494</v>
      </c>
      <c r="L78" s="278">
        <v>481.5</v>
      </c>
      <c r="M78" s="278">
        <v>0.82030999999999998</v>
      </c>
    </row>
    <row r="79" spans="1:13" s="16" customFormat="1">
      <c r="A79" s="269">
        <v>69</v>
      </c>
      <c r="B79" s="278" t="s">
        <v>328</v>
      </c>
      <c r="C79" s="279">
        <v>47.7</v>
      </c>
      <c r="D79" s="280">
        <v>47.9</v>
      </c>
      <c r="E79" s="280">
        <v>46.849999999999994</v>
      </c>
      <c r="F79" s="280">
        <v>45.999999999999993</v>
      </c>
      <c r="G79" s="280">
        <v>44.949999999999989</v>
      </c>
      <c r="H79" s="280">
        <v>48.75</v>
      </c>
      <c r="I79" s="280">
        <v>49.8</v>
      </c>
      <c r="J79" s="280">
        <v>50.650000000000006</v>
      </c>
      <c r="K79" s="278">
        <v>48.95</v>
      </c>
      <c r="L79" s="278">
        <v>47.05</v>
      </c>
      <c r="M79" s="278">
        <v>6.3163799999999997</v>
      </c>
    </row>
    <row r="80" spans="1:13" s="16" customFormat="1">
      <c r="A80" s="269">
        <v>70</v>
      </c>
      <c r="B80" s="278" t="s">
        <v>73</v>
      </c>
      <c r="C80" s="279">
        <v>9721.15</v>
      </c>
      <c r="D80" s="280">
        <v>9664.3833333333332</v>
      </c>
      <c r="E80" s="280">
        <v>9528.7666666666664</v>
      </c>
      <c r="F80" s="280">
        <v>9336.3833333333332</v>
      </c>
      <c r="G80" s="280">
        <v>9200.7666666666664</v>
      </c>
      <c r="H80" s="280">
        <v>9856.7666666666664</v>
      </c>
      <c r="I80" s="280">
        <v>9992.3833333333314</v>
      </c>
      <c r="J80" s="280">
        <v>10184.766666666666</v>
      </c>
      <c r="K80" s="278">
        <v>9800</v>
      </c>
      <c r="L80" s="278">
        <v>9472</v>
      </c>
      <c r="M80" s="278">
        <v>2.1197499999999998</v>
      </c>
    </row>
    <row r="81" spans="1:13" s="16" customFormat="1">
      <c r="A81" s="269">
        <v>71</v>
      </c>
      <c r="B81" s="278" t="s">
        <v>75</v>
      </c>
      <c r="C81" s="279">
        <v>342.8</v>
      </c>
      <c r="D81" s="280">
        <v>338.65000000000003</v>
      </c>
      <c r="E81" s="280">
        <v>330.15000000000009</v>
      </c>
      <c r="F81" s="280">
        <v>317.50000000000006</v>
      </c>
      <c r="G81" s="280">
        <v>309.00000000000011</v>
      </c>
      <c r="H81" s="280">
        <v>351.30000000000007</v>
      </c>
      <c r="I81" s="280">
        <v>359.79999999999995</v>
      </c>
      <c r="J81" s="280">
        <v>372.45000000000005</v>
      </c>
      <c r="K81" s="278">
        <v>347.15</v>
      </c>
      <c r="L81" s="278">
        <v>326</v>
      </c>
      <c r="M81" s="278">
        <v>133.61360999999999</v>
      </c>
    </row>
    <row r="82" spans="1:13" s="16" customFormat="1">
      <c r="A82" s="269">
        <v>72</v>
      </c>
      <c r="B82" s="278" t="s">
        <v>329</v>
      </c>
      <c r="C82" s="279">
        <v>100.3</v>
      </c>
      <c r="D82" s="280">
        <v>101.33333333333333</v>
      </c>
      <c r="E82" s="280">
        <v>96.86666666666666</v>
      </c>
      <c r="F82" s="280">
        <v>93.433333333333337</v>
      </c>
      <c r="G82" s="280">
        <v>88.966666666666669</v>
      </c>
      <c r="H82" s="280">
        <v>104.76666666666665</v>
      </c>
      <c r="I82" s="280">
        <v>109.23333333333332</v>
      </c>
      <c r="J82" s="280">
        <v>112.66666666666664</v>
      </c>
      <c r="K82" s="278">
        <v>105.8</v>
      </c>
      <c r="L82" s="278">
        <v>97.9</v>
      </c>
      <c r="M82" s="278">
        <v>7.9386999999999999</v>
      </c>
    </row>
    <row r="83" spans="1:13" s="16" customFormat="1">
      <c r="A83" s="269">
        <v>73</v>
      </c>
      <c r="B83" s="278" t="s">
        <v>76</v>
      </c>
      <c r="C83" s="279">
        <v>3378.85</v>
      </c>
      <c r="D83" s="280">
        <v>3361.9166666666665</v>
      </c>
      <c r="E83" s="280">
        <v>3306.833333333333</v>
      </c>
      <c r="F83" s="280">
        <v>3234.8166666666666</v>
      </c>
      <c r="G83" s="280">
        <v>3179.7333333333331</v>
      </c>
      <c r="H83" s="280">
        <v>3433.9333333333329</v>
      </c>
      <c r="I83" s="280">
        <v>3489.016666666666</v>
      </c>
      <c r="J83" s="280">
        <v>3561.0333333333328</v>
      </c>
      <c r="K83" s="278">
        <v>3417</v>
      </c>
      <c r="L83" s="278">
        <v>3289.9</v>
      </c>
      <c r="M83" s="278">
        <v>16.587140000000002</v>
      </c>
    </row>
    <row r="84" spans="1:13" s="16" customFormat="1">
      <c r="A84" s="269">
        <v>74</v>
      </c>
      <c r="B84" s="278" t="s">
        <v>315</v>
      </c>
      <c r="C84" s="279">
        <v>377.9</v>
      </c>
      <c r="D84" s="280">
        <v>385.31666666666661</v>
      </c>
      <c r="E84" s="280">
        <v>365.68333333333322</v>
      </c>
      <c r="F84" s="280">
        <v>353.46666666666664</v>
      </c>
      <c r="G84" s="280">
        <v>333.83333333333326</v>
      </c>
      <c r="H84" s="280">
        <v>397.53333333333319</v>
      </c>
      <c r="I84" s="280">
        <v>417.16666666666663</v>
      </c>
      <c r="J84" s="280">
        <v>429.38333333333316</v>
      </c>
      <c r="K84" s="278">
        <v>404.95</v>
      </c>
      <c r="L84" s="278">
        <v>373.1</v>
      </c>
      <c r="M84" s="278">
        <v>3.3307600000000002</v>
      </c>
    </row>
    <row r="85" spans="1:13" s="16" customFormat="1">
      <c r="A85" s="269">
        <v>75</v>
      </c>
      <c r="B85" s="278" t="s">
        <v>324</v>
      </c>
      <c r="C85" s="279">
        <v>74.5</v>
      </c>
      <c r="D85" s="280">
        <v>75.233333333333334</v>
      </c>
      <c r="E85" s="280">
        <v>72.766666666666666</v>
      </c>
      <c r="F85" s="280">
        <v>71.033333333333331</v>
      </c>
      <c r="G85" s="280">
        <v>68.566666666666663</v>
      </c>
      <c r="H85" s="280">
        <v>76.966666666666669</v>
      </c>
      <c r="I85" s="280">
        <v>79.433333333333337</v>
      </c>
      <c r="J85" s="280">
        <v>81.166666666666671</v>
      </c>
      <c r="K85" s="278">
        <v>77.7</v>
      </c>
      <c r="L85" s="278">
        <v>73.5</v>
      </c>
      <c r="M85" s="278">
        <v>27.489930000000001</v>
      </c>
    </row>
    <row r="86" spans="1:13" s="16" customFormat="1">
      <c r="A86" s="269">
        <v>76</v>
      </c>
      <c r="B86" s="278" t="s">
        <v>77</v>
      </c>
      <c r="C86" s="279">
        <v>344.6</v>
      </c>
      <c r="D86" s="280">
        <v>346.13333333333338</v>
      </c>
      <c r="E86" s="280">
        <v>339.76666666666677</v>
      </c>
      <c r="F86" s="280">
        <v>334.93333333333339</v>
      </c>
      <c r="G86" s="280">
        <v>328.56666666666678</v>
      </c>
      <c r="H86" s="280">
        <v>350.96666666666675</v>
      </c>
      <c r="I86" s="280">
        <v>357.33333333333343</v>
      </c>
      <c r="J86" s="280">
        <v>362.16666666666674</v>
      </c>
      <c r="K86" s="278">
        <v>352.5</v>
      </c>
      <c r="L86" s="278">
        <v>341.3</v>
      </c>
      <c r="M86" s="278">
        <v>64.981110000000001</v>
      </c>
    </row>
    <row r="87" spans="1:13" s="16" customFormat="1">
      <c r="A87" s="269">
        <v>77</v>
      </c>
      <c r="B87" s="278" t="s">
        <v>78</v>
      </c>
      <c r="C87" s="279">
        <v>83.8</v>
      </c>
      <c r="D87" s="280">
        <v>82.833333333333329</v>
      </c>
      <c r="E87" s="280">
        <v>81.36666666666666</v>
      </c>
      <c r="F87" s="280">
        <v>78.933333333333337</v>
      </c>
      <c r="G87" s="280">
        <v>77.466666666666669</v>
      </c>
      <c r="H87" s="280">
        <v>85.266666666666652</v>
      </c>
      <c r="I87" s="280">
        <v>86.73333333333332</v>
      </c>
      <c r="J87" s="280">
        <v>89.166666666666643</v>
      </c>
      <c r="K87" s="278">
        <v>84.3</v>
      </c>
      <c r="L87" s="278">
        <v>80.400000000000006</v>
      </c>
      <c r="M87" s="278">
        <v>114.10929</v>
      </c>
    </row>
    <row r="88" spans="1:13" s="16" customFormat="1">
      <c r="A88" s="269">
        <v>78</v>
      </c>
      <c r="B88" s="278" t="s">
        <v>333</v>
      </c>
      <c r="C88" s="279">
        <v>277.25</v>
      </c>
      <c r="D88" s="280">
        <v>279.41666666666669</v>
      </c>
      <c r="E88" s="280">
        <v>268.83333333333337</v>
      </c>
      <c r="F88" s="280">
        <v>260.41666666666669</v>
      </c>
      <c r="G88" s="280">
        <v>249.83333333333337</v>
      </c>
      <c r="H88" s="280">
        <v>287.83333333333337</v>
      </c>
      <c r="I88" s="280">
        <v>298.41666666666674</v>
      </c>
      <c r="J88" s="280">
        <v>306.83333333333337</v>
      </c>
      <c r="K88" s="278">
        <v>290</v>
      </c>
      <c r="L88" s="278">
        <v>271</v>
      </c>
      <c r="M88" s="278">
        <v>4.2909499999999996</v>
      </c>
    </row>
    <row r="89" spans="1:13" s="16" customFormat="1">
      <c r="A89" s="269">
        <v>79</v>
      </c>
      <c r="B89" s="278" t="s">
        <v>334</v>
      </c>
      <c r="C89" s="279">
        <v>320.2</v>
      </c>
      <c r="D89" s="280">
        <v>326.3</v>
      </c>
      <c r="E89" s="280">
        <v>306</v>
      </c>
      <c r="F89" s="280">
        <v>291.8</v>
      </c>
      <c r="G89" s="280">
        <v>271.5</v>
      </c>
      <c r="H89" s="280">
        <v>340.5</v>
      </c>
      <c r="I89" s="280">
        <v>360.80000000000007</v>
      </c>
      <c r="J89" s="280">
        <v>375</v>
      </c>
      <c r="K89" s="278">
        <v>346.6</v>
      </c>
      <c r="L89" s="278">
        <v>312.10000000000002</v>
      </c>
      <c r="M89" s="278">
        <v>2.93045</v>
      </c>
    </row>
    <row r="90" spans="1:13" s="16" customFormat="1">
      <c r="A90" s="269">
        <v>80</v>
      </c>
      <c r="B90" s="278" t="s">
        <v>336</v>
      </c>
      <c r="C90" s="279">
        <v>222.5</v>
      </c>
      <c r="D90" s="280">
        <v>221.53333333333333</v>
      </c>
      <c r="E90" s="280">
        <v>211.06666666666666</v>
      </c>
      <c r="F90" s="280">
        <v>199.63333333333333</v>
      </c>
      <c r="G90" s="280">
        <v>189.16666666666666</v>
      </c>
      <c r="H90" s="280">
        <v>232.96666666666667</v>
      </c>
      <c r="I90" s="280">
        <v>243.43333333333331</v>
      </c>
      <c r="J90" s="280">
        <v>254.86666666666667</v>
      </c>
      <c r="K90" s="278">
        <v>232</v>
      </c>
      <c r="L90" s="278">
        <v>210.1</v>
      </c>
      <c r="M90" s="278">
        <v>1.00406</v>
      </c>
    </row>
    <row r="91" spans="1:13" s="16" customFormat="1">
      <c r="A91" s="269">
        <v>81</v>
      </c>
      <c r="B91" s="278" t="s">
        <v>330</v>
      </c>
      <c r="C91" s="279">
        <v>402.3</v>
      </c>
      <c r="D91" s="280">
        <v>392.61666666666662</v>
      </c>
      <c r="E91" s="280">
        <v>377.23333333333323</v>
      </c>
      <c r="F91" s="280">
        <v>352.16666666666663</v>
      </c>
      <c r="G91" s="280">
        <v>336.78333333333325</v>
      </c>
      <c r="H91" s="280">
        <v>417.68333333333322</v>
      </c>
      <c r="I91" s="280">
        <v>433.06666666666655</v>
      </c>
      <c r="J91" s="280">
        <v>458.13333333333321</v>
      </c>
      <c r="K91" s="278">
        <v>408</v>
      </c>
      <c r="L91" s="278">
        <v>367.55</v>
      </c>
      <c r="M91" s="278">
        <v>2.0620400000000001</v>
      </c>
    </row>
    <row r="92" spans="1:13" s="16" customFormat="1">
      <c r="A92" s="269">
        <v>82</v>
      </c>
      <c r="B92" s="278" t="s">
        <v>79</v>
      </c>
      <c r="C92" s="279">
        <v>115.55</v>
      </c>
      <c r="D92" s="280">
        <v>115.18333333333334</v>
      </c>
      <c r="E92" s="280">
        <v>113.61666666666667</v>
      </c>
      <c r="F92" s="280">
        <v>111.68333333333334</v>
      </c>
      <c r="G92" s="280">
        <v>110.11666666666667</v>
      </c>
      <c r="H92" s="280">
        <v>117.11666666666667</v>
      </c>
      <c r="I92" s="280">
        <v>118.68333333333334</v>
      </c>
      <c r="J92" s="280">
        <v>120.61666666666667</v>
      </c>
      <c r="K92" s="278">
        <v>116.75</v>
      </c>
      <c r="L92" s="278">
        <v>113.25</v>
      </c>
      <c r="M92" s="278">
        <v>6.53573</v>
      </c>
    </row>
    <row r="93" spans="1:13" s="16" customFormat="1">
      <c r="A93" s="269">
        <v>83</v>
      </c>
      <c r="B93" s="278" t="s">
        <v>331</v>
      </c>
      <c r="C93" s="279">
        <v>212.2</v>
      </c>
      <c r="D93" s="280">
        <v>207.26666666666665</v>
      </c>
      <c r="E93" s="280">
        <v>199.5333333333333</v>
      </c>
      <c r="F93" s="280">
        <v>186.86666666666665</v>
      </c>
      <c r="G93" s="280">
        <v>179.1333333333333</v>
      </c>
      <c r="H93" s="280">
        <v>219.93333333333331</v>
      </c>
      <c r="I93" s="280">
        <v>227.66666666666666</v>
      </c>
      <c r="J93" s="280">
        <v>240.33333333333331</v>
      </c>
      <c r="K93" s="278">
        <v>215</v>
      </c>
      <c r="L93" s="278">
        <v>194.6</v>
      </c>
      <c r="M93" s="278">
        <v>4.2582599999999999</v>
      </c>
    </row>
    <row r="94" spans="1:13" s="16" customFormat="1">
      <c r="A94" s="269">
        <v>84</v>
      </c>
      <c r="B94" s="278" t="s">
        <v>339</v>
      </c>
      <c r="C94" s="279">
        <v>247.1</v>
      </c>
      <c r="D94" s="280">
        <v>247.35</v>
      </c>
      <c r="E94" s="280">
        <v>242</v>
      </c>
      <c r="F94" s="280">
        <v>236.9</v>
      </c>
      <c r="G94" s="280">
        <v>231.55</v>
      </c>
      <c r="H94" s="280">
        <v>252.45</v>
      </c>
      <c r="I94" s="280">
        <v>257.79999999999995</v>
      </c>
      <c r="J94" s="280">
        <v>262.89999999999998</v>
      </c>
      <c r="K94" s="278">
        <v>252.7</v>
      </c>
      <c r="L94" s="278">
        <v>242.25</v>
      </c>
      <c r="M94" s="278">
        <v>3.9465300000000001</v>
      </c>
    </row>
    <row r="95" spans="1:13" s="16" customFormat="1">
      <c r="A95" s="269">
        <v>85</v>
      </c>
      <c r="B95" s="278" t="s">
        <v>337</v>
      </c>
      <c r="C95" s="279">
        <v>809.95</v>
      </c>
      <c r="D95" s="280">
        <v>804.65</v>
      </c>
      <c r="E95" s="280">
        <v>790.3</v>
      </c>
      <c r="F95" s="280">
        <v>770.65</v>
      </c>
      <c r="G95" s="280">
        <v>756.3</v>
      </c>
      <c r="H95" s="280">
        <v>824.3</v>
      </c>
      <c r="I95" s="280">
        <v>838.65000000000009</v>
      </c>
      <c r="J95" s="280">
        <v>858.3</v>
      </c>
      <c r="K95" s="278">
        <v>819</v>
      </c>
      <c r="L95" s="278">
        <v>785</v>
      </c>
      <c r="M95" s="278">
        <v>7.8963700000000001</v>
      </c>
    </row>
    <row r="96" spans="1:13" s="16" customFormat="1">
      <c r="A96" s="269">
        <v>86</v>
      </c>
      <c r="B96" s="278" t="s">
        <v>338</v>
      </c>
      <c r="C96" s="279">
        <v>13.4</v>
      </c>
      <c r="D96" s="280">
        <v>13.316666666666668</v>
      </c>
      <c r="E96" s="280">
        <v>13.083333333333336</v>
      </c>
      <c r="F96" s="280">
        <v>12.766666666666667</v>
      </c>
      <c r="G96" s="280">
        <v>12.533333333333335</v>
      </c>
      <c r="H96" s="280">
        <v>13.633333333333336</v>
      </c>
      <c r="I96" s="280">
        <v>13.866666666666667</v>
      </c>
      <c r="J96" s="280">
        <v>14.183333333333337</v>
      </c>
      <c r="K96" s="278">
        <v>13.55</v>
      </c>
      <c r="L96" s="278">
        <v>13</v>
      </c>
      <c r="M96" s="278">
        <v>6.0072799999999997</v>
      </c>
    </row>
    <row r="97" spans="1:13" s="16" customFormat="1">
      <c r="A97" s="269">
        <v>87</v>
      </c>
      <c r="B97" s="278" t="s">
        <v>340</v>
      </c>
      <c r="C97" s="279">
        <v>101.7</v>
      </c>
      <c r="D97" s="280">
        <v>103.5</v>
      </c>
      <c r="E97" s="280">
        <v>99.05</v>
      </c>
      <c r="F97" s="280">
        <v>96.399999999999991</v>
      </c>
      <c r="G97" s="280">
        <v>91.949999999999989</v>
      </c>
      <c r="H97" s="280">
        <v>106.15</v>
      </c>
      <c r="I97" s="280">
        <v>110.6</v>
      </c>
      <c r="J97" s="280">
        <v>113.25000000000001</v>
      </c>
      <c r="K97" s="278">
        <v>107.95</v>
      </c>
      <c r="L97" s="278">
        <v>100.85</v>
      </c>
      <c r="M97" s="278">
        <v>9.0665499999999994</v>
      </c>
    </row>
    <row r="98" spans="1:13" s="16" customFormat="1">
      <c r="A98" s="269">
        <v>88</v>
      </c>
      <c r="B98" s="278" t="s">
        <v>341</v>
      </c>
      <c r="C98" s="279">
        <v>2323.6</v>
      </c>
      <c r="D98" s="280">
        <v>2327.5500000000002</v>
      </c>
      <c r="E98" s="280">
        <v>2180.1000000000004</v>
      </c>
      <c r="F98" s="280">
        <v>2036.6000000000004</v>
      </c>
      <c r="G98" s="280">
        <v>1889.1500000000005</v>
      </c>
      <c r="H98" s="280">
        <v>2471.0500000000002</v>
      </c>
      <c r="I98" s="280">
        <v>2618.5</v>
      </c>
      <c r="J98" s="280">
        <v>2762</v>
      </c>
      <c r="K98" s="278">
        <v>2475</v>
      </c>
      <c r="L98" s="278">
        <v>2184.0500000000002</v>
      </c>
      <c r="M98" s="278">
        <v>3.755E-2</v>
      </c>
    </row>
    <row r="99" spans="1:13" s="16" customFormat="1">
      <c r="A99" s="269">
        <v>89</v>
      </c>
      <c r="B99" s="278" t="s">
        <v>82</v>
      </c>
      <c r="C99" s="279">
        <v>552.35</v>
      </c>
      <c r="D99" s="280">
        <v>558.70000000000005</v>
      </c>
      <c r="E99" s="280">
        <v>536.10000000000014</v>
      </c>
      <c r="F99" s="280">
        <v>519.85000000000014</v>
      </c>
      <c r="G99" s="280">
        <v>497.25000000000023</v>
      </c>
      <c r="H99" s="280">
        <v>574.95000000000005</v>
      </c>
      <c r="I99" s="280">
        <v>597.54999999999995</v>
      </c>
      <c r="J99" s="280">
        <v>613.79999999999995</v>
      </c>
      <c r="K99" s="278">
        <v>581.29999999999995</v>
      </c>
      <c r="L99" s="278">
        <v>542.45000000000005</v>
      </c>
      <c r="M99" s="278">
        <v>5.8272899999999996</v>
      </c>
    </row>
    <row r="100" spans="1:13" s="16" customFormat="1">
      <c r="A100" s="269">
        <v>90</v>
      </c>
      <c r="B100" s="278" t="s">
        <v>335</v>
      </c>
      <c r="C100" s="279">
        <v>145.1</v>
      </c>
      <c r="D100" s="280">
        <v>145.21666666666667</v>
      </c>
      <c r="E100" s="280">
        <v>142.53333333333333</v>
      </c>
      <c r="F100" s="280">
        <v>139.96666666666667</v>
      </c>
      <c r="G100" s="280">
        <v>137.28333333333333</v>
      </c>
      <c r="H100" s="280">
        <v>147.78333333333333</v>
      </c>
      <c r="I100" s="280">
        <v>150.46666666666667</v>
      </c>
      <c r="J100" s="280">
        <v>153.03333333333333</v>
      </c>
      <c r="K100" s="278">
        <v>147.9</v>
      </c>
      <c r="L100" s="278">
        <v>142.65</v>
      </c>
      <c r="M100" s="278">
        <v>1.2718100000000001</v>
      </c>
    </row>
    <row r="101" spans="1:13">
      <c r="A101" s="269">
        <v>91</v>
      </c>
      <c r="B101" s="278" t="s">
        <v>342</v>
      </c>
      <c r="C101" s="279">
        <v>100.4</v>
      </c>
      <c r="D101" s="280">
        <v>103.33333333333333</v>
      </c>
      <c r="E101" s="280">
        <v>96.666666666666657</v>
      </c>
      <c r="F101" s="280">
        <v>92.933333333333323</v>
      </c>
      <c r="G101" s="280">
        <v>86.266666666666652</v>
      </c>
      <c r="H101" s="280">
        <v>107.06666666666666</v>
      </c>
      <c r="I101" s="280">
        <v>113.73333333333332</v>
      </c>
      <c r="J101" s="280">
        <v>117.46666666666667</v>
      </c>
      <c r="K101" s="278">
        <v>110</v>
      </c>
      <c r="L101" s="278">
        <v>99.6</v>
      </c>
      <c r="M101" s="278">
        <v>6.25143</v>
      </c>
    </row>
    <row r="102" spans="1:13">
      <c r="A102" s="269">
        <v>92</v>
      </c>
      <c r="B102" s="278" t="s">
        <v>343</v>
      </c>
      <c r="C102" s="279">
        <v>129.80000000000001</v>
      </c>
      <c r="D102" s="280">
        <v>129.9</v>
      </c>
      <c r="E102" s="280">
        <v>128</v>
      </c>
      <c r="F102" s="280">
        <v>126.19999999999999</v>
      </c>
      <c r="G102" s="280">
        <v>124.29999999999998</v>
      </c>
      <c r="H102" s="280">
        <v>131.70000000000002</v>
      </c>
      <c r="I102" s="280">
        <v>133.60000000000005</v>
      </c>
      <c r="J102" s="280">
        <v>135.40000000000003</v>
      </c>
      <c r="K102" s="278">
        <v>131.80000000000001</v>
      </c>
      <c r="L102" s="278">
        <v>128.1</v>
      </c>
      <c r="M102" s="278">
        <v>17.374770000000002</v>
      </c>
    </row>
    <row r="103" spans="1:13">
      <c r="A103" s="269">
        <v>93</v>
      </c>
      <c r="B103" s="278" t="s">
        <v>344</v>
      </c>
      <c r="C103" s="279">
        <v>54.75</v>
      </c>
      <c r="D103" s="280">
        <v>53.983333333333327</v>
      </c>
      <c r="E103" s="280">
        <v>51.816666666666656</v>
      </c>
      <c r="F103" s="280">
        <v>48.883333333333326</v>
      </c>
      <c r="G103" s="280">
        <v>46.716666666666654</v>
      </c>
      <c r="H103" s="280">
        <v>56.916666666666657</v>
      </c>
      <c r="I103" s="280">
        <v>59.083333333333329</v>
      </c>
      <c r="J103" s="280">
        <v>62.016666666666659</v>
      </c>
      <c r="K103" s="278">
        <v>56.15</v>
      </c>
      <c r="L103" s="278">
        <v>51.05</v>
      </c>
      <c r="M103" s="278">
        <v>35.555689999999998</v>
      </c>
    </row>
    <row r="104" spans="1:13">
      <c r="A104" s="269">
        <v>94</v>
      </c>
      <c r="B104" s="278" t="s">
        <v>83</v>
      </c>
      <c r="C104" s="279">
        <v>141.69999999999999</v>
      </c>
      <c r="D104" s="280">
        <v>138.68333333333331</v>
      </c>
      <c r="E104" s="280">
        <v>134.16666666666663</v>
      </c>
      <c r="F104" s="280">
        <v>126.63333333333333</v>
      </c>
      <c r="G104" s="280">
        <v>122.11666666666665</v>
      </c>
      <c r="H104" s="280">
        <v>146.21666666666661</v>
      </c>
      <c r="I104" s="280">
        <v>150.73333333333332</v>
      </c>
      <c r="J104" s="280">
        <v>158.26666666666659</v>
      </c>
      <c r="K104" s="278">
        <v>143.19999999999999</v>
      </c>
      <c r="L104" s="278">
        <v>131.15</v>
      </c>
      <c r="M104" s="278">
        <v>167.19953000000001</v>
      </c>
    </row>
    <row r="105" spans="1:13">
      <c r="A105" s="269">
        <v>95</v>
      </c>
      <c r="B105" s="278" t="s">
        <v>345</v>
      </c>
      <c r="C105" s="279">
        <v>245.35</v>
      </c>
      <c r="D105" s="280">
        <v>243.88333333333333</v>
      </c>
      <c r="E105" s="280">
        <v>231.46666666666664</v>
      </c>
      <c r="F105" s="280">
        <v>217.58333333333331</v>
      </c>
      <c r="G105" s="280">
        <v>205.16666666666663</v>
      </c>
      <c r="H105" s="280">
        <v>257.76666666666665</v>
      </c>
      <c r="I105" s="280">
        <v>270.18333333333334</v>
      </c>
      <c r="J105" s="280">
        <v>284.06666666666666</v>
      </c>
      <c r="K105" s="278">
        <v>256.3</v>
      </c>
      <c r="L105" s="278">
        <v>230</v>
      </c>
      <c r="M105" s="278">
        <v>1.07988</v>
      </c>
    </row>
    <row r="106" spans="1:13">
      <c r="A106" s="269">
        <v>96</v>
      </c>
      <c r="B106" s="278" t="s">
        <v>84</v>
      </c>
      <c r="C106" s="279">
        <v>648.15</v>
      </c>
      <c r="D106" s="280">
        <v>643.36666666666667</v>
      </c>
      <c r="E106" s="280">
        <v>635.7833333333333</v>
      </c>
      <c r="F106" s="280">
        <v>623.41666666666663</v>
      </c>
      <c r="G106" s="280">
        <v>615.83333333333326</v>
      </c>
      <c r="H106" s="280">
        <v>655.73333333333335</v>
      </c>
      <c r="I106" s="280">
        <v>663.31666666666661</v>
      </c>
      <c r="J106" s="280">
        <v>675.68333333333339</v>
      </c>
      <c r="K106" s="278">
        <v>650.95000000000005</v>
      </c>
      <c r="L106" s="278">
        <v>631</v>
      </c>
      <c r="M106" s="278">
        <v>105.80213000000001</v>
      </c>
    </row>
    <row r="107" spans="1:13">
      <c r="A107" s="269">
        <v>97</v>
      </c>
      <c r="B107" s="278" t="s">
        <v>85</v>
      </c>
      <c r="C107" s="279">
        <v>141.30000000000001</v>
      </c>
      <c r="D107" s="280">
        <v>138.66666666666666</v>
      </c>
      <c r="E107" s="280">
        <v>134.88333333333333</v>
      </c>
      <c r="F107" s="280">
        <v>128.46666666666667</v>
      </c>
      <c r="G107" s="280">
        <v>124.68333333333334</v>
      </c>
      <c r="H107" s="280">
        <v>145.08333333333331</v>
      </c>
      <c r="I107" s="280">
        <v>148.86666666666667</v>
      </c>
      <c r="J107" s="280">
        <v>155.2833333333333</v>
      </c>
      <c r="K107" s="278">
        <v>142.44999999999999</v>
      </c>
      <c r="L107" s="278">
        <v>132.25</v>
      </c>
      <c r="M107" s="278">
        <v>162.08001999999999</v>
      </c>
    </row>
    <row r="108" spans="1:13">
      <c r="A108" s="269">
        <v>98</v>
      </c>
      <c r="B108" s="286" t="s">
        <v>346</v>
      </c>
      <c r="C108" s="279">
        <v>224.85</v>
      </c>
      <c r="D108" s="280">
        <v>225.41666666666666</v>
      </c>
      <c r="E108" s="280">
        <v>219.43333333333331</v>
      </c>
      <c r="F108" s="280">
        <v>214.01666666666665</v>
      </c>
      <c r="G108" s="280">
        <v>208.0333333333333</v>
      </c>
      <c r="H108" s="280">
        <v>230.83333333333331</v>
      </c>
      <c r="I108" s="280">
        <v>236.81666666666666</v>
      </c>
      <c r="J108" s="280">
        <v>242.23333333333332</v>
      </c>
      <c r="K108" s="278">
        <v>231.4</v>
      </c>
      <c r="L108" s="278">
        <v>220</v>
      </c>
      <c r="M108" s="278">
        <v>6.7240799999999998</v>
      </c>
    </row>
    <row r="109" spans="1:13">
      <c r="A109" s="269">
        <v>99</v>
      </c>
      <c r="B109" s="278" t="s">
        <v>86</v>
      </c>
      <c r="C109" s="279">
        <v>1391.5</v>
      </c>
      <c r="D109" s="280">
        <v>1371.55</v>
      </c>
      <c r="E109" s="280">
        <v>1314.9499999999998</v>
      </c>
      <c r="F109" s="280">
        <v>1238.3999999999999</v>
      </c>
      <c r="G109" s="280">
        <v>1181.7999999999997</v>
      </c>
      <c r="H109" s="280">
        <v>1448.1</v>
      </c>
      <c r="I109" s="280">
        <v>1504.6999999999998</v>
      </c>
      <c r="J109" s="280">
        <v>1581.25</v>
      </c>
      <c r="K109" s="278">
        <v>1428.15</v>
      </c>
      <c r="L109" s="278">
        <v>1295</v>
      </c>
      <c r="M109" s="278">
        <v>25.417090000000002</v>
      </c>
    </row>
    <row r="110" spans="1:13">
      <c r="A110" s="269">
        <v>100</v>
      </c>
      <c r="B110" s="278" t="s">
        <v>87</v>
      </c>
      <c r="C110" s="279">
        <v>376.1</v>
      </c>
      <c r="D110" s="280">
        <v>369.68333333333339</v>
      </c>
      <c r="E110" s="280">
        <v>352.56666666666678</v>
      </c>
      <c r="F110" s="280">
        <v>329.03333333333336</v>
      </c>
      <c r="G110" s="280">
        <v>311.91666666666674</v>
      </c>
      <c r="H110" s="280">
        <v>393.21666666666681</v>
      </c>
      <c r="I110" s="280">
        <v>410.33333333333337</v>
      </c>
      <c r="J110" s="280">
        <v>433.86666666666684</v>
      </c>
      <c r="K110" s="278">
        <v>386.8</v>
      </c>
      <c r="L110" s="278">
        <v>346.15</v>
      </c>
      <c r="M110" s="278">
        <v>51.446399999999997</v>
      </c>
    </row>
    <row r="111" spans="1:13">
      <c r="A111" s="269">
        <v>101</v>
      </c>
      <c r="B111" s="278" t="s">
        <v>237</v>
      </c>
      <c r="C111" s="279">
        <v>644.29999999999995</v>
      </c>
      <c r="D111" s="280">
        <v>647.7833333333333</v>
      </c>
      <c r="E111" s="280">
        <v>637.76666666666665</v>
      </c>
      <c r="F111" s="280">
        <v>631.23333333333335</v>
      </c>
      <c r="G111" s="280">
        <v>621.2166666666667</v>
      </c>
      <c r="H111" s="280">
        <v>654.31666666666661</v>
      </c>
      <c r="I111" s="280">
        <v>664.33333333333326</v>
      </c>
      <c r="J111" s="280">
        <v>670.86666666666656</v>
      </c>
      <c r="K111" s="278">
        <v>657.8</v>
      </c>
      <c r="L111" s="278">
        <v>641.25</v>
      </c>
      <c r="M111" s="278">
        <v>4.1039700000000003</v>
      </c>
    </row>
    <row r="112" spans="1:13">
      <c r="A112" s="269">
        <v>102</v>
      </c>
      <c r="B112" s="278" t="s">
        <v>347</v>
      </c>
      <c r="C112" s="279">
        <v>389.15</v>
      </c>
      <c r="D112" s="280">
        <v>389.79999999999995</v>
      </c>
      <c r="E112" s="280">
        <v>377.64999999999992</v>
      </c>
      <c r="F112" s="280">
        <v>366.15</v>
      </c>
      <c r="G112" s="280">
        <v>353.99999999999994</v>
      </c>
      <c r="H112" s="280">
        <v>401.2999999999999</v>
      </c>
      <c r="I112" s="280">
        <v>413.45</v>
      </c>
      <c r="J112" s="280">
        <v>424.94999999999987</v>
      </c>
      <c r="K112" s="278">
        <v>401.95</v>
      </c>
      <c r="L112" s="278">
        <v>378.3</v>
      </c>
      <c r="M112" s="278">
        <v>4.3743400000000001</v>
      </c>
    </row>
    <row r="113" spans="1:13">
      <c r="A113" s="269">
        <v>103</v>
      </c>
      <c r="B113" s="278" t="s">
        <v>332</v>
      </c>
      <c r="C113" s="279">
        <v>1386.25</v>
      </c>
      <c r="D113" s="280">
        <v>1401.05</v>
      </c>
      <c r="E113" s="280">
        <v>1342.1999999999998</v>
      </c>
      <c r="F113" s="280">
        <v>1298.1499999999999</v>
      </c>
      <c r="G113" s="280">
        <v>1239.2999999999997</v>
      </c>
      <c r="H113" s="280">
        <v>1445.1</v>
      </c>
      <c r="I113" s="280">
        <v>1503.9499999999998</v>
      </c>
      <c r="J113" s="280">
        <v>1548</v>
      </c>
      <c r="K113" s="278">
        <v>1459.9</v>
      </c>
      <c r="L113" s="278">
        <v>1357</v>
      </c>
      <c r="M113" s="278">
        <v>0.56796999999999997</v>
      </c>
    </row>
    <row r="114" spans="1:13">
      <c r="A114" s="269">
        <v>104</v>
      </c>
      <c r="B114" s="278" t="s">
        <v>238</v>
      </c>
      <c r="C114" s="279">
        <v>224.35</v>
      </c>
      <c r="D114" s="280">
        <v>221.93333333333331</v>
      </c>
      <c r="E114" s="280">
        <v>215.96666666666661</v>
      </c>
      <c r="F114" s="280">
        <v>207.58333333333331</v>
      </c>
      <c r="G114" s="280">
        <v>201.61666666666662</v>
      </c>
      <c r="H114" s="280">
        <v>230.31666666666661</v>
      </c>
      <c r="I114" s="280">
        <v>236.2833333333333</v>
      </c>
      <c r="J114" s="280">
        <v>244.6666666666666</v>
      </c>
      <c r="K114" s="278">
        <v>227.9</v>
      </c>
      <c r="L114" s="278">
        <v>213.55</v>
      </c>
      <c r="M114" s="278">
        <v>26.647310000000001</v>
      </c>
    </row>
    <row r="115" spans="1:13">
      <c r="A115" s="269">
        <v>105</v>
      </c>
      <c r="B115" s="278" t="s">
        <v>236</v>
      </c>
      <c r="C115" s="279">
        <v>135.6</v>
      </c>
      <c r="D115" s="280">
        <v>133.38333333333333</v>
      </c>
      <c r="E115" s="280">
        <v>129.66666666666666</v>
      </c>
      <c r="F115" s="280">
        <v>123.73333333333333</v>
      </c>
      <c r="G115" s="280">
        <v>120.01666666666667</v>
      </c>
      <c r="H115" s="280">
        <v>139.31666666666666</v>
      </c>
      <c r="I115" s="280">
        <v>143.03333333333336</v>
      </c>
      <c r="J115" s="280">
        <v>148.96666666666664</v>
      </c>
      <c r="K115" s="278">
        <v>137.1</v>
      </c>
      <c r="L115" s="278">
        <v>127.45</v>
      </c>
      <c r="M115" s="278">
        <v>13.73893</v>
      </c>
    </row>
    <row r="116" spans="1:13">
      <c r="A116" s="269">
        <v>106</v>
      </c>
      <c r="B116" s="278" t="s">
        <v>88</v>
      </c>
      <c r="C116" s="279">
        <v>376.35</v>
      </c>
      <c r="D116" s="280">
        <v>369.83333333333331</v>
      </c>
      <c r="E116" s="280">
        <v>357.51666666666665</v>
      </c>
      <c r="F116" s="280">
        <v>338.68333333333334</v>
      </c>
      <c r="G116" s="280">
        <v>326.36666666666667</v>
      </c>
      <c r="H116" s="280">
        <v>388.66666666666663</v>
      </c>
      <c r="I116" s="280">
        <v>400.98333333333335</v>
      </c>
      <c r="J116" s="280">
        <v>419.81666666666661</v>
      </c>
      <c r="K116" s="278">
        <v>382.15</v>
      </c>
      <c r="L116" s="278">
        <v>351</v>
      </c>
      <c r="M116" s="278">
        <v>24.688400000000001</v>
      </c>
    </row>
    <row r="117" spans="1:13">
      <c r="A117" s="269">
        <v>107</v>
      </c>
      <c r="B117" s="278" t="s">
        <v>348</v>
      </c>
      <c r="C117" s="279">
        <v>199.05</v>
      </c>
      <c r="D117" s="280">
        <v>199.70000000000002</v>
      </c>
      <c r="E117" s="280">
        <v>197.35000000000002</v>
      </c>
      <c r="F117" s="280">
        <v>195.65</v>
      </c>
      <c r="G117" s="280">
        <v>193.3</v>
      </c>
      <c r="H117" s="280">
        <v>201.40000000000003</v>
      </c>
      <c r="I117" s="280">
        <v>203.75</v>
      </c>
      <c r="J117" s="280">
        <v>205.45000000000005</v>
      </c>
      <c r="K117" s="278">
        <v>202.05</v>
      </c>
      <c r="L117" s="278">
        <v>198</v>
      </c>
      <c r="M117" s="278">
        <v>3.7121900000000001</v>
      </c>
    </row>
    <row r="118" spans="1:13">
      <c r="A118" s="269">
        <v>108</v>
      </c>
      <c r="B118" s="278" t="s">
        <v>89</v>
      </c>
      <c r="C118" s="279">
        <v>466.45</v>
      </c>
      <c r="D118" s="280">
        <v>458.91666666666669</v>
      </c>
      <c r="E118" s="280">
        <v>447.83333333333337</v>
      </c>
      <c r="F118" s="280">
        <v>429.2166666666667</v>
      </c>
      <c r="G118" s="280">
        <v>418.13333333333338</v>
      </c>
      <c r="H118" s="280">
        <v>477.53333333333336</v>
      </c>
      <c r="I118" s="280">
        <v>488.61666666666673</v>
      </c>
      <c r="J118" s="280">
        <v>507.23333333333335</v>
      </c>
      <c r="K118" s="278">
        <v>470</v>
      </c>
      <c r="L118" s="278">
        <v>440.3</v>
      </c>
      <c r="M118" s="278">
        <v>77.116140000000001</v>
      </c>
    </row>
    <row r="119" spans="1:13">
      <c r="A119" s="269">
        <v>109</v>
      </c>
      <c r="B119" s="278" t="s">
        <v>239</v>
      </c>
      <c r="C119" s="279">
        <v>554.85</v>
      </c>
      <c r="D119" s="280">
        <v>560.88333333333333</v>
      </c>
      <c r="E119" s="280">
        <v>544.26666666666665</v>
      </c>
      <c r="F119" s="280">
        <v>533.68333333333328</v>
      </c>
      <c r="G119" s="280">
        <v>517.06666666666661</v>
      </c>
      <c r="H119" s="280">
        <v>571.4666666666667</v>
      </c>
      <c r="I119" s="280">
        <v>588.08333333333326</v>
      </c>
      <c r="J119" s="280">
        <v>598.66666666666674</v>
      </c>
      <c r="K119" s="278">
        <v>577.5</v>
      </c>
      <c r="L119" s="278">
        <v>550.29999999999995</v>
      </c>
      <c r="M119" s="278">
        <v>3.9818799999999999</v>
      </c>
    </row>
    <row r="120" spans="1:13">
      <c r="A120" s="269">
        <v>110</v>
      </c>
      <c r="B120" s="278" t="s">
        <v>349</v>
      </c>
      <c r="C120" s="279">
        <v>62.9</v>
      </c>
      <c r="D120" s="280">
        <v>62.333333333333336</v>
      </c>
      <c r="E120" s="280">
        <v>61.06666666666667</v>
      </c>
      <c r="F120" s="280">
        <v>59.233333333333334</v>
      </c>
      <c r="G120" s="280">
        <v>57.966666666666669</v>
      </c>
      <c r="H120" s="280">
        <v>64.166666666666671</v>
      </c>
      <c r="I120" s="280">
        <v>65.433333333333337</v>
      </c>
      <c r="J120" s="280">
        <v>67.26666666666668</v>
      </c>
      <c r="K120" s="278">
        <v>63.6</v>
      </c>
      <c r="L120" s="278">
        <v>60.5</v>
      </c>
      <c r="M120" s="278">
        <v>1.6345499999999999</v>
      </c>
    </row>
    <row r="121" spans="1:13">
      <c r="A121" s="269">
        <v>111</v>
      </c>
      <c r="B121" s="278" t="s">
        <v>356</v>
      </c>
      <c r="C121" s="279">
        <v>260.45</v>
      </c>
      <c r="D121" s="280">
        <v>263.51666666666665</v>
      </c>
      <c r="E121" s="280">
        <v>252.93333333333328</v>
      </c>
      <c r="F121" s="280">
        <v>245.41666666666663</v>
      </c>
      <c r="G121" s="280">
        <v>234.83333333333326</v>
      </c>
      <c r="H121" s="280">
        <v>271.0333333333333</v>
      </c>
      <c r="I121" s="280">
        <v>281.61666666666667</v>
      </c>
      <c r="J121" s="280">
        <v>289.13333333333333</v>
      </c>
      <c r="K121" s="278">
        <v>274.10000000000002</v>
      </c>
      <c r="L121" s="278">
        <v>256</v>
      </c>
      <c r="M121" s="278">
        <v>3.90625</v>
      </c>
    </row>
    <row r="122" spans="1:13">
      <c r="A122" s="269">
        <v>112</v>
      </c>
      <c r="B122" s="278" t="s">
        <v>357</v>
      </c>
      <c r="C122" s="279">
        <v>64.55</v>
      </c>
      <c r="D122" s="280">
        <v>65.95</v>
      </c>
      <c r="E122" s="280">
        <v>62.7</v>
      </c>
      <c r="F122" s="280">
        <v>60.849999999999994</v>
      </c>
      <c r="G122" s="280">
        <v>57.599999999999994</v>
      </c>
      <c r="H122" s="280">
        <v>67.800000000000011</v>
      </c>
      <c r="I122" s="280">
        <v>71.050000000000011</v>
      </c>
      <c r="J122" s="280">
        <v>72.90000000000002</v>
      </c>
      <c r="K122" s="278">
        <v>69.2</v>
      </c>
      <c r="L122" s="278">
        <v>64.099999999999994</v>
      </c>
      <c r="M122" s="278">
        <v>4.3038600000000002</v>
      </c>
    </row>
    <row r="123" spans="1:13">
      <c r="A123" s="269">
        <v>113</v>
      </c>
      <c r="B123" s="278" t="s">
        <v>350</v>
      </c>
      <c r="C123" s="279">
        <v>61.95</v>
      </c>
      <c r="D123" s="280">
        <v>62.050000000000004</v>
      </c>
      <c r="E123" s="280">
        <v>60.600000000000009</v>
      </c>
      <c r="F123" s="280">
        <v>59.250000000000007</v>
      </c>
      <c r="G123" s="280">
        <v>57.800000000000011</v>
      </c>
      <c r="H123" s="280">
        <v>63.400000000000006</v>
      </c>
      <c r="I123" s="280">
        <v>64.850000000000009</v>
      </c>
      <c r="J123" s="280">
        <v>66.2</v>
      </c>
      <c r="K123" s="278">
        <v>63.5</v>
      </c>
      <c r="L123" s="278">
        <v>60.7</v>
      </c>
      <c r="M123" s="278">
        <v>32.09019</v>
      </c>
    </row>
    <row r="124" spans="1:13">
      <c r="A124" s="269">
        <v>114</v>
      </c>
      <c r="B124" s="278" t="s">
        <v>351</v>
      </c>
      <c r="C124" s="279">
        <v>278.64999999999998</v>
      </c>
      <c r="D124" s="280">
        <v>281.58333333333331</v>
      </c>
      <c r="E124" s="280">
        <v>273.11666666666662</v>
      </c>
      <c r="F124" s="280">
        <v>267.58333333333331</v>
      </c>
      <c r="G124" s="280">
        <v>259.11666666666662</v>
      </c>
      <c r="H124" s="280">
        <v>287.11666666666662</v>
      </c>
      <c r="I124" s="280">
        <v>295.58333333333331</v>
      </c>
      <c r="J124" s="280">
        <v>301.11666666666662</v>
      </c>
      <c r="K124" s="278">
        <v>290.05</v>
      </c>
      <c r="L124" s="278">
        <v>276.05</v>
      </c>
      <c r="M124" s="278">
        <v>1.1478999999999999</v>
      </c>
    </row>
    <row r="125" spans="1:13">
      <c r="A125" s="269">
        <v>115</v>
      </c>
      <c r="B125" s="278" t="s">
        <v>352</v>
      </c>
      <c r="C125" s="279">
        <v>498.1</v>
      </c>
      <c r="D125" s="280">
        <v>499.7</v>
      </c>
      <c r="E125" s="280">
        <v>489.4</v>
      </c>
      <c r="F125" s="280">
        <v>480.7</v>
      </c>
      <c r="G125" s="280">
        <v>470.4</v>
      </c>
      <c r="H125" s="280">
        <v>508.4</v>
      </c>
      <c r="I125" s="280">
        <v>518.70000000000005</v>
      </c>
      <c r="J125" s="280">
        <v>527.4</v>
      </c>
      <c r="K125" s="278">
        <v>510</v>
      </c>
      <c r="L125" s="278">
        <v>491</v>
      </c>
      <c r="M125" s="278">
        <v>14.449009999999999</v>
      </c>
    </row>
    <row r="126" spans="1:13">
      <c r="A126" s="269">
        <v>116</v>
      </c>
      <c r="B126" s="278" t="s">
        <v>353</v>
      </c>
      <c r="C126" s="279">
        <v>85.1</v>
      </c>
      <c r="D126" s="280">
        <v>86.05</v>
      </c>
      <c r="E126" s="280">
        <v>81.699999999999989</v>
      </c>
      <c r="F126" s="280">
        <v>78.3</v>
      </c>
      <c r="G126" s="280">
        <v>73.949999999999989</v>
      </c>
      <c r="H126" s="280">
        <v>89.449999999999989</v>
      </c>
      <c r="I126" s="280">
        <v>93.799999999999983</v>
      </c>
      <c r="J126" s="280">
        <v>97.199999999999989</v>
      </c>
      <c r="K126" s="278">
        <v>90.4</v>
      </c>
      <c r="L126" s="278">
        <v>82.65</v>
      </c>
      <c r="M126" s="278">
        <v>59.608020000000003</v>
      </c>
    </row>
    <row r="127" spans="1:13">
      <c r="A127" s="269">
        <v>117</v>
      </c>
      <c r="B127" s="278" t="s">
        <v>355</v>
      </c>
      <c r="C127" s="279">
        <v>11.75</v>
      </c>
      <c r="D127" s="280">
        <v>11.516666666666666</v>
      </c>
      <c r="E127" s="280">
        <v>11.083333333333332</v>
      </c>
      <c r="F127" s="280">
        <v>10.416666666666666</v>
      </c>
      <c r="G127" s="280">
        <v>9.9833333333333325</v>
      </c>
      <c r="H127" s="280">
        <v>12.183333333333332</v>
      </c>
      <c r="I127" s="280">
        <v>12.616666666666665</v>
      </c>
      <c r="J127" s="280">
        <v>13.283333333333331</v>
      </c>
      <c r="K127" s="278">
        <v>11.95</v>
      </c>
      <c r="L127" s="278">
        <v>10.85</v>
      </c>
      <c r="M127" s="278">
        <v>14.206659999999999</v>
      </c>
    </row>
    <row r="128" spans="1:13">
      <c r="A128" s="269">
        <v>118</v>
      </c>
      <c r="B128" s="278" t="s">
        <v>91</v>
      </c>
      <c r="C128" s="279">
        <v>4.25</v>
      </c>
      <c r="D128" s="280">
        <v>4.333333333333333</v>
      </c>
      <c r="E128" s="280">
        <v>4.1666666666666661</v>
      </c>
      <c r="F128" s="280">
        <v>4.083333333333333</v>
      </c>
      <c r="G128" s="280">
        <v>3.9166666666666661</v>
      </c>
      <c r="H128" s="280">
        <v>4.4166666666666661</v>
      </c>
      <c r="I128" s="280">
        <v>4.5833333333333321</v>
      </c>
      <c r="J128" s="280">
        <v>4.6666666666666661</v>
      </c>
      <c r="K128" s="278">
        <v>4.5</v>
      </c>
      <c r="L128" s="278">
        <v>4.25</v>
      </c>
      <c r="M128" s="278">
        <v>198.79267999999999</v>
      </c>
    </row>
    <row r="129" spans="1:13">
      <c r="A129" s="269">
        <v>119</v>
      </c>
      <c r="B129" s="278" t="s">
        <v>92</v>
      </c>
      <c r="C129" s="279">
        <v>2390.1</v>
      </c>
      <c r="D129" s="280">
        <v>2353.5</v>
      </c>
      <c r="E129" s="280">
        <v>2298.9</v>
      </c>
      <c r="F129" s="280">
        <v>2207.7000000000003</v>
      </c>
      <c r="G129" s="280">
        <v>2153.1000000000004</v>
      </c>
      <c r="H129" s="280">
        <v>2444.6999999999998</v>
      </c>
      <c r="I129" s="280">
        <v>2499.3000000000002</v>
      </c>
      <c r="J129" s="280">
        <v>2590.4999999999995</v>
      </c>
      <c r="K129" s="278">
        <v>2408.1</v>
      </c>
      <c r="L129" s="278">
        <v>2262.3000000000002</v>
      </c>
      <c r="M129" s="278">
        <v>10.002660000000001</v>
      </c>
    </row>
    <row r="130" spans="1:13">
      <c r="A130" s="269">
        <v>120</v>
      </c>
      <c r="B130" s="278" t="s">
        <v>358</v>
      </c>
      <c r="C130" s="279">
        <v>4875.8</v>
      </c>
      <c r="D130" s="280">
        <v>4811.0166666666664</v>
      </c>
      <c r="E130" s="280">
        <v>4667.0333333333328</v>
      </c>
      <c r="F130" s="280">
        <v>4458.2666666666664</v>
      </c>
      <c r="G130" s="280">
        <v>4314.2833333333328</v>
      </c>
      <c r="H130" s="280">
        <v>5019.7833333333328</v>
      </c>
      <c r="I130" s="280">
        <v>5163.7666666666664</v>
      </c>
      <c r="J130" s="280">
        <v>5372.5333333333328</v>
      </c>
      <c r="K130" s="278">
        <v>4955</v>
      </c>
      <c r="L130" s="278">
        <v>4602.25</v>
      </c>
      <c r="M130" s="278">
        <v>1.59636</v>
      </c>
    </row>
    <row r="131" spans="1:13">
      <c r="A131" s="269">
        <v>121</v>
      </c>
      <c r="B131" s="278" t="s">
        <v>94</v>
      </c>
      <c r="C131" s="279">
        <v>150.65</v>
      </c>
      <c r="D131" s="280">
        <v>147.83333333333334</v>
      </c>
      <c r="E131" s="280">
        <v>142.81666666666669</v>
      </c>
      <c r="F131" s="280">
        <v>134.98333333333335</v>
      </c>
      <c r="G131" s="280">
        <v>129.9666666666667</v>
      </c>
      <c r="H131" s="280">
        <v>155.66666666666669</v>
      </c>
      <c r="I131" s="280">
        <v>160.68333333333334</v>
      </c>
      <c r="J131" s="280">
        <v>168.51666666666668</v>
      </c>
      <c r="K131" s="278">
        <v>152.85</v>
      </c>
      <c r="L131" s="278">
        <v>140</v>
      </c>
      <c r="M131" s="278">
        <v>154.78799000000001</v>
      </c>
    </row>
    <row r="132" spans="1:13">
      <c r="A132" s="269">
        <v>122</v>
      </c>
      <c r="B132" s="278" t="s">
        <v>232</v>
      </c>
      <c r="C132" s="279">
        <v>2269.35</v>
      </c>
      <c r="D132" s="280">
        <v>2285.4500000000003</v>
      </c>
      <c r="E132" s="280">
        <v>2212.9000000000005</v>
      </c>
      <c r="F132" s="280">
        <v>2156.4500000000003</v>
      </c>
      <c r="G132" s="280">
        <v>2083.9000000000005</v>
      </c>
      <c r="H132" s="280">
        <v>2341.9000000000005</v>
      </c>
      <c r="I132" s="280">
        <v>2414.4500000000007</v>
      </c>
      <c r="J132" s="280">
        <v>2470.9000000000005</v>
      </c>
      <c r="K132" s="278">
        <v>2358</v>
      </c>
      <c r="L132" s="278">
        <v>2229</v>
      </c>
      <c r="M132" s="278">
        <v>37.994349999999997</v>
      </c>
    </row>
    <row r="133" spans="1:13">
      <c r="A133" s="269">
        <v>123</v>
      </c>
      <c r="B133" s="278" t="s">
        <v>95</v>
      </c>
      <c r="C133" s="279">
        <v>4071.25</v>
      </c>
      <c r="D133" s="280">
        <v>4010.4166666666665</v>
      </c>
      <c r="E133" s="280">
        <v>3930.1333333333332</v>
      </c>
      <c r="F133" s="280">
        <v>3789.0166666666669</v>
      </c>
      <c r="G133" s="280">
        <v>3708.7333333333336</v>
      </c>
      <c r="H133" s="280">
        <v>4151.5333333333328</v>
      </c>
      <c r="I133" s="280">
        <v>4231.8166666666666</v>
      </c>
      <c r="J133" s="280">
        <v>4372.9333333333325</v>
      </c>
      <c r="K133" s="278">
        <v>4090.7</v>
      </c>
      <c r="L133" s="278">
        <v>3869.3</v>
      </c>
      <c r="M133" s="278">
        <v>19.262740000000001</v>
      </c>
    </row>
    <row r="134" spans="1:13">
      <c r="A134" s="269">
        <v>124</v>
      </c>
      <c r="B134" s="278" t="s">
        <v>1265</v>
      </c>
      <c r="C134" s="279">
        <v>396.5</v>
      </c>
      <c r="D134" s="280">
        <v>402.8</v>
      </c>
      <c r="E134" s="280">
        <v>385.8</v>
      </c>
      <c r="F134" s="280">
        <v>375.1</v>
      </c>
      <c r="G134" s="280">
        <v>358.1</v>
      </c>
      <c r="H134" s="280">
        <v>413.5</v>
      </c>
      <c r="I134" s="280">
        <v>430.5</v>
      </c>
      <c r="J134" s="280">
        <v>441.2</v>
      </c>
      <c r="K134" s="278">
        <v>419.8</v>
      </c>
      <c r="L134" s="278">
        <v>392.1</v>
      </c>
      <c r="M134" s="278">
        <v>1.52362</v>
      </c>
    </row>
    <row r="135" spans="1:13">
      <c r="A135" s="269">
        <v>125</v>
      </c>
      <c r="B135" s="278" t="s">
        <v>240</v>
      </c>
      <c r="C135" s="279">
        <v>46.05</v>
      </c>
      <c r="D135" s="280">
        <v>46.5</v>
      </c>
      <c r="E135" s="280">
        <v>45.2</v>
      </c>
      <c r="F135" s="280">
        <v>44.35</v>
      </c>
      <c r="G135" s="280">
        <v>43.050000000000004</v>
      </c>
      <c r="H135" s="280">
        <v>47.35</v>
      </c>
      <c r="I135" s="280">
        <v>48.65</v>
      </c>
      <c r="J135" s="280">
        <v>49.5</v>
      </c>
      <c r="K135" s="278">
        <v>47.8</v>
      </c>
      <c r="L135" s="278">
        <v>45.65</v>
      </c>
      <c r="M135" s="278">
        <v>12.647790000000001</v>
      </c>
    </row>
    <row r="136" spans="1:13">
      <c r="A136" s="269">
        <v>126</v>
      </c>
      <c r="B136" s="278" t="s">
        <v>96</v>
      </c>
      <c r="C136" s="279">
        <v>16548.45</v>
      </c>
      <c r="D136" s="280">
        <v>16448.8</v>
      </c>
      <c r="E136" s="280">
        <v>15900.649999999998</v>
      </c>
      <c r="F136" s="280">
        <v>15252.849999999999</v>
      </c>
      <c r="G136" s="280">
        <v>14704.699999999997</v>
      </c>
      <c r="H136" s="280">
        <v>17096.599999999999</v>
      </c>
      <c r="I136" s="280">
        <v>17644.75</v>
      </c>
      <c r="J136" s="280">
        <v>18292.55</v>
      </c>
      <c r="K136" s="278">
        <v>16996.95</v>
      </c>
      <c r="L136" s="278">
        <v>15801</v>
      </c>
      <c r="M136" s="278">
        <v>8.5040700000000005</v>
      </c>
    </row>
    <row r="137" spans="1:13">
      <c r="A137" s="269">
        <v>127</v>
      </c>
      <c r="B137" s="278" t="s">
        <v>360</v>
      </c>
      <c r="C137" s="279">
        <v>195.75</v>
      </c>
      <c r="D137" s="280">
        <v>194.88333333333333</v>
      </c>
      <c r="E137" s="280">
        <v>184.86666666666665</v>
      </c>
      <c r="F137" s="280">
        <v>173.98333333333332</v>
      </c>
      <c r="G137" s="280">
        <v>163.96666666666664</v>
      </c>
      <c r="H137" s="280">
        <v>205.76666666666665</v>
      </c>
      <c r="I137" s="280">
        <v>215.7833333333333</v>
      </c>
      <c r="J137" s="280">
        <v>226.66666666666666</v>
      </c>
      <c r="K137" s="278">
        <v>204.9</v>
      </c>
      <c r="L137" s="278">
        <v>184</v>
      </c>
      <c r="M137" s="278">
        <v>15.28261</v>
      </c>
    </row>
    <row r="138" spans="1:13">
      <c r="A138" s="269">
        <v>128</v>
      </c>
      <c r="B138" s="278" t="s">
        <v>361</v>
      </c>
      <c r="C138" s="279">
        <v>66.349999999999994</v>
      </c>
      <c r="D138" s="280">
        <v>67.033333333333331</v>
      </c>
      <c r="E138" s="280">
        <v>64.066666666666663</v>
      </c>
      <c r="F138" s="280">
        <v>61.783333333333331</v>
      </c>
      <c r="G138" s="280">
        <v>58.816666666666663</v>
      </c>
      <c r="H138" s="280">
        <v>69.316666666666663</v>
      </c>
      <c r="I138" s="280">
        <v>72.283333333333331</v>
      </c>
      <c r="J138" s="280">
        <v>74.566666666666663</v>
      </c>
      <c r="K138" s="278">
        <v>70</v>
      </c>
      <c r="L138" s="278">
        <v>64.75</v>
      </c>
      <c r="M138" s="278">
        <v>10.780889999999999</v>
      </c>
    </row>
    <row r="139" spans="1:13">
      <c r="A139" s="269">
        <v>129</v>
      </c>
      <c r="B139" s="278" t="s">
        <v>362</v>
      </c>
      <c r="C139" s="279">
        <v>132.69999999999999</v>
      </c>
      <c r="D139" s="280">
        <v>131.4</v>
      </c>
      <c r="E139" s="280">
        <v>129.30000000000001</v>
      </c>
      <c r="F139" s="280">
        <v>125.9</v>
      </c>
      <c r="G139" s="280">
        <v>123.80000000000001</v>
      </c>
      <c r="H139" s="280">
        <v>134.80000000000001</v>
      </c>
      <c r="I139" s="280">
        <v>136.89999999999998</v>
      </c>
      <c r="J139" s="280">
        <v>140.30000000000001</v>
      </c>
      <c r="K139" s="278">
        <v>133.5</v>
      </c>
      <c r="L139" s="278">
        <v>128</v>
      </c>
      <c r="M139" s="278">
        <v>0.32027</v>
      </c>
    </row>
    <row r="140" spans="1:13">
      <c r="A140" s="269">
        <v>130</v>
      </c>
      <c r="B140" s="278" t="s">
        <v>241</v>
      </c>
      <c r="C140" s="279">
        <v>194.85</v>
      </c>
      <c r="D140" s="280">
        <v>193.79999999999998</v>
      </c>
      <c r="E140" s="280">
        <v>190.64999999999998</v>
      </c>
      <c r="F140" s="280">
        <v>186.45</v>
      </c>
      <c r="G140" s="280">
        <v>183.29999999999998</v>
      </c>
      <c r="H140" s="280">
        <v>197.99999999999997</v>
      </c>
      <c r="I140" s="280">
        <v>201.15</v>
      </c>
      <c r="J140" s="280">
        <v>205.34999999999997</v>
      </c>
      <c r="K140" s="278">
        <v>196.95</v>
      </c>
      <c r="L140" s="278">
        <v>189.6</v>
      </c>
      <c r="M140" s="278">
        <v>25.762540000000001</v>
      </c>
    </row>
    <row r="141" spans="1:13">
      <c r="A141" s="269">
        <v>131</v>
      </c>
      <c r="B141" s="278" t="s">
        <v>242</v>
      </c>
      <c r="C141" s="279">
        <v>726.05</v>
      </c>
      <c r="D141" s="280">
        <v>710.51666666666677</v>
      </c>
      <c r="E141" s="280">
        <v>687.03333333333353</v>
      </c>
      <c r="F141" s="280">
        <v>648.01666666666677</v>
      </c>
      <c r="G141" s="280">
        <v>624.53333333333353</v>
      </c>
      <c r="H141" s="280">
        <v>749.53333333333353</v>
      </c>
      <c r="I141" s="280">
        <v>773.01666666666688</v>
      </c>
      <c r="J141" s="280">
        <v>812.03333333333353</v>
      </c>
      <c r="K141" s="278">
        <v>734</v>
      </c>
      <c r="L141" s="278">
        <v>671.5</v>
      </c>
      <c r="M141" s="278">
        <v>4.8756199999999996</v>
      </c>
    </row>
    <row r="142" spans="1:13">
      <c r="A142" s="269">
        <v>132</v>
      </c>
      <c r="B142" s="278" t="s">
        <v>243</v>
      </c>
      <c r="C142" s="279">
        <v>63.35</v>
      </c>
      <c r="D142" s="280">
        <v>63.216666666666669</v>
      </c>
      <c r="E142" s="280">
        <v>62.63333333333334</v>
      </c>
      <c r="F142" s="280">
        <v>61.916666666666671</v>
      </c>
      <c r="G142" s="280">
        <v>61.333333333333343</v>
      </c>
      <c r="H142" s="280">
        <v>63.933333333333337</v>
      </c>
      <c r="I142" s="280">
        <v>64.516666666666666</v>
      </c>
      <c r="J142" s="280">
        <v>65.233333333333334</v>
      </c>
      <c r="K142" s="278">
        <v>63.8</v>
      </c>
      <c r="L142" s="278">
        <v>62.5</v>
      </c>
      <c r="M142" s="278">
        <v>8.8892399999999991</v>
      </c>
    </row>
    <row r="143" spans="1:13">
      <c r="A143" s="269">
        <v>133</v>
      </c>
      <c r="B143" s="278" t="s">
        <v>97</v>
      </c>
      <c r="C143" s="279">
        <v>42.35</v>
      </c>
      <c r="D143" s="280">
        <v>42.483333333333341</v>
      </c>
      <c r="E143" s="280">
        <v>41.26666666666668</v>
      </c>
      <c r="F143" s="280">
        <v>40.183333333333337</v>
      </c>
      <c r="G143" s="280">
        <v>38.966666666666676</v>
      </c>
      <c r="H143" s="280">
        <v>43.566666666666684</v>
      </c>
      <c r="I143" s="280">
        <v>44.783333333333339</v>
      </c>
      <c r="J143" s="280">
        <v>45.866666666666688</v>
      </c>
      <c r="K143" s="278">
        <v>43.7</v>
      </c>
      <c r="L143" s="278">
        <v>41.4</v>
      </c>
      <c r="M143" s="278">
        <v>168.75280000000001</v>
      </c>
    </row>
    <row r="144" spans="1:13">
      <c r="A144" s="269">
        <v>134</v>
      </c>
      <c r="B144" s="278" t="s">
        <v>363</v>
      </c>
      <c r="C144" s="279">
        <v>499.95</v>
      </c>
      <c r="D144" s="280">
        <v>495.66666666666669</v>
      </c>
      <c r="E144" s="280">
        <v>476.33333333333337</v>
      </c>
      <c r="F144" s="280">
        <v>452.7166666666667</v>
      </c>
      <c r="G144" s="280">
        <v>433.38333333333338</v>
      </c>
      <c r="H144" s="280">
        <v>519.2833333333333</v>
      </c>
      <c r="I144" s="280">
        <v>538.61666666666679</v>
      </c>
      <c r="J144" s="280">
        <v>562.23333333333335</v>
      </c>
      <c r="K144" s="278">
        <v>515</v>
      </c>
      <c r="L144" s="278">
        <v>472.05</v>
      </c>
      <c r="M144" s="278">
        <v>0.71389000000000002</v>
      </c>
    </row>
    <row r="145" spans="1:13">
      <c r="A145" s="269">
        <v>135</v>
      </c>
      <c r="B145" s="278" t="s">
        <v>98</v>
      </c>
      <c r="C145" s="279">
        <v>903.25</v>
      </c>
      <c r="D145" s="280">
        <v>894.7833333333333</v>
      </c>
      <c r="E145" s="280">
        <v>882.06666666666661</v>
      </c>
      <c r="F145" s="280">
        <v>860.88333333333333</v>
      </c>
      <c r="G145" s="280">
        <v>848.16666666666663</v>
      </c>
      <c r="H145" s="280">
        <v>915.96666666666658</v>
      </c>
      <c r="I145" s="280">
        <v>928.68333333333328</v>
      </c>
      <c r="J145" s="280">
        <v>949.86666666666656</v>
      </c>
      <c r="K145" s="278">
        <v>907.5</v>
      </c>
      <c r="L145" s="278">
        <v>873.6</v>
      </c>
      <c r="M145" s="278">
        <v>26.742660000000001</v>
      </c>
    </row>
    <row r="146" spans="1:13">
      <c r="A146" s="269">
        <v>136</v>
      </c>
      <c r="B146" s="278" t="s">
        <v>364</v>
      </c>
      <c r="C146" s="279">
        <v>171.05</v>
      </c>
      <c r="D146" s="280">
        <v>172.23333333333335</v>
      </c>
      <c r="E146" s="280">
        <v>169.3666666666667</v>
      </c>
      <c r="F146" s="280">
        <v>167.68333333333337</v>
      </c>
      <c r="G146" s="280">
        <v>164.81666666666672</v>
      </c>
      <c r="H146" s="280">
        <v>173.91666666666669</v>
      </c>
      <c r="I146" s="280">
        <v>176.78333333333336</v>
      </c>
      <c r="J146" s="280">
        <v>178.46666666666667</v>
      </c>
      <c r="K146" s="278">
        <v>175.1</v>
      </c>
      <c r="L146" s="278">
        <v>170.55</v>
      </c>
      <c r="M146" s="278">
        <v>1.70225</v>
      </c>
    </row>
    <row r="147" spans="1:13">
      <c r="A147" s="269">
        <v>137</v>
      </c>
      <c r="B147" s="278" t="s">
        <v>99</v>
      </c>
      <c r="C147" s="279">
        <v>162.9</v>
      </c>
      <c r="D147" s="280">
        <v>161.28333333333333</v>
      </c>
      <c r="E147" s="280">
        <v>157.86666666666667</v>
      </c>
      <c r="F147" s="280">
        <v>152.83333333333334</v>
      </c>
      <c r="G147" s="280">
        <v>149.41666666666669</v>
      </c>
      <c r="H147" s="280">
        <v>166.31666666666666</v>
      </c>
      <c r="I147" s="280">
        <v>169.73333333333335</v>
      </c>
      <c r="J147" s="280">
        <v>174.76666666666665</v>
      </c>
      <c r="K147" s="278">
        <v>164.7</v>
      </c>
      <c r="L147" s="278">
        <v>156.25</v>
      </c>
      <c r="M147" s="278">
        <v>35.23442</v>
      </c>
    </row>
    <row r="148" spans="1:13">
      <c r="A148" s="269">
        <v>138</v>
      </c>
      <c r="B148" s="278" t="s">
        <v>244</v>
      </c>
      <c r="C148" s="279">
        <v>8.5</v>
      </c>
      <c r="D148" s="280">
        <v>8.5333333333333332</v>
      </c>
      <c r="E148" s="280">
        <v>8.1166666666666671</v>
      </c>
      <c r="F148" s="280">
        <v>7.7333333333333343</v>
      </c>
      <c r="G148" s="280">
        <v>7.3166666666666682</v>
      </c>
      <c r="H148" s="280">
        <v>8.9166666666666661</v>
      </c>
      <c r="I148" s="280">
        <v>9.3333333333333339</v>
      </c>
      <c r="J148" s="280">
        <v>9.716666666666665</v>
      </c>
      <c r="K148" s="278">
        <v>8.9499999999999993</v>
      </c>
      <c r="L148" s="278">
        <v>8.15</v>
      </c>
      <c r="M148" s="278">
        <v>142.98921999999999</v>
      </c>
    </row>
    <row r="149" spans="1:13">
      <c r="A149" s="269">
        <v>139</v>
      </c>
      <c r="B149" s="278" t="s">
        <v>365</v>
      </c>
      <c r="C149" s="279">
        <v>248.25</v>
      </c>
      <c r="D149" s="280">
        <v>249.03333333333333</v>
      </c>
      <c r="E149" s="280">
        <v>245.06666666666666</v>
      </c>
      <c r="F149" s="280">
        <v>241.88333333333333</v>
      </c>
      <c r="G149" s="280">
        <v>237.91666666666666</v>
      </c>
      <c r="H149" s="280">
        <v>252.21666666666667</v>
      </c>
      <c r="I149" s="280">
        <v>256.18333333333328</v>
      </c>
      <c r="J149" s="280">
        <v>259.36666666666667</v>
      </c>
      <c r="K149" s="278">
        <v>253</v>
      </c>
      <c r="L149" s="278">
        <v>245.85</v>
      </c>
      <c r="M149" s="278">
        <v>2.4817399999999998</v>
      </c>
    </row>
    <row r="150" spans="1:13">
      <c r="A150" s="269">
        <v>140</v>
      </c>
      <c r="B150" s="278" t="s">
        <v>100</v>
      </c>
      <c r="C150" s="279">
        <v>44.9</v>
      </c>
      <c r="D150" s="280">
        <v>43.85</v>
      </c>
      <c r="E150" s="280">
        <v>42.45</v>
      </c>
      <c r="F150" s="280">
        <v>40</v>
      </c>
      <c r="G150" s="280">
        <v>38.6</v>
      </c>
      <c r="H150" s="280">
        <v>46.300000000000004</v>
      </c>
      <c r="I150" s="280">
        <v>47.699999999999996</v>
      </c>
      <c r="J150" s="280">
        <v>50.150000000000006</v>
      </c>
      <c r="K150" s="278">
        <v>45.25</v>
      </c>
      <c r="L150" s="278">
        <v>41.4</v>
      </c>
      <c r="M150" s="278">
        <v>739.06633999999997</v>
      </c>
    </row>
    <row r="151" spans="1:13">
      <c r="A151" s="269">
        <v>141</v>
      </c>
      <c r="B151" s="278" t="s">
        <v>368</v>
      </c>
      <c r="C151" s="279">
        <v>212.6</v>
      </c>
      <c r="D151" s="280">
        <v>212.75</v>
      </c>
      <c r="E151" s="280">
        <v>208.85</v>
      </c>
      <c r="F151" s="280">
        <v>205.1</v>
      </c>
      <c r="G151" s="280">
        <v>201.2</v>
      </c>
      <c r="H151" s="280">
        <v>216.5</v>
      </c>
      <c r="I151" s="280">
        <v>220.39999999999998</v>
      </c>
      <c r="J151" s="280">
        <v>224.15</v>
      </c>
      <c r="K151" s="278">
        <v>216.65</v>
      </c>
      <c r="L151" s="278">
        <v>209</v>
      </c>
      <c r="M151" s="278">
        <v>2.1126399999999999</v>
      </c>
    </row>
    <row r="152" spans="1:13">
      <c r="A152" s="269">
        <v>142</v>
      </c>
      <c r="B152" s="278" t="s">
        <v>367</v>
      </c>
      <c r="C152" s="279">
        <v>1939</v>
      </c>
      <c r="D152" s="280">
        <v>1935.3500000000001</v>
      </c>
      <c r="E152" s="280">
        <v>1915.7000000000003</v>
      </c>
      <c r="F152" s="280">
        <v>1892.4</v>
      </c>
      <c r="G152" s="280">
        <v>1872.7500000000002</v>
      </c>
      <c r="H152" s="280">
        <v>1958.6500000000003</v>
      </c>
      <c r="I152" s="280">
        <v>1978.3000000000004</v>
      </c>
      <c r="J152" s="280">
        <v>2001.6000000000004</v>
      </c>
      <c r="K152" s="278">
        <v>1955</v>
      </c>
      <c r="L152" s="278">
        <v>1912.05</v>
      </c>
      <c r="M152" s="278">
        <v>3.5349999999999999E-2</v>
      </c>
    </row>
    <row r="153" spans="1:13">
      <c r="A153" s="269">
        <v>143</v>
      </c>
      <c r="B153" s="278" t="s">
        <v>369</v>
      </c>
      <c r="C153" s="279">
        <v>425</v>
      </c>
      <c r="D153" s="280">
        <v>422</v>
      </c>
      <c r="E153" s="280">
        <v>414.05</v>
      </c>
      <c r="F153" s="280">
        <v>403.1</v>
      </c>
      <c r="G153" s="280">
        <v>395.15000000000003</v>
      </c>
      <c r="H153" s="280">
        <v>432.95</v>
      </c>
      <c r="I153" s="280">
        <v>440.90000000000003</v>
      </c>
      <c r="J153" s="280">
        <v>451.84999999999997</v>
      </c>
      <c r="K153" s="278">
        <v>429.95</v>
      </c>
      <c r="L153" s="278">
        <v>411.05</v>
      </c>
      <c r="M153" s="278">
        <v>0.38979000000000003</v>
      </c>
    </row>
    <row r="154" spans="1:13">
      <c r="A154" s="269">
        <v>144</v>
      </c>
      <c r="B154" s="278" t="s">
        <v>372</v>
      </c>
      <c r="C154" s="279">
        <v>152.65</v>
      </c>
      <c r="D154" s="280">
        <v>150.46666666666667</v>
      </c>
      <c r="E154" s="280">
        <v>148.18333333333334</v>
      </c>
      <c r="F154" s="280">
        <v>143.71666666666667</v>
      </c>
      <c r="G154" s="280">
        <v>141.43333333333334</v>
      </c>
      <c r="H154" s="280">
        <v>154.93333333333334</v>
      </c>
      <c r="I154" s="280">
        <v>157.2166666666667</v>
      </c>
      <c r="J154" s="280">
        <v>161.68333333333334</v>
      </c>
      <c r="K154" s="278">
        <v>152.75</v>
      </c>
      <c r="L154" s="278">
        <v>146</v>
      </c>
      <c r="M154" s="278">
        <v>2.2227100000000002</v>
      </c>
    </row>
    <row r="155" spans="1:13">
      <c r="A155" s="269">
        <v>145</v>
      </c>
      <c r="B155" s="278" t="s">
        <v>366</v>
      </c>
      <c r="C155" s="279">
        <v>405.75</v>
      </c>
      <c r="D155" s="280">
        <v>392.18333333333334</v>
      </c>
      <c r="E155" s="280">
        <v>378.61666666666667</v>
      </c>
      <c r="F155" s="280">
        <v>351.48333333333335</v>
      </c>
      <c r="G155" s="280">
        <v>337.91666666666669</v>
      </c>
      <c r="H155" s="280">
        <v>419.31666666666666</v>
      </c>
      <c r="I155" s="280">
        <v>432.88333333333338</v>
      </c>
      <c r="J155" s="280">
        <v>460.01666666666665</v>
      </c>
      <c r="K155" s="278">
        <v>405.75</v>
      </c>
      <c r="L155" s="278">
        <v>365.05</v>
      </c>
      <c r="M155" s="278">
        <v>8.9730000000000004E-2</v>
      </c>
    </row>
    <row r="156" spans="1:13">
      <c r="A156" s="269">
        <v>146</v>
      </c>
      <c r="B156" s="278" t="s">
        <v>371</v>
      </c>
      <c r="C156" s="279">
        <v>115.65</v>
      </c>
      <c r="D156" s="280">
        <v>115.93333333333334</v>
      </c>
      <c r="E156" s="280">
        <v>113.71666666666667</v>
      </c>
      <c r="F156" s="280">
        <v>111.78333333333333</v>
      </c>
      <c r="G156" s="280">
        <v>109.56666666666666</v>
      </c>
      <c r="H156" s="280">
        <v>117.86666666666667</v>
      </c>
      <c r="I156" s="280">
        <v>120.08333333333334</v>
      </c>
      <c r="J156" s="280">
        <v>122.01666666666668</v>
      </c>
      <c r="K156" s="278">
        <v>118.15</v>
      </c>
      <c r="L156" s="278">
        <v>114</v>
      </c>
      <c r="M156" s="278">
        <v>21.389019999999999</v>
      </c>
    </row>
    <row r="157" spans="1:13">
      <c r="A157" s="269">
        <v>147</v>
      </c>
      <c r="B157" s="278" t="s">
        <v>245</v>
      </c>
      <c r="C157" s="279">
        <v>84.8</v>
      </c>
      <c r="D157" s="280">
        <v>83.75</v>
      </c>
      <c r="E157" s="280">
        <v>82.6</v>
      </c>
      <c r="F157" s="280">
        <v>80.399999999999991</v>
      </c>
      <c r="G157" s="280">
        <v>79.249999999999986</v>
      </c>
      <c r="H157" s="280">
        <v>85.95</v>
      </c>
      <c r="I157" s="280">
        <v>87.100000000000009</v>
      </c>
      <c r="J157" s="280">
        <v>89.300000000000011</v>
      </c>
      <c r="K157" s="278">
        <v>84.9</v>
      </c>
      <c r="L157" s="278">
        <v>81.55</v>
      </c>
      <c r="M157" s="278">
        <v>55.59666</v>
      </c>
    </row>
    <row r="158" spans="1:13">
      <c r="A158" s="269">
        <v>148</v>
      </c>
      <c r="B158" s="278" t="s">
        <v>370</v>
      </c>
      <c r="C158" s="279">
        <v>31.6</v>
      </c>
      <c r="D158" s="280">
        <v>31.783333333333331</v>
      </c>
      <c r="E158" s="280">
        <v>30.566666666666663</v>
      </c>
      <c r="F158" s="280">
        <v>29.533333333333331</v>
      </c>
      <c r="G158" s="280">
        <v>28.316666666666663</v>
      </c>
      <c r="H158" s="280">
        <v>32.816666666666663</v>
      </c>
      <c r="I158" s="280">
        <v>34.033333333333331</v>
      </c>
      <c r="J158" s="280">
        <v>35.066666666666663</v>
      </c>
      <c r="K158" s="278">
        <v>33</v>
      </c>
      <c r="L158" s="278">
        <v>30.75</v>
      </c>
      <c r="M158" s="278">
        <v>49.116410000000002</v>
      </c>
    </row>
    <row r="159" spans="1:13">
      <c r="A159" s="269">
        <v>149</v>
      </c>
      <c r="B159" s="278" t="s">
        <v>101</v>
      </c>
      <c r="C159" s="279">
        <v>92.35</v>
      </c>
      <c r="D159" s="280">
        <v>91.399999999999991</v>
      </c>
      <c r="E159" s="280">
        <v>89.049999999999983</v>
      </c>
      <c r="F159" s="280">
        <v>85.749999999999986</v>
      </c>
      <c r="G159" s="280">
        <v>83.399999999999977</v>
      </c>
      <c r="H159" s="280">
        <v>94.699999999999989</v>
      </c>
      <c r="I159" s="280">
        <v>97.049999999999983</v>
      </c>
      <c r="J159" s="280">
        <v>100.35</v>
      </c>
      <c r="K159" s="278">
        <v>93.75</v>
      </c>
      <c r="L159" s="278">
        <v>88.1</v>
      </c>
      <c r="M159" s="278">
        <v>197.69559000000001</v>
      </c>
    </row>
    <row r="160" spans="1:13">
      <c r="A160" s="269">
        <v>150</v>
      </c>
      <c r="B160" s="278" t="s">
        <v>376</v>
      </c>
      <c r="C160" s="279">
        <v>1344.25</v>
      </c>
      <c r="D160" s="280">
        <v>1336.7333333333333</v>
      </c>
      <c r="E160" s="280">
        <v>1325.4666666666667</v>
      </c>
      <c r="F160" s="280">
        <v>1306.6833333333334</v>
      </c>
      <c r="G160" s="280">
        <v>1295.4166666666667</v>
      </c>
      <c r="H160" s="280">
        <v>1355.5166666666667</v>
      </c>
      <c r="I160" s="280">
        <v>1366.7833333333335</v>
      </c>
      <c r="J160" s="280">
        <v>1385.5666666666666</v>
      </c>
      <c r="K160" s="278">
        <v>1348</v>
      </c>
      <c r="L160" s="278">
        <v>1317.95</v>
      </c>
      <c r="M160" s="278">
        <v>8.6599999999999996E-2</v>
      </c>
    </row>
    <row r="161" spans="1:13">
      <c r="A161" s="269">
        <v>151</v>
      </c>
      <c r="B161" s="278" t="s">
        <v>377</v>
      </c>
      <c r="C161" s="279">
        <v>1435.75</v>
      </c>
      <c r="D161" s="280">
        <v>1434.9166666666667</v>
      </c>
      <c r="E161" s="280">
        <v>1370.8333333333335</v>
      </c>
      <c r="F161" s="280">
        <v>1305.9166666666667</v>
      </c>
      <c r="G161" s="280">
        <v>1241.8333333333335</v>
      </c>
      <c r="H161" s="280">
        <v>1499.8333333333335</v>
      </c>
      <c r="I161" s="280">
        <v>1563.916666666667</v>
      </c>
      <c r="J161" s="280">
        <v>1628.8333333333335</v>
      </c>
      <c r="K161" s="278">
        <v>1499</v>
      </c>
      <c r="L161" s="278">
        <v>1370</v>
      </c>
      <c r="M161" s="278">
        <v>0.13047</v>
      </c>
    </row>
    <row r="162" spans="1:13">
      <c r="A162" s="269">
        <v>152</v>
      </c>
      <c r="B162" s="278" t="s">
        <v>378</v>
      </c>
      <c r="C162" s="279">
        <v>13.4</v>
      </c>
      <c r="D162" s="280">
        <v>13.216666666666667</v>
      </c>
      <c r="E162" s="280">
        <v>13.033333333333333</v>
      </c>
      <c r="F162" s="280">
        <v>12.666666666666666</v>
      </c>
      <c r="G162" s="280">
        <v>12.483333333333333</v>
      </c>
      <c r="H162" s="280">
        <v>13.583333333333334</v>
      </c>
      <c r="I162" s="280">
        <v>13.766666666666667</v>
      </c>
      <c r="J162" s="280">
        <v>14.133333333333335</v>
      </c>
      <c r="K162" s="278">
        <v>13.4</v>
      </c>
      <c r="L162" s="278">
        <v>12.85</v>
      </c>
      <c r="M162" s="278">
        <v>7.78111</v>
      </c>
    </row>
    <row r="163" spans="1:13">
      <c r="A163" s="269">
        <v>153</v>
      </c>
      <c r="B163" s="278" t="s">
        <v>373</v>
      </c>
      <c r="C163" s="279">
        <v>383.75</v>
      </c>
      <c r="D163" s="280">
        <v>382.01666666666665</v>
      </c>
      <c r="E163" s="280">
        <v>379.13333333333333</v>
      </c>
      <c r="F163" s="280">
        <v>374.51666666666665</v>
      </c>
      <c r="G163" s="280">
        <v>371.63333333333333</v>
      </c>
      <c r="H163" s="280">
        <v>386.63333333333333</v>
      </c>
      <c r="I163" s="280">
        <v>389.51666666666665</v>
      </c>
      <c r="J163" s="280">
        <v>394.13333333333333</v>
      </c>
      <c r="K163" s="278">
        <v>384.9</v>
      </c>
      <c r="L163" s="278">
        <v>377.4</v>
      </c>
      <c r="M163" s="278">
        <v>0.20363999999999999</v>
      </c>
    </row>
    <row r="164" spans="1:13">
      <c r="A164" s="269">
        <v>154</v>
      </c>
      <c r="B164" s="278" t="s">
        <v>383</v>
      </c>
      <c r="C164" s="279">
        <v>196.55</v>
      </c>
      <c r="D164" s="280">
        <v>200.4</v>
      </c>
      <c r="E164" s="280">
        <v>188.45000000000002</v>
      </c>
      <c r="F164" s="280">
        <v>180.35000000000002</v>
      </c>
      <c r="G164" s="280">
        <v>168.40000000000003</v>
      </c>
      <c r="H164" s="280">
        <v>208.5</v>
      </c>
      <c r="I164" s="280">
        <v>220.45</v>
      </c>
      <c r="J164" s="280">
        <v>228.54999999999998</v>
      </c>
      <c r="K164" s="278">
        <v>212.35</v>
      </c>
      <c r="L164" s="278">
        <v>192.3</v>
      </c>
      <c r="M164" s="278">
        <v>1.81392</v>
      </c>
    </row>
    <row r="165" spans="1:13">
      <c r="A165" s="269">
        <v>155</v>
      </c>
      <c r="B165" s="278" t="s">
        <v>374</v>
      </c>
      <c r="C165" s="279">
        <v>59.15</v>
      </c>
      <c r="D165" s="280">
        <v>60.983333333333327</v>
      </c>
      <c r="E165" s="280">
        <v>57.016666666666652</v>
      </c>
      <c r="F165" s="280">
        <v>54.883333333333326</v>
      </c>
      <c r="G165" s="280">
        <v>50.91666666666665</v>
      </c>
      <c r="H165" s="280">
        <v>63.116666666666653</v>
      </c>
      <c r="I165" s="280">
        <v>67.083333333333343</v>
      </c>
      <c r="J165" s="280">
        <v>69.216666666666654</v>
      </c>
      <c r="K165" s="278">
        <v>64.95</v>
      </c>
      <c r="L165" s="278">
        <v>58.85</v>
      </c>
      <c r="M165" s="278">
        <v>5.1628299999999996</v>
      </c>
    </row>
    <row r="166" spans="1:13">
      <c r="A166" s="269">
        <v>156</v>
      </c>
      <c r="B166" s="278" t="s">
        <v>375</v>
      </c>
      <c r="C166" s="279">
        <v>106.2</v>
      </c>
      <c r="D166" s="280">
        <v>105.43333333333332</v>
      </c>
      <c r="E166" s="280">
        <v>103.86666666666665</v>
      </c>
      <c r="F166" s="280">
        <v>101.53333333333332</v>
      </c>
      <c r="G166" s="280">
        <v>99.96666666666664</v>
      </c>
      <c r="H166" s="280">
        <v>107.76666666666665</v>
      </c>
      <c r="I166" s="280">
        <v>109.33333333333334</v>
      </c>
      <c r="J166" s="280">
        <v>111.66666666666666</v>
      </c>
      <c r="K166" s="278">
        <v>107</v>
      </c>
      <c r="L166" s="278">
        <v>103.1</v>
      </c>
      <c r="M166" s="278">
        <v>1.2423299999999999</v>
      </c>
    </row>
    <row r="167" spans="1:13">
      <c r="A167" s="269">
        <v>157</v>
      </c>
      <c r="B167" s="278" t="s">
        <v>246</v>
      </c>
      <c r="C167" s="279">
        <v>138.5</v>
      </c>
      <c r="D167" s="280">
        <v>136.21666666666667</v>
      </c>
      <c r="E167" s="280">
        <v>132.78333333333333</v>
      </c>
      <c r="F167" s="280">
        <v>127.06666666666666</v>
      </c>
      <c r="G167" s="280">
        <v>123.63333333333333</v>
      </c>
      <c r="H167" s="280">
        <v>141.93333333333334</v>
      </c>
      <c r="I167" s="280">
        <v>145.36666666666667</v>
      </c>
      <c r="J167" s="280">
        <v>151.08333333333334</v>
      </c>
      <c r="K167" s="278">
        <v>139.65</v>
      </c>
      <c r="L167" s="278">
        <v>130.5</v>
      </c>
      <c r="M167" s="278">
        <v>3.3136199999999998</v>
      </c>
    </row>
    <row r="168" spans="1:13">
      <c r="A168" s="269">
        <v>158</v>
      </c>
      <c r="B168" s="278" t="s">
        <v>379</v>
      </c>
      <c r="C168" s="279">
        <v>4822.2</v>
      </c>
      <c r="D168" s="280">
        <v>4819.2833333333328</v>
      </c>
      <c r="E168" s="280">
        <v>4782.9166666666661</v>
      </c>
      <c r="F168" s="280">
        <v>4743.6333333333332</v>
      </c>
      <c r="G168" s="280">
        <v>4707.2666666666664</v>
      </c>
      <c r="H168" s="280">
        <v>4858.5666666666657</v>
      </c>
      <c r="I168" s="280">
        <v>4894.9333333333325</v>
      </c>
      <c r="J168" s="280">
        <v>4934.2166666666653</v>
      </c>
      <c r="K168" s="278">
        <v>4855.6499999999996</v>
      </c>
      <c r="L168" s="278">
        <v>4780</v>
      </c>
      <c r="M168" s="278">
        <v>7.3520000000000002E-2</v>
      </c>
    </row>
    <row r="169" spans="1:13">
      <c r="A169" s="269">
        <v>159</v>
      </c>
      <c r="B169" s="278" t="s">
        <v>380</v>
      </c>
      <c r="C169" s="279">
        <v>1369.35</v>
      </c>
      <c r="D169" s="280">
        <v>1366.1000000000001</v>
      </c>
      <c r="E169" s="280">
        <v>1338.2500000000002</v>
      </c>
      <c r="F169" s="280">
        <v>1307.1500000000001</v>
      </c>
      <c r="G169" s="280">
        <v>1279.3000000000002</v>
      </c>
      <c r="H169" s="280">
        <v>1397.2000000000003</v>
      </c>
      <c r="I169" s="280">
        <v>1425.0500000000002</v>
      </c>
      <c r="J169" s="280">
        <v>1456.1500000000003</v>
      </c>
      <c r="K169" s="278">
        <v>1393.95</v>
      </c>
      <c r="L169" s="278">
        <v>1335</v>
      </c>
      <c r="M169" s="278">
        <v>0.92091999999999996</v>
      </c>
    </row>
    <row r="170" spans="1:13">
      <c r="A170" s="269">
        <v>160</v>
      </c>
      <c r="B170" s="278" t="s">
        <v>102</v>
      </c>
      <c r="C170" s="279">
        <v>355.05</v>
      </c>
      <c r="D170" s="280">
        <v>352.31666666666666</v>
      </c>
      <c r="E170" s="280">
        <v>346.18333333333334</v>
      </c>
      <c r="F170" s="280">
        <v>337.31666666666666</v>
      </c>
      <c r="G170" s="280">
        <v>331.18333333333334</v>
      </c>
      <c r="H170" s="280">
        <v>361.18333333333334</v>
      </c>
      <c r="I170" s="280">
        <v>367.31666666666666</v>
      </c>
      <c r="J170" s="280">
        <v>376.18333333333334</v>
      </c>
      <c r="K170" s="278">
        <v>358.45</v>
      </c>
      <c r="L170" s="278">
        <v>343.45</v>
      </c>
      <c r="M170" s="278">
        <v>62.813600000000001</v>
      </c>
    </row>
    <row r="171" spans="1:13">
      <c r="A171" s="269">
        <v>161</v>
      </c>
      <c r="B171" s="278" t="s">
        <v>388</v>
      </c>
      <c r="C171" s="279">
        <v>37.9</v>
      </c>
      <c r="D171" s="280">
        <v>37.716666666666669</v>
      </c>
      <c r="E171" s="280">
        <v>37.083333333333336</v>
      </c>
      <c r="F171" s="280">
        <v>36.266666666666666</v>
      </c>
      <c r="G171" s="280">
        <v>35.633333333333333</v>
      </c>
      <c r="H171" s="280">
        <v>38.533333333333339</v>
      </c>
      <c r="I171" s="280">
        <v>39.166666666666664</v>
      </c>
      <c r="J171" s="280">
        <v>39.983333333333341</v>
      </c>
      <c r="K171" s="278">
        <v>38.35</v>
      </c>
      <c r="L171" s="278">
        <v>36.9</v>
      </c>
      <c r="M171" s="278">
        <v>4.2982800000000001</v>
      </c>
    </row>
    <row r="172" spans="1:13">
      <c r="A172" s="269">
        <v>162</v>
      </c>
      <c r="B172" s="278" t="s">
        <v>104</v>
      </c>
      <c r="C172" s="279">
        <v>18.95</v>
      </c>
      <c r="D172" s="280">
        <v>18.866666666666664</v>
      </c>
      <c r="E172" s="280">
        <v>17.333333333333329</v>
      </c>
      <c r="F172" s="280">
        <v>15.716666666666665</v>
      </c>
      <c r="G172" s="280">
        <v>14.18333333333333</v>
      </c>
      <c r="H172" s="280">
        <v>20.483333333333327</v>
      </c>
      <c r="I172" s="280">
        <v>22.016666666666666</v>
      </c>
      <c r="J172" s="280">
        <v>23.633333333333326</v>
      </c>
      <c r="K172" s="278">
        <v>20.399999999999999</v>
      </c>
      <c r="L172" s="278">
        <v>17.25</v>
      </c>
      <c r="M172" s="278">
        <v>407.84271999999999</v>
      </c>
    </row>
    <row r="173" spans="1:13">
      <c r="A173" s="269">
        <v>163</v>
      </c>
      <c r="B173" s="278" t="s">
        <v>389</v>
      </c>
      <c r="C173" s="279">
        <v>130.65</v>
      </c>
      <c r="D173" s="280">
        <v>132.03333333333333</v>
      </c>
      <c r="E173" s="280">
        <v>127.16666666666666</v>
      </c>
      <c r="F173" s="280">
        <v>123.68333333333334</v>
      </c>
      <c r="G173" s="280">
        <v>118.81666666666666</v>
      </c>
      <c r="H173" s="280">
        <v>135.51666666666665</v>
      </c>
      <c r="I173" s="280">
        <v>140.38333333333333</v>
      </c>
      <c r="J173" s="280">
        <v>143.86666666666665</v>
      </c>
      <c r="K173" s="278">
        <v>136.9</v>
      </c>
      <c r="L173" s="278">
        <v>128.55000000000001</v>
      </c>
      <c r="M173" s="278">
        <v>30.120229999999999</v>
      </c>
    </row>
    <row r="174" spans="1:13">
      <c r="A174" s="269">
        <v>164</v>
      </c>
      <c r="B174" s="278" t="s">
        <v>381</v>
      </c>
      <c r="C174" s="279">
        <v>987.4</v>
      </c>
      <c r="D174" s="280">
        <v>983</v>
      </c>
      <c r="E174" s="280">
        <v>974.4</v>
      </c>
      <c r="F174" s="280">
        <v>961.4</v>
      </c>
      <c r="G174" s="280">
        <v>952.8</v>
      </c>
      <c r="H174" s="280">
        <v>996</v>
      </c>
      <c r="I174" s="280">
        <v>1004.5999999999999</v>
      </c>
      <c r="J174" s="280">
        <v>1017.6</v>
      </c>
      <c r="K174" s="278">
        <v>991.6</v>
      </c>
      <c r="L174" s="278">
        <v>970</v>
      </c>
      <c r="M174" s="278">
        <v>0.55259000000000003</v>
      </c>
    </row>
    <row r="175" spans="1:13">
      <c r="A175" s="269">
        <v>165</v>
      </c>
      <c r="B175" s="278" t="s">
        <v>247</v>
      </c>
      <c r="C175" s="279">
        <v>374.4</v>
      </c>
      <c r="D175" s="280">
        <v>374.18333333333334</v>
      </c>
      <c r="E175" s="280">
        <v>361.2166666666667</v>
      </c>
      <c r="F175" s="280">
        <v>348.03333333333336</v>
      </c>
      <c r="G175" s="280">
        <v>335.06666666666672</v>
      </c>
      <c r="H175" s="280">
        <v>387.36666666666667</v>
      </c>
      <c r="I175" s="280">
        <v>400.33333333333326</v>
      </c>
      <c r="J175" s="280">
        <v>413.51666666666665</v>
      </c>
      <c r="K175" s="278">
        <v>387.15</v>
      </c>
      <c r="L175" s="278">
        <v>361</v>
      </c>
      <c r="M175" s="278">
        <v>4.04765</v>
      </c>
    </row>
    <row r="176" spans="1:13">
      <c r="A176" s="269">
        <v>166</v>
      </c>
      <c r="B176" s="278" t="s">
        <v>105</v>
      </c>
      <c r="C176" s="279">
        <v>633.79999999999995</v>
      </c>
      <c r="D176" s="280">
        <v>625.6</v>
      </c>
      <c r="E176" s="280">
        <v>611.25</v>
      </c>
      <c r="F176" s="280">
        <v>588.69999999999993</v>
      </c>
      <c r="G176" s="280">
        <v>574.34999999999991</v>
      </c>
      <c r="H176" s="280">
        <v>648.15000000000009</v>
      </c>
      <c r="I176" s="280">
        <v>662.50000000000023</v>
      </c>
      <c r="J176" s="280">
        <v>685.05000000000018</v>
      </c>
      <c r="K176" s="278">
        <v>639.95000000000005</v>
      </c>
      <c r="L176" s="278">
        <v>603.04999999999995</v>
      </c>
      <c r="M176" s="278">
        <v>65.322109999999995</v>
      </c>
    </row>
    <row r="177" spans="1:13">
      <c r="A177" s="269">
        <v>167</v>
      </c>
      <c r="B177" s="278" t="s">
        <v>248</v>
      </c>
      <c r="C177" s="279">
        <v>318.64999999999998</v>
      </c>
      <c r="D177" s="280">
        <v>314.75</v>
      </c>
      <c r="E177" s="280">
        <v>308.89999999999998</v>
      </c>
      <c r="F177" s="280">
        <v>299.14999999999998</v>
      </c>
      <c r="G177" s="280">
        <v>293.29999999999995</v>
      </c>
      <c r="H177" s="280">
        <v>324.5</v>
      </c>
      <c r="I177" s="280">
        <v>330.35</v>
      </c>
      <c r="J177" s="280">
        <v>340.1</v>
      </c>
      <c r="K177" s="278">
        <v>320.60000000000002</v>
      </c>
      <c r="L177" s="278">
        <v>305</v>
      </c>
      <c r="M177" s="278">
        <v>9.0705500000000008</v>
      </c>
    </row>
    <row r="178" spans="1:13">
      <c r="A178" s="269">
        <v>168</v>
      </c>
      <c r="B178" s="278" t="s">
        <v>249</v>
      </c>
      <c r="C178" s="279">
        <v>688.4</v>
      </c>
      <c r="D178" s="280">
        <v>676.9666666666667</v>
      </c>
      <c r="E178" s="280">
        <v>659.43333333333339</v>
      </c>
      <c r="F178" s="280">
        <v>630.4666666666667</v>
      </c>
      <c r="G178" s="280">
        <v>612.93333333333339</v>
      </c>
      <c r="H178" s="280">
        <v>705.93333333333339</v>
      </c>
      <c r="I178" s="280">
        <v>723.4666666666667</v>
      </c>
      <c r="J178" s="280">
        <v>752.43333333333339</v>
      </c>
      <c r="K178" s="278">
        <v>694.5</v>
      </c>
      <c r="L178" s="278">
        <v>648</v>
      </c>
      <c r="M178" s="278">
        <v>10.10111</v>
      </c>
    </row>
    <row r="179" spans="1:13">
      <c r="A179" s="269">
        <v>169</v>
      </c>
      <c r="B179" s="278" t="s">
        <v>390</v>
      </c>
      <c r="C179" s="279">
        <v>60.8</v>
      </c>
      <c r="D179" s="280">
        <v>62.416666666666664</v>
      </c>
      <c r="E179" s="280">
        <v>58.433333333333323</v>
      </c>
      <c r="F179" s="280">
        <v>56.066666666666656</v>
      </c>
      <c r="G179" s="280">
        <v>52.083333333333314</v>
      </c>
      <c r="H179" s="280">
        <v>64.783333333333331</v>
      </c>
      <c r="I179" s="280">
        <v>68.766666666666666</v>
      </c>
      <c r="J179" s="280">
        <v>71.13333333333334</v>
      </c>
      <c r="K179" s="278">
        <v>66.400000000000006</v>
      </c>
      <c r="L179" s="278">
        <v>60.05</v>
      </c>
      <c r="M179" s="278">
        <v>12.02233</v>
      </c>
    </row>
    <row r="180" spans="1:13">
      <c r="A180" s="269">
        <v>170</v>
      </c>
      <c r="B180" s="278" t="s">
        <v>382</v>
      </c>
      <c r="C180" s="279">
        <v>171.25</v>
      </c>
      <c r="D180" s="280">
        <v>172.95000000000002</v>
      </c>
      <c r="E180" s="280">
        <v>168.10000000000002</v>
      </c>
      <c r="F180" s="280">
        <v>164.95000000000002</v>
      </c>
      <c r="G180" s="280">
        <v>160.10000000000002</v>
      </c>
      <c r="H180" s="280">
        <v>176.10000000000002</v>
      </c>
      <c r="I180" s="280">
        <v>180.95</v>
      </c>
      <c r="J180" s="280">
        <v>184.10000000000002</v>
      </c>
      <c r="K180" s="278">
        <v>177.8</v>
      </c>
      <c r="L180" s="278">
        <v>169.8</v>
      </c>
      <c r="M180" s="278">
        <v>28.94624</v>
      </c>
    </row>
    <row r="181" spans="1:13">
      <c r="A181" s="269">
        <v>171</v>
      </c>
      <c r="B181" s="278" t="s">
        <v>250</v>
      </c>
      <c r="C181" s="279">
        <v>182.3</v>
      </c>
      <c r="D181" s="280">
        <v>184.43333333333331</v>
      </c>
      <c r="E181" s="280">
        <v>178.86666666666662</v>
      </c>
      <c r="F181" s="280">
        <v>175.43333333333331</v>
      </c>
      <c r="G181" s="280">
        <v>169.86666666666662</v>
      </c>
      <c r="H181" s="280">
        <v>187.86666666666662</v>
      </c>
      <c r="I181" s="280">
        <v>193.43333333333328</v>
      </c>
      <c r="J181" s="280">
        <v>196.86666666666662</v>
      </c>
      <c r="K181" s="278">
        <v>190</v>
      </c>
      <c r="L181" s="278">
        <v>181</v>
      </c>
      <c r="M181" s="278">
        <v>7.0149100000000004</v>
      </c>
    </row>
    <row r="182" spans="1:13">
      <c r="A182" s="269">
        <v>172</v>
      </c>
      <c r="B182" s="278" t="s">
        <v>106</v>
      </c>
      <c r="C182" s="279">
        <v>589.20000000000005</v>
      </c>
      <c r="D182" s="280">
        <v>589.4</v>
      </c>
      <c r="E182" s="280">
        <v>576.79999999999995</v>
      </c>
      <c r="F182" s="280">
        <v>564.4</v>
      </c>
      <c r="G182" s="280">
        <v>551.79999999999995</v>
      </c>
      <c r="H182" s="280">
        <v>601.79999999999995</v>
      </c>
      <c r="I182" s="280">
        <v>614.40000000000009</v>
      </c>
      <c r="J182" s="280">
        <v>626.79999999999995</v>
      </c>
      <c r="K182" s="278">
        <v>602</v>
      </c>
      <c r="L182" s="278">
        <v>577</v>
      </c>
      <c r="M182" s="278">
        <v>59.56568</v>
      </c>
    </row>
    <row r="183" spans="1:13">
      <c r="A183" s="269">
        <v>173</v>
      </c>
      <c r="B183" s="278" t="s">
        <v>384</v>
      </c>
      <c r="C183" s="279">
        <v>69.099999999999994</v>
      </c>
      <c r="D183" s="280">
        <v>70.499999999999986</v>
      </c>
      <c r="E183" s="280">
        <v>66.949999999999974</v>
      </c>
      <c r="F183" s="280">
        <v>64.799999999999983</v>
      </c>
      <c r="G183" s="280">
        <v>61.249999999999972</v>
      </c>
      <c r="H183" s="280">
        <v>72.649999999999977</v>
      </c>
      <c r="I183" s="280">
        <v>76.199999999999989</v>
      </c>
      <c r="J183" s="280">
        <v>78.34999999999998</v>
      </c>
      <c r="K183" s="278">
        <v>74.05</v>
      </c>
      <c r="L183" s="278">
        <v>68.349999999999994</v>
      </c>
      <c r="M183" s="278">
        <v>7.55091</v>
      </c>
    </row>
    <row r="184" spans="1:13">
      <c r="A184" s="269">
        <v>174</v>
      </c>
      <c r="B184" s="278" t="s">
        <v>385</v>
      </c>
      <c r="C184" s="279">
        <v>528.79999999999995</v>
      </c>
      <c r="D184" s="280">
        <v>528.41666666666663</v>
      </c>
      <c r="E184" s="280">
        <v>512.38333333333321</v>
      </c>
      <c r="F184" s="280">
        <v>495.96666666666658</v>
      </c>
      <c r="G184" s="280">
        <v>479.93333333333317</v>
      </c>
      <c r="H184" s="280">
        <v>544.83333333333326</v>
      </c>
      <c r="I184" s="280">
        <v>560.86666666666679</v>
      </c>
      <c r="J184" s="280">
        <v>577.2833333333333</v>
      </c>
      <c r="K184" s="278">
        <v>544.45000000000005</v>
      </c>
      <c r="L184" s="278">
        <v>512</v>
      </c>
      <c r="M184" s="278">
        <v>0.44917000000000001</v>
      </c>
    </row>
    <row r="185" spans="1:13">
      <c r="A185" s="269">
        <v>175</v>
      </c>
      <c r="B185" s="278" t="s">
        <v>391</v>
      </c>
      <c r="C185" s="279">
        <v>41.25</v>
      </c>
      <c r="D185" s="280">
        <v>40.983333333333334</v>
      </c>
      <c r="E185" s="280">
        <v>40.216666666666669</v>
      </c>
      <c r="F185" s="280">
        <v>39.183333333333337</v>
      </c>
      <c r="G185" s="280">
        <v>38.416666666666671</v>
      </c>
      <c r="H185" s="280">
        <v>42.016666666666666</v>
      </c>
      <c r="I185" s="280">
        <v>42.783333333333331</v>
      </c>
      <c r="J185" s="280">
        <v>43.816666666666663</v>
      </c>
      <c r="K185" s="278">
        <v>41.75</v>
      </c>
      <c r="L185" s="278">
        <v>39.950000000000003</v>
      </c>
      <c r="M185" s="278">
        <v>4.22105</v>
      </c>
    </row>
    <row r="186" spans="1:13">
      <c r="A186" s="269">
        <v>176</v>
      </c>
      <c r="B186" s="278" t="s">
        <v>251</v>
      </c>
      <c r="C186" s="279">
        <v>197.5</v>
      </c>
      <c r="D186" s="280">
        <v>197.31666666666669</v>
      </c>
      <c r="E186" s="280">
        <v>193.38333333333338</v>
      </c>
      <c r="F186" s="280">
        <v>189.26666666666668</v>
      </c>
      <c r="G186" s="280">
        <v>185.33333333333337</v>
      </c>
      <c r="H186" s="280">
        <v>201.43333333333339</v>
      </c>
      <c r="I186" s="280">
        <v>205.36666666666673</v>
      </c>
      <c r="J186" s="280">
        <v>209.48333333333341</v>
      </c>
      <c r="K186" s="278">
        <v>201.25</v>
      </c>
      <c r="L186" s="278">
        <v>193.2</v>
      </c>
      <c r="M186" s="278">
        <v>4.1395</v>
      </c>
    </row>
    <row r="187" spans="1:13">
      <c r="A187" s="269">
        <v>177</v>
      </c>
      <c r="B187" s="278" t="s">
        <v>386</v>
      </c>
      <c r="C187" s="279">
        <v>308.39999999999998</v>
      </c>
      <c r="D187" s="280">
        <v>313.43333333333334</v>
      </c>
      <c r="E187" s="280">
        <v>299.86666666666667</v>
      </c>
      <c r="F187" s="280">
        <v>291.33333333333331</v>
      </c>
      <c r="G187" s="280">
        <v>277.76666666666665</v>
      </c>
      <c r="H187" s="280">
        <v>321.9666666666667</v>
      </c>
      <c r="I187" s="280">
        <v>335.53333333333342</v>
      </c>
      <c r="J187" s="280">
        <v>344.06666666666672</v>
      </c>
      <c r="K187" s="278">
        <v>327</v>
      </c>
      <c r="L187" s="278">
        <v>304.89999999999998</v>
      </c>
      <c r="M187" s="278">
        <v>2.3185199999999999</v>
      </c>
    </row>
    <row r="188" spans="1:13">
      <c r="A188" s="269">
        <v>178</v>
      </c>
      <c r="B188" s="278" t="s">
        <v>387</v>
      </c>
      <c r="C188" s="279">
        <v>240.55</v>
      </c>
      <c r="D188" s="280">
        <v>238.31666666666669</v>
      </c>
      <c r="E188" s="280">
        <v>232.63333333333338</v>
      </c>
      <c r="F188" s="280">
        <v>224.7166666666667</v>
      </c>
      <c r="G188" s="280">
        <v>219.03333333333339</v>
      </c>
      <c r="H188" s="280">
        <v>246.23333333333338</v>
      </c>
      <c r="I188" s="280">
        <v>251.91666666666671</v>
      </c>
      <c r="J188" s="280">
        <v>259.83333333333337</v>
      </c>
      <c r="K188" s="278">
        <v>244</v>
      </c>
      <c r="L188" s="278">
        <v>230.4</v>
      </c>
      <c r="M188" s="278">
        <v>13.5235</v>
      </c>
    </row>
    <row r="189" spans="1:13">
      <c r="A189" s="269">
        <v>179</v>
      </c>
      <c r="B189" s="278" t="s">
        <v>392</v>
      </c>
      <c r="C189" s="279">
        <v>575.79999999999995</v>
      </c>
      <c r="D189" s="280">
        <v>579.13333333333333</v>
      </c>
      <c r="E189" s="280">
        <v>571.31666666666661</v>
      </c>
      <c r="F189" s="280">
        <v>566.83333333333326</v>
      </c>
      <c r="G189" s="280">
        <v>559.01666666666654</v>
      </c>
      <c r="H189" s="280">
        <v>583.61666666666667</v>
      </c>
      <c r="I189" s="280">
        <v>591.43333333333351</v>
      </c>
      <c r="J189" s="280">
        <v>595.91666666666674</v>
      </c>
      <c r="K189" s="278">
        <v>586.95000000000005</v>
      </c>
      <c r="L189" s="278">
        <v>574.65</v>
      </c>
      <c r="M189" s="278">
        <v>0.12132</v>
      </c>
    </row>
    <row r="190" spans="1:13">
      <c r="A190" s="269">
        <v>180</v>
      </c>
      <c r="B190" s="278" t="s">
        <v>400</v>
      </c>
      <c r="C190" s="279">
        <v>556.15</v>
      </c>
      <c r="D190" s="280">
        <v>554.9666666666667</v>
      </c>
      <c r="E190" s="280">
        <v>549.18333333333339</v>
      </c>
      <c r="F190" s="280">
        <v>542.2166666666667</v>
      </c>
      <c r="G190" s="280">
        <v>536.43333333333339</v>
      </c>
      <c r="H190" s="280">
        <v>561.93333333333339</v>
      </c>
      <c r="I190" s="280">
        <v>567.7166666666667</v>
      </c>
      <c r="J190" s="280">
        <v>574.68333333333339</v>
      </c>
      <c r="K190" s="278">
        <v>560.75</v>
      </c>
      <c r="L190" s="278">
        <v>548</v>
      </c>
      <c r="M190" s="278">
        <v>0.44173000000000001</v>
      </c>
    </row>
    <row r="191" spans="1:13">
      <c r="A191" s="269">
        <v>181</v>
      </c>
      <c r="B191" s="278" t="s">
        <v>394</v>
      </c>
      <c r="C191" s="279">
        <v>522.85</v>
      </c>
      <c r="D191" s="280">
        <v>522.51666666666665</v>
      </c>
      <c r="E191" s="280">
        <v>516.0333333333333</v>
      </c>
      <c r="F191" s="280">
        <v>509.2166666666667</v>
      </c>
      <c r="G191" s="280">
        <v>502.73333333333335</v>
      </c>
      <c r="H191" s="280">
        <v>529.33333333333326</v>
      </c>
      <c r="I191" s="280">
        <v>535.81666666666661</v>
      </c>
      <c r="J191" s="280">
        <v>542.63333333333321</v>
      </c>
      <c r="K191" s="278">
        <v>529</v>
      </c>
      <c r="L191" s="278">
        <v>515.70000000000005</v>
      </c>
      <c r="M191" s="278">
        <v>6.3990000000000005E-2</v>
      </c>
    </row>
    <row r="192" spans="1:13">
      <c r="A192" s="269">
        <v>182</v>
      </c>
      <c r="B192" s="278" t="s">
        <v>107</v>
      </c>
      <c r="C192" s="279">
        <v>496.25</v>
      </c>
      <c r="D192" s="280">
        <v>495.16666666666669</v>
      </c>
      <c r="E192" s="280">
        <v>486.88333333333338</v>
      </c>
      <c r="F192" s="280">
        <v>477.51666666666671</v>
      </c>
      <c r="G192" s="280">
        <v>469.23333333333341</v>
      </c>
      <c r="H192" s="280">
        <v>504.53333333333336</v>
      </c>
      <c r="I192" s="280">
        <v>512.81666666666661</v>
      </c>
      <c r="J192" s="280">
        <v>522.18333333333339</v>
      </c>
      <c r="K192" s="278">
        <v>503.45</v>
      </c>
      <c r="L192" s="278">
        <v>485.8</v>
      </c>
      <c r="M192" s="278">
        <v>34.947420000000001</v>
      </c>
    </row>
    <row r="193" spans="1:13">
      <c r="A193" s="269">
        <v>183</v>
      </c>
      <c r="B193" s="278" t="s">
        <v>109</v>
      </c>
      <c r="C193" s="279">
        <v>550.25</v>
      </c>
      <c r="D193" s="280">
        <v>547.31666666666672</v>
      </c>
      <c r="E193" s="280">
        <v>539.63333333333344</v>
      </c>
      <c r="F193" s="280">
        <v>529.01666666666677</v>
      </c>
      <c r="G193" s="280">
        <v>521.33333333333348</v>
      </c>
      <c r="H193" s="280">
        <v>557.93333333333339</v>
      </c>
      <c r="I193" s="280">
        <v>565.61666666666656</v>
      </c>
      <c r="J193" s="280">
        <v>576.23333333333335</v>
      </c>
      <c r="K193" s="278">
        <v>555</v>
      </c>
      <c r="L193" s="278">
        <v>536.70000000000005</v>
      </c>
      <c r="M193" s="278">
        <v>78.538139999999999</v>
      </c>
    </row>
    <row r="194" spans="1:13">
      <c r="A194" s="269">
        <v>184</v>
      </c>
      <c r="B194" s="278" t="s">
        <v>110</v>
      </c>
      <c r="C194" s="279">
        <v>1658.9</v>
      </c>
      <c r="D194" s="280">
        <v>1642.05</v>
      </c>
      <c r="E194" s="280">
        <v>1607.75</v>
      </c>
      <c r="F194" s="280">
        <v>1556.6000000000001</v>
      </c>
      <c r="G194" s="280">
        <v>1522.3000000000002</v>
      </c>
      <c r="H194" s="280">
        <v>1693.1999999999998</v>
      </c>
      <c r="I194" s="280">
        <v>1727.4999999999995</v>
      </c>
      <c r="J194" s="280">
        <v>1778.6499999999996</v>
      </c>
      <c r="K194" s="278">
        <v>1676.35</v>
      </c>
      <c r="L194" s="278">
        <v>1590.9</v>
      </c>
      <c r="M194" s="278">
        <v>138.09102999999999</v>
      </c>
    </row>
    <row r="195" spans="1:13">
      <c r="A195" s="269">
        <v>185</v>
      </c>
      <c r="B195" s="278" t="s">
        <v>253</v>
      </c>
      <c r="C195" s="279">
        <v>2524.4</v>
      </c>
      <c r="D195" s="280">
        <v>2502.15</v>
      </c>
      <c r="E195" s="280">
        <v>2464.3000000000002</v>
      </c>
      <c r="F195" s="280">
        <v>2404.2000000000003</v>
      </c>
      <c r="G195" s="280">
        <v>2366.3500000000004</v>
      </c>
      <c r="H195" s="280">
        <v>2562.25</v>
      </c>
      <c r="I195" s="280">
        <v>2600.0999999999995</v>
      </c>
      <c r="J195" s="280">
        <v>2660.2</v>
      </c>
      <c r="K195" s="278">
        <v>2540</v>
      </c>
      <c r="L195" s="278">
        <v>2442.0500000000002</v>
      </c>
      <c r="M195" s="278">
        <v>2.9220299999999999</v>
      </c>
    </row>
    <row r="196" spans="1:13">
      <c r="A196" s="269">
        <v>186</v>
      </c>
      <c r="B196" s="278" t="s">
        <v>111</v>
      </c>
      <c r="C196" s="279">
        <v>951.65</v>
      </c>
      <c r="D196" s="280">
        <v>943.36666666666679</v>
      </c>
      <c r="E196" s="280">
        <v>931.73333333333358</v>
      </c>
      <c r="F196" s="280">
        <v>911.81666666666683</v>
      </c>
      <c r="G196" s="280">
        <v>900.18333333333362</v>
      </c>
      <c r="H196" s="280">
        <v>963.28333333333353</v>
      </c>
      <c r="I196" s="280">
        <v>974.91666666666674</v>
      </c>
      <c r="J196" s="280">
        <v>994.83333333333348</v>
      </c>
      <c r="K196" s="278">
        <v>955</v>
      </c>
      <c r="L196" s="278">
        <v>923.45</v>
      </c>
      <c r="M196" s="278">
        <v>265.12599999999998</v>
      </c>
    </row>
    <row r="197" spans="1:13">
      <c r="A197" s="269">
        <v>187</v>
      </c>
      <c r="B197" s="278" t="s">
        <v>254</v>
      </c>
      <c r="C197" s="279">
        <v>523.20000000000005</v>
      </c>
      <c r="D197" s="280">
        <v>525.25</v>
      </c>
      <c r="E197" s="280">
        <v>509.70000000000005</v>
      </c>
      <c r="F197" s="280">
        <v>496.20000000000005</v>
      </c>
      <c r="G197" s="280">
        <v>480.65000000000009</v>
      </c>
      <c r="H197" s="280">
        <v>538.75</v>
      </c>
      <c r="I197" s="280">
        <v>554.29999999999995</v>
      </c>
      <c r="J197" s="280">
        <v>567.79999999999995</v>
      </c>
      <c r="K197" s="278">
        <v>540.79999999999995</v>
      </c>
      <c r="L197" s="278">
        <v>511.75</v>
      </c>
      <c r="M197" s="278">
        <v>272.47264000000001</v>
      </c>
    </row>
    <row r="198" spans="1:13">
      <c r="A198" s="269">
        <v>188</v>
      </c>
      <c r="B198" s="278" t="s">
        <v>252</v>
      </c>
      <c r="C198" s="279">
        <v>761.7</v>
      </c>
      <c r="D198" s="280">
        <v>767.23333333333323</v>
      </c>
      <c r="E198" s="280">
        <v>747.46666666666647</v>
      </c>
      <c r="F198" s="280">
        <v>733.23333333333323</v>
      </c>
      <c r="G198" s="280">
        <v>713.46666666666647</v>
      </c>
      <c r="H198" s="280">
        <v>781.46666666666647</v>
      </c>
      <c r="I198" s="280">
        <v>801.23333333333312</v>
      </c>
      <c r="J198" s="280">
        <v>815.46666666666647</v>
      </c>
      <c r="K198" s="278">
        <v>787</v>
      </c>
      <c r="L198" s="278">
        <v>753</v>
      </c>
      <c r="M198" s="278">
        <v>4.0213900000000002</v>
      </c>
    </row>
    <row r="199" spans="1:13">
      <c r="A199" s="269">
        <v>189</v>
      </c>
      <c r="B199" s="278" t="s">
        <v>395</v>
      </c>
      <c r="C199" s="279">
        <v>163.1</v>
      </c>
      <c r="D199" s="280">
        <v>163.20000000000002</v>
      </c>
      <c r="E199" s="280">
        <v>159.40000000000003</v>
      </c>
      <c r="F199" s="280">
        <v>155.70000000000002</v>
      </c>
      <c r="G199" s="280">
        <v>151.90000000000003</v>
      </c>
      <c r="H199" s="280">
        <v>166.90000000000003</v>
      </c>
      <c r="I199" s="280">
        <v>170.70000000000005</v>
      </c>
      <c r="J199" s="280">
        <v>174.40000000000003</v>
      </c>
      <c r="K199" s="278">
        <v>167</v>
      </c>
      <c r="L199" s="278">
        <v>159.5</v>
      </c>
      <c r="M199" s="278">
        <v>30.002279999999999</v>
      </c>
    </row>
    <row r="200" spans="1:13">
      <c r="A200" s="269">
        <v>190</v>
      </c>
      <c r="B200" s="278" t="s">
        <v>396</v>
      </c>
      <c r="C200" s="279">
        <v>233.7</v>
      </c>
      <c r="D200" s="280">
        <v>235.88333333333335</v>
      </c>
      <c r="E200" s="280">
        <v>226.8666666666667</v>
      </c>
      <c r="F200" s="280">
        <v>220.03333333333336</v>
      </c>
      <c r="G200" s="280">
        <v>211.01666666666671</v>
      </c>
      <c r="H200" s="280">
        <v>242.7166666666667</v>
      </c>
      <c r="I200" s="280">
        <v>251.73333333333335</v>
      </c>
      <c r="J200" s="280">
        <v>258.56666666666672</v>
      </c>
      <c r="K200" s="278">
        <v>244.9</v>
      </c>
      <c r="L200" s="278">
        <v>229.05</v>
      </c>
      <c r="M200" s="278">
        <v>1.5465599999999999</v>
      </c>
    </row>
    <row r="201" spans="1:13">
      <c r="A201" s="269">
        <v>191</v>
      </c>
      <c r="B201" s="278" t="s">
        <v>112</v>
      </c>
      <c r="C201" s="279">
        <v>2360.85</v>
      </c>
      <c r="D201" s="280">
        <v>2334.25</v>
      </c>
      <c r="E201" s="280">
        <v>2276.6</v>
      </c>
      <c r="F201" s="280">
        <v>2192.35</v>
      </c>
      <c r="G201" s="280">
        <v>2134.6999999999998</v>
      </c>
      <c r="H201" s="280">
        <v>2418.5</v>
      </c>
      <c r="I201" s="280">
        <v>2476.1499999999996</v>
      </c>
      <c r="J201" s="280">
        <v>2560.4</v>
      </c>
      <c r="K201" s="278">
        <v>2391.9</v>
      </c>
      <c r="L201" s="278">
        <v>2250</v>
      </c>
      <c r="M201" s="278">
        <v>33.68797</v>
      </c>
    </row>
    <row r="202" spans="1:13">
      <c r="A202" s="269">
        <v>192</v>
      </c>
      <c r="B202" s="278" t="s">
        <v>113</v>
      </c>
      <c r="C202" s="279">
        <v>253.75</v>
      </c>
      <c r="D202" s="280">
        <v>252.75</v>
      </c>
      <c r="E202" s="280">
        <v>249.95</v>
      </c>
      <c r="F202" s="280">
        <v>246.14999999999998</v>
      </c>
      <c r="G202" s="280">
        <v>243.34999999999997</v>
      </c>
      <c r="H202" s="280">
        <v>256.55</v>
      </c>
      <c r="I202" s="280">
        <v>259.35000000000002</v>
      </c>
      <c r="J202" s="280">
        <v>263.15000000000003</v>
      </c>
      <c r="K202" s="278">
        <v>255.55</v>
      </c>
      <c r="L202" s="278">
        <v>248.95</v>
      </c>
      <c r="M202" s="278">
        <v>4.9517300000000004</v>
      </c>
    </row>
    <row r="203" spans="1:13">
      <c r="A203" s="269">
        <v>193</v>
      </c>
      <c r="B203" s="278" t="s">
        <v>397</v>
      </c>
      <c r="C203" s="279">
        <v>9.5</v>
      </c>
      <c r="D203" s="280">
        <v>9.5833333333333339</v>
      </c>
      <c r="E203" s="280">
        <v>9.0166666666666675</v>
      </c>
      <c r="F203" s="280">
        <v>8.5333333333333332</v>
      </c>
      <c r="G203" s="280">
        <v>7.9666666666666668</v>
      </c>
      <c r="H203" s="280">
        <v>10.066666666666668</v>
      </c>
      <c r="I203" s="280">
        <v>10.633333333333335</v>
      </c>
      <c r="J203" s="280">
        <v>11.116666666666669</v>
      </c>
      <c r="K203" s="278">
        <v>10.15</v>
      </c>
      <c r="L203" s="278">
        <v>9.1</v>
      </c>
      <c r="M203" s="278">
        <v>73.449190000000002</v>
      </c>
    </row>
    <row r="204" spans="1:13">
      <c r="A204" s="269">
        <v>194</v>
      </c>
      <c r="B204" s="278" t="s">
        <v>399</v>
      </c>
      <c r="C204" s="279">
        <v>45.85</v>
      </c>
      <c r="D204" s="280">
        <v>45.983333333333327</v>
      </c>
      <c r="E204" s="280">
        <v>45.466666666666654</v>
      </c>
      <c r="F204" s="280">
        <v>45.083333333333329</v>
      </c>
      <c r="G204" s="280">
        <v>44.566666666666656</v>
      </c>
      <c r="H204" s="280">
        <v>46.366666666666653</v>
      </c>
      <c r="I204" s="280">
        <v>46.883333333333319</v>
      </c>
      <c r="J204" s="280">
        <v>47.266666666666652</v>
      </c>
      <c r="K204" s="278">
        <v>46.5</v>
      </c>
      <c r="L204" s="278">
        <v>45.6</v>
      </c>
      <c r="M204" s="278">
        <v>2.0425499999999999</v>
      </c>
    </row>
    <row r="205" spans="1:13">
      <c r="A205" s="269">
        <v>195</v>
      </c>
      <c r="B205" s="278" t="s">
        <v>115</v>
      </c>
      <c r="C205" s="279">
        <v>138.85</v>
      </c>
      <c r="D205" s="280">
        <v>138.20000000000002</v>
      </c>
      <c r="E205" s="280">
        <v>135.25000000000003</v>
      </c>
      <c r="F205" s="280">
        <v>131.65</v>
      </c>
      <c r="G205" s="280">
        <v>128.70000000000002</v>
      </c>
      <c r="H205" s="280">
        <v>141.80000000000004</v>
      </c>
      <c r="I205" s="280">
        <v>144.75000000000003</v>
      </c>
      <c r="J205" s="280">
        <v>148.35000000000005</v>
      </c>
      <c r="K205" s="278">
        <v>141.15</v>
      </c>
      <c r="L205" s="278">
        <v>134.6</v>
      </c>
      <c r="M205" s="278">
        <v>193.90844000000001</v>
      </c>
    </row>
    <row r="206" spans="1:13">
      <c r="A206" s="269">
        <v>196</v>
      </c>
      <c r="B206" s="278" t="s">
        <v>401</v>
      </c>
      <c r="C206" s="279">
        <v>25.95</v>
      </c>
      <c r="D206" s="280">
        <v>26.099999999999998</v>
      </c>
      <c r="E206" s="280">
        <v>25.399999999999995</v>
      </c>
      <c r="F206" s="280">
        <v>24.849999999999998</v>
      </c>
      <c r="G206" s="280">
        <v>24.149999999999995</v>
      </c>
      <c r="H206" s="280">
        <v>26.649999999999995</v>
      </c>
      <c r="I206" s="280">
        <v>27.349999999999998</v>
      </c>
      <c r="J206" s="280">
        <v>27.899999999999995</v>
      </c>
      <c r="K206" s="278">
        <v>26.8</v>
      </c>
      <c r="L206" s="278">
        <v>25.55</v>
      </c>
      <c r="M206" s="278">
        <v>6.5862600000000002</v>
      </c>
    </row>
    <row r="207" spans="1:13">
      <c r="A207" s="269">
        <v>197</v>
      </c>
      <c r="B207" s="278" t="s">
        <v>116</v>
      </c>
      <c r="C207" s="279">
        <v>194.55</v>
      </c>
      <c r="D207" s="280">
        <v>192.05000000000004</v>
      </c>
      <c r="E207" s="280">
        <v>186.45000000000007</v>
      </c>
      <c r="F207" s="280">
        <v>178.35000000000002</v>
      </c>
      <c r="G207" s="280">
        <v>172.75000000000006</v>
      </c>
      <c r="H207" s="280">
        <v>200.15000000000009</v>
      </c>
      <c r="I207" s="280">
        <v>205.75000000000006</v>
      </c>
      <c r="J207" s="280">
        <v>213.85000000000011</v>
      </c>
      <c r="K207" s="278">
        <v>197.65</v>
      </c>
      <c r="L207" s="278">
        <v>183.95</v>
      </c>
      <c r="M207" s="278">
        <v>114.27437</v>
      </c>
    </row>
    <row r="208" spans="1:13">
      <c r="A208" s="269">
        <v>198</v>
      </c>
      <c r="B208" s="278" t="s">
        <v>117</v>
      </c>
      <c r="C208" s="279">
        <v>2057.35</v>
      </c>
      <c r="D208" s="280">
        <v>2041.7833333333335</v>
      </c>
      <c r="E208" s="280">
        <v>2015.5666666666671</v>
      </c>
      <c r="F208" s="280">
        <v>1973.7833333333335</v>
      </c>
      <c r="G208" s="280">
        <v>1947.5666666666671</v>
      </c>
      <c r="H208" s="280">
        <v>2083.5666666666671</v>
      </c>
      <c r="I208" s="280">
        <v>2109.7833333333338</v>
      </c>
      <c r="J208" s="280">
        <v>2151.5666666666671</v>
      </c>
      <c r="K208" s="278">
        <v>2068</v>
      </c>
      <c r="L208" s="278">
        <v>2000</v>
      </c>
      <c r="M208" s="278">
        <v>87.790099999999995</v>
      </c>
    </row>
    <row r="209" spans="1:13">
      <c r="A209" s="269">
        <v>199</v>
      </c>
      <c r="B209" s="278" t="s">
        <v>255</v>
      </c>
      <c r="C209" s="279">
        <v>171.55</v>
      </c>
      <c r="D209" s="280">
        <v>170.16666666666666</v>
      </c>
      <c r="E209" s="280">
        <v>168.0333333333333</v>
      </c>
      <c r="F209" s="280">
        <v>164.51666666666665</v>
      </c>
      <c r="G209" s="280">
        <v>162.3833333333333</v>
      </c>
      <c r="H209" s="280">
        <v>173.68333333333331</v>
      </c>
      <c r="I209" s="280">
        <v>175.81666666666669</v>
      </c>
      <c r="J209" s="280">
        <v>179.33333333333331</v>
      </c>
      <c r="K209" s="278">
        <v>172.3</v>
      </c>
      <c r="L209" s="278">
        <v>166.65</v>
      </c>
      <c r="M209" s="278">
        <v>6.4300600000000001</v>
      </c>
    </row>
    <row r="210" spans="1:13">
      <c r="A210" s="269">
        <v>200</v>
      </c>
      <c r="B210" s="278" t="s">
        <v>402</v>
      </c>
      <c r="C210" s="279">
        <v>27011.599999999999</v>
      </c>
      <c r="D210" s="280">
        <v>26920.933333333334</v>
      </c>
      <c r="E210" s="280">
        <v>26541.866666666669</v>
      </c>
      <c r="F210" s="280">
        <v>26072.133333333335</v>
      </c>
      <c r="G210" s="280">
        <v>25693.066666666669</v>
      </c>
      <c r="H210" s="280">
        <v>27390.666666666668</v>
      </c>
      <c r="I210" s="280">
        <v>27769.733333333334</v>
      </c>
      <c r="J210" s="280">
        <v>28239.466666666667</v>
      </c>
      <c r="K210" s="278">
        <v>27300</v>
      </c>
      <c r="L210" s="278">
        <v>26451.200000000001</v>
      </c>
      <c r="M210" s="278">
        <v>2.853E-2</v>
      </c>
    </row>
    <row r="211" spans="1:13">
      <c r="A211" s="269">
        <v>201</v>
      </c>
      <c r="B211" s="278" t="s">
        <v>398</v>
      </c>
      <c r="C211" s="279">
        <v>43.9</v>
      </c>
      <c r="D211" s="280">
        <v>44.666666666666664</v>
      </c>
      <c r="E211" s="280">
        <v>42.633333333333326</v>
      </c>
      <c r="F211" s="280">
        <v>41.36666666666666</v>
      </c>
      <c r="G211" s="280">
        <v>39.333333333333321</v>
      </c>
      <c r="H211" s="280">
        <v>45.93333333333333</v>
      </c>
      <c r="I211" s="280">
        <v>47.966666666666676</v>
      </c>
      <c r="J211" s="280">
        <v>49.233333333333334</v>
      </c>
      <c r="K211" s="278">
        <v>46.7</v>
      </c>
      <c r="L211" s="278">
        <v>43.4</v>
      </c>
      <c r="M211" s="278">
        <v>13.37326</v>
      </c>
    </row>
    <row r="212" spans="1:13">
      <c r="A212" s="269">
        <v>202</v>
      </c>
      <c r="B212" s="278" t="s">
        <v>256</v>
      </c>
      <c r="C212" s="279">
        <v>22.95</v>
      </c>
      <c r="D212" s="280">
        <v>22.933333333333334</v>
      </c>
      <c r="E212" s="280">
        <v>22.566666666666666</v>
      </c>
      <c r="F212" s="280">
        <v>22.183333333333334</v>
      </c>
      <c r="G212" s="280">
        <v>21.816666666666666</v>
      </c>
      <c r="H212" s="280">
        <v>23.316666666666666</v>
      </c>
      <c r="I212" s="280">
        <v>23.683333333333334</v>
      </c>
      <c r="J212" s="280">
        <v>24.066666666666666</v>
      </c>
      <c r="K212" s="278">
        <v>23.3</v>
      </c>
      <c r="L212" s="278">
        <v>22.55</v>
      </c>
      <c r="M212" s="278">
        <v>10.988630000000001</v>
      </c>
    </row>
    <row r="213" spans="1:13">
      <c r="A213" s="269">
        <v>203</v>
      </c>
      <c r="B213" s="278" t="s">
        <v>416</v>
      </c>
      <c r="C213" s="279">
        <v>42.6</v>
      </c>
      <c r="D213" s="280">
        <v>42.466666666666669</v>
      </c>
      <c r="E213" s="280">
        <v>41.733333333333334</v>
      </c>
      <c r="F213" s="280">
        <v>40.866666666666667</v>
      </c>
      <c r="G213" s="280">
        <v>40.133333333333333</v>
      </c>
      <c r="H213" s="280">
        <v>43.333333333333336</v>
      </c>
      <c r="I213" s="280">
        <v>44.06666666666667</v>
      </c>
      <c r="J213" s="280">
        <v>44.933333333333337</v>
      </c>
      <c r="K213" s="278">
        <v>43.2</v>
      </c>
      <c r="L213" s="278">
        <v>41.6</v>
      </c>
      <c r="M213" s="278">
        <v>15.239599999999999</v>
      </c>
    </row>
    <row r="214" spans="1:13">
      <c r="A214" s="269">
        <v>204</v>
      </c>
      <c r="B214" s="278" t="s">
        <v>118</v>
      </c>
      <c r="C214" s="279">
        <v>122.15</v>
      </c>
      <c r="D214" s="280">
        <v>120.7</v>
      </c>
      <c r="E214" s="280">
        <v>118.65</v>
      </c>
      <c r="F214" s="280">
        <v>115.15</v>
      </c>
      <c r="G214" s="280">
        <v>113.10000000000001</v>
      </c>
      <c r="H214" s="280">
        <v>124.2</v>
      </c>
      <c r="I214" s="280">
        <v>126.24999999999999</v>
      </c>
      <c r="J214" s="280">
        <v>129.75</v>
      </c>
      <c r="K214" s="278">
        <v>122.75</v>
      </c>
      <c r="L214" s="278">
        <v>117.2</v>
      </c>
      <c r="M214" s="278">
        <v>157.58920000000001</v>
      </c>
    </row>
    <row r="215" spans="1:13">
      <c r="A215" s="269">
        <v>205</v>
      </c>
      <c r="B215" s="278" t="s">
        <v>415</v>
      </c>
      <c r="C215" s="279">
        <v>32.25</v>
      </c>
      <c r="D215" s="280">
        <v>32.966666666666661</v>
      </c>
      <c r="E215" s="280">
        <v>31.333333333333321</v>
      </c>
      <c r="F215" s="280">
        <v>30.416666666666657</v>
      </c>
      <c r="G215" s="280">
        <v>28.783333333333317</v>
      </c>
      <c r="H215" s="280">
        <v>33.883333333333326</v>
      </c>
      <c r="I215" s="280">
        <v>35.516666666666666</v>
      </c>
      <c r="J215" s="280">
        <v>36.43333333333333</v>
      </c>
      <c r="K215" s="278">
        <v>34.6</v>
      </c>
      <c r="L215" s="278">
        <v>32.049999999999997</v>
      </c>
      <c r="M215" s="278">
        <v>4.2948000000000004</v>
      </c>
    </row>
    <row r="216" spans="1:13">
      <c r="A216" s="269">
        <v>206</v>
      </c>
      <c r="B216" s="278" t="s">
        <v>259</v>
      </c>
      <c r="C216" s="279">
        <v>70.599999999999994</v>
      </c>
      <c r="D216" s="280">
        <v>72.016666666666666</v>
      </c>
      <c r="E216" s="280">
        <v>68.033333333333331</v>
      </c>
      <c r="F216" s="280">
        <v>65.466666666666669</v>
      </c>
      <c r="G216" s="280">
        <v>61.483333333333334</v>
      </c>
      <c r="H216" s="280">
        <v>74.583333333333329</v>
      </c>
      <c r="I216" s="280">
        <v>78.566666666666649</v>
      </c>
      <c r="J216" s="280">
        <v>81.133333333333326</v>
      </c>
      <c r="K216" s="278">
        <v>76</v>
      </c>
      <c r="L216" s="278">
        <v>69.45</v>
      </c>
      <c r="M216" s="278">
        <v>15.84362</v>
      </c>
    </row>
    <row r="217" spans="1:13">
      <c r="A217" s="269">
        <v>207</v>
      </c>
      <c r="B217" s="278" t="s">
        <v>119</v>
      </c>
      <c r="C217" s="279">
        <v>331.95</v>
      </c>
      <c r="D217" s="280">
        <v>328.75</v>
      </c>
      <c r="E217" s="280">
        <v>323.2</v>
      </c>
      <c r="F217" s="280">
        <v>314.45</v>
      </c>
      <c r="G217" s="280">
        <v>308.89999999999998</v>
      </c>
      <c r="H217" s="280">
        <v>337.5</v>
      </c>
      <c r="I217" s="280">
        <v>343.04999999999995</v>
      </c>
      <c r="J217" s="280">
        <v>351.8</v>
      </c>
      <c r="K217" s="278">
        <v>334.3</v>
      </c>
      <c r="L217" s="278">
        <v>320</v>
      </c>
      <c r="M217" s="278">
        <v>604.88688000000002</v>
      </c>
    </row>
    <row r="218" spans="1:13">
      <c r="A218" s="269">
        <v>208</v>
      </c>
      <c r="B218" s="278" t="s">
        <v>257</v>
      </c>
      <c r="C218" s="279">
        <v>1300.7</v>
      </c>
      <c r="D218" s="280">
        <v>1296.1833333333332</v>
      </c>
      <c r="E218" s="280">
        <v>1258.3666666666663</v>
      </c>
      <c r="F218" s="280">
        <v>1216.0333333333331</v>
      </c>
      <c r="G218" s="280">
        <v>1178.2166666666662</v>
      </c>
      <c r="H218" s="280">
        <v>1338.5166666666664</v>
      </c>
      <c r="I218" s="280">
        <v>1376.3333333333335</v>
      </c>
      <c r="J218" s="280">
        <v>1418.6666666666665</v>
      </c>
      <c r="K218" s="278">
        <v>1334</v>
      </c>
      <c r="L218" s="278">
        <v>1253.8499999999999</v>
      </c>
      <c r="M218" s="278">
        <v>31.962589999999999</v>
      </c>
    </row>
    <row r="219" spans="1:13">
      <c r="A219" s="269">
        <v>209</v>
      </c>
      <c r="B219" s="278" t="s">
        <v>120</v>
      </c>
      <c r="C219" s="279">
        <v>393.1</v>
      </c>
      <c r="D219" s="280">
        <v>385.18333333333334</v>
      </c>
      <c r="E219" s="280">
        <v>373.36666666666667</v>
      </c>
      <c r="F219" s="280">
        <v>353.63333333333333</v>
      </c>
      <c r="G219" s="280">
        <v>341.81666666666666</v>
      </c>
      <c r="H219" s="280">
        <v>404.91666666666669</v>
      </c>
      <c r="I219" s="280">
        <v>416.73333333333341</v>
      </c>
      <c r="J219" s="280">
        <v>436.4666666666667</v>
      </c>
      <c r="K219" s="278">
        <v>397</v>
      </c>
      <c r="L219" s="278">
        <v>365.45</v>
      </c>
      <c r="M219" s="278">
        <v>52.552810000000001</v>
      </c>
    </row>
    <row r="220" spans="1:13">
      <c r="A220" s="269">
        <v>210</v>
      </c>
      <c r="B220" s="278" t="s">
        <v>404</v>
      </c>
      <c r="C220" s="279">
        <v>2533.4499999999998</v>
      </c>
      <c r="D220" s="280">
        <v>2510.4833333333331</v>
      </c>
      <c r="E220" s="280">
        <v>2485.9666666666662</v>
      </c>
      <c r="F220" s="280">
        <v>2438.4833333333331</v>
      </c>
      <c r="G220" s="280">
        <v>2413.9666666666662</v>
      </c>
      <c r="H220" s="280">
        <v>2557.9666666666662</v>
      </c>
      <c r="I220" s="280">
        <v>2582.4833333333336</v>
      </c>
      <c r="J220" s="280">
        <v>2629.9666666666662</v>
      </c>
      <c r="K220" s="278">
        <v>2535</v>
      </c>
      <c r="L220" s="278">
        <v>2463</v>
      </c>
      <c r="M220" s="278">
        <v>6.9899999999999997E-3</v>
      </c>
    </row>
    <row r="221" spans="1:13">
      <c r="A221" s="269">
        <v>211</v>
      </c>
      <c r="B221" s="278" t="s">
        <v>258</v>
      </c>
      <c r="C221" s="279">
        <v>20.399999999999999</v>
      </c>
      <c r="D221" s="280">
        <v>20.316666666666666</v>
      </c>
      <c r="E221" s="280">
        <v>19.833333333333332</v>
      </c>
      <c r="F221" s="280">
        <v>19.266666666666666</v>
      </c>
      <c r="G221" s="280">
        <v>18.783333333333331</v>
      </c>
      <c r="H221" s="280">
        <v>20.883333333333333</v>
      </c>
      <c r="I221" s="280">
        <v>21.366666666666667</v>
      </c>
      <c r="J221" s="280">
        <v>21.933333333333334</v>
      </c>
      <c r="K221" s="278">
        <v>20.8</v>
      </c>
      <c r="L221" s="278">
        <v>19.75</v>
      </c>
      <c r="M221" s="278">
        <v>21.128499999999999</v>
      </c>
    </row>
    <row r="222" spans="1:13">
      <c r="A222" s="269">
        <v>212</v>
      </c>
      <c r="B222" s="278" t="s">
        <v>121</v>
      </c>
      <c r="C222" s="279">
        <v>6.55</v>
      </c>
      <c r="D222" s="280">
        <v>6.8999999999999995</v>
      </c>
      <c r="E222" s="280">
        <v>5.9999999999999991</v>
      </c>
      <c r="F222" s="280">
        <v>5.4499999999999993</v>
      </c>
      <c r="G222" s="280">
        <v>4.5499999999999989</v>
      </c>
      <c r="H222" s="280">
        <v>7.4499999999999993</v>
      </c>
      <c r="I222" s="280">
        <v>8.35</v>
      </c>
      <c r="J222" s="280">
        <v>8.8999999999999986</v>
      </c>
      <c r="K222" s="278">
        <v>7.8</v>
      </c>
      <c r="L222" s="278">
        <v>6.35</v>
      </c>
      <c r="M222" s="278">
        <v>23992.45304</v>
      </c>
    </row>
    <row r="223" spans="1:13">
      <c r="A223" s="269">
        <v>213</v>
      </c>
      <c r="B223" s="278" t="s">
        <v>405</v>
      </c>
      <c r="C223" s="279">
        <v>14.25</v>
      </c>
      <c r="D223" s="280">
        <v>14.016666666666666</v>
      </c>
      <c r="E223" s="280">
        <v>13.783333333333331</v>
      </c>
      <c r="F223" s="280">
        <v>13.316666666666666</v>
      </c>
      <c r="G223" s="280">
        <v>13.083333333333332</v>
      </c>
      <c r="H223" s="280">
        <v>14.483333333333331</v>
      </c>
      <c r="I223" s="280">
        <v>14.716666666666665</v>
      </c>
      <c r="J223" s="280">
        <v>15.18333333333333</v>
      </c>
      <c r="K223" s="278">
        <v>14.25</v>
      </c>
      <c r="L223" s="278">
        <v>13.55</v>
      </c>
      <c r="M223" s="278">
        <v>180.99376000000001</v>
      </c>
    </row>
    <row r="224" spans="1:13">
      <c r="A224" s="269">
        <v>214</v>
      </c>
      <c r="B224" s="278" t="s">
        <v>122</v>
      </c>
      <c r="C224" s="279">
        <v>22.1</v>
      </c>
      <c r="D224" s="280">
        <v>21.683333333333334</v>
      </c>
      <c r="E224" s="280">
        <v>20.116666666666667</v>
      </c>
      <c r="F224" s="280">
        <v>18.133333333333333</v>
      </c>
      <c r="G224" s="280">
        <v>16.566666666666666</v>
      </c>
      <c r="H224" s="280">
        <v>23.666666666666668</v>
      </c>
      <c r="I224" s="280">
        <v>25.233333333333338</v>
      </c>
      <c r="J224" s="280">
        <v>27.216666666666669</v>
      </c>
      <c r="K224" s="278">
        <v>23.25</v>
      </c>
      <c r="L224" s="278">
        <v>19.7</v>
      </c>
      <c r="M224" s="278">
        <v>1538.0298499999999</v>
      </c>
    </row>
    <row r="225" spans="1:13">
      <c r="A225" s="269">
        <v>215</v>
      </c>
      <c r="B225" s="278" t="s">
        <v>417</v>
      </c>
      <c r="C225" s="279">
        <v>163.80000000000001</v>
      </c>
      <c r="D225" s="280">
        <v>165.83333333333334</v>
      </c>
      <c r="E225" s="280">
        <v>158.9666666666667</v>
      </c>
      <c r="F225" s="280">
        <v>154.13333333333335</v>
      </c>
      <c r="G225" s="280">
        <v>147.26666666666671</v>
      </c>
      <c r="H225" s="280">
        <v>170.66666666666669</v>
      </c>
      <c r="I225" s="280">
        <v>177.5333333333333</v>
      </c>
      <c r="J225" s="280">
        <v>182.36666666666667</v>
      </c>
      <c r="K225" s="278">
        <v>172.7</v>
      </c>
      <c r="L225" s="278">
        <v>161</v>
      </c>
      <c r="M225" s="278">
        <v>7.8870800000000001</v>
      </c>
    </row>
    <row r="226" spans="1:13">
      <c r="A226" s="269">
        <v>216</v>
      </c>
      <c r="B226" s="278" t="s">
        <v>406</v>
      </c>
      <c r="C226" s="279">
        <v>370.35</v>
      </c>
      <c r="D226" s="280">
        <v>376.40000000000003</v>
      </c>
      <c r="E226" s="280">
        <v>360.00000000000006</v>
      </c>
      <c r="F226" s="280">
        <v>349.65000000000003</v>
      </c>
      <c r="G226" s="280">
        <v>333.25000000000006</v>
      </c>
      <c r="H226" s="280">
        <v>386.75000000000006</v>
      </c>
      <c r="I226" s="280">
        <v>403.15000000000003</v>
      </c>
      <c r="J226" s="280">
        <v>413.50000000000006</v>
      </c>
      <c r="K226" s="278">
        <v>392.8</v>
      </c>
      <c r="L226" s="278">
        <v>366.05</v>
      </c>
      <c r="M226" s="278">
        <v>1.10545</v>
      </c>
    </row>
    <row r="227" spans="1:13">
      <c r="A227" s="269">
        <v>217</v>
      </c>
      <c r="B227" s="278" t="s">
        <v>407</v>
      </c>
      <c r="C227" s="279">
        <v>4.75</v>
      </c>
      <c r="D227" s="280">
        <v>4.5333333333333332</v>
      </c>
      <c r="E227" s="280">
        <v>4.2166666666666668</v>
      </c>
      <c r="F227" s="280">
        <v>3.6833333333333336</v>
      </c>
      <c r="G227" s="280">
        <v>3.3666666666666671</v>
      </c>
      <c r="H227" s="280">
        <v>5.0666666666666664</v>
      </c>
      <c r="I227" s="280">
        <v>5.3833333333333329</v>
      </c>
      <c r="J227" s="280">
        <v>5.9166666666666661</v>
      </c>
      <c r="K227" s="278">
        <v>4.8499999999999996</v>
      </c>
      <c r="L227" s="278">
        <v>4</v>
      </c>
      <c r="M227" s="278">
        <v>136.50346999999999</v>
      </c>
    </row>
    <row r="228" spans="1:13">
      <c r="A228" s="269">
        <v>218</v>
      </c>
      <c r="B228" s="278" t="s">
        <v>123</v>
      </c>
      <c r="C228" s="279">
        <v>472.1</v>
      </c>
      <c r="D228" s="280">
        <v>475.25</v>
      </c>
      <c r="E228" s="280">
        <v>455.85</v>
      </c>
      <c r="F228" s="280">
        <v>439.6</v>
      </c>
      <c r="G228" s="280">
        <v>420.20000000000005</v>
      </c>
      <c r="H228" s="280">
        <v>491.5</v>
      </c>
      <c r="I228" s="280">
        <v>510.9</v>
      </c>
      <c r="J228" s="280">
        <v>527.15</v>
      </c>
      <c r="K228" s="278">
        <v>494.65</v>
      </c>
      <c r="L228" s="278">
        <v>459</v>
      </c>
      <c r="M228" s="278">
        <v>299.68421000000001</v>
      </c>
    </row>
    <row r="229" spans="1:13">
      <c r="A229" s="269">
        <v>219</v>
      </c>
      <c r="B229" s="278" t="s">
        <v>408</v>
      </c>
      <c r="C229" s="279">
        <v>62.95</v>
      </c>
      <c r="D229" s="280">
        <v>63.366666666666667</v>
      </c>
      <c r="E229" s="280">
        <v>61.733333333333334</v>
      </c>
      <c r="F229" s="280">
        <v>60.516666666666666</v>
      </c>
      <c r="G229" s="280">
        <v>58.883333333333333</v>
      </c>
      <c r="H229" s="280">
        <v>64.583333333333343</v>
      </c>
      <c r="I229" s="280">
        <v>66.216666666666669</v>
      </c>
      <c r="J229" s="280">
        <v>67.433333333333337</v>
      </c>
      <c r="K229" s="278">
        <v>65</v>
      </c>
      <c r="L229" s="278">
        <v>62.15</v>
      </c>
      <c r="M229" s="278">
        <v>6.42455</v>
      </c>
    </row>
    <row r="230" spans="1:13">
      <c r="A230" s="269">
        <v>220</v>
      </c>
      <c r="B230" s="278" t="s">
        <v>261</v>
      </c>
      <c r="C230" s="279">
        <v>75.599999999999994</v>
      </c>
      <c r="D230" s="280">
        <v>74.75</v>
      </c>
      <c r="E230" s="280">
        <v>73.5</v>
      </c>
      <c r="F230" s="280">
        <v>71.400000000000006</v>
      </c>
      <c r="G230" s="280">
        <v>70.150000000000006</v>
      </c>
      <c r="H230" s="280">
        <v>76.849999999999994</v>
      </c>
      <c r="I230" s="280">
        <v>78.099999999999994</v>
      </c>
      <c r="J230" s="280">
        <v>80.199999999999989</v>
      </c>
      <c r="K230" s="278">
        <v>76</v>
      </c>
      <c r="L230" s="278">
        <v>72.650000000000006</v>
      </c>
      <c r="M230" s="278">
        <v>21.857900000000001</v>
      </c>
    </row>
    <row r="231" spans="1:13">
      <c r="A231" s="269">
        <v>221</v>
      </c>
      <c r="B231" s="278" t="s">
        <v>413</v>
      </c>
      <c r="C231" s="279">
        <v>125.55</v>
      </c>
      <c r="D231" s="280">
        <v>127.05</v>
      </c>
      <c r="E231" s="280">
        <v>122.19999999999999</v>
      </c>
      <c r="F231" s="280">
        <v>118.85</v>
      </c>
      <c r="G231" s="280">
        <v>113.99999999999999</v>
      </c>
      <c r="H231" s="280">
        <v>130.39999999999998</v>
      </c>
      <c r="I231" s="280">
        <v>135.25</v>
      </c>
      <c r="J231" s="280">
        <v>138.6</v>
      </c>
      <c r="K231" s="278">
        <v>131.9</v>
      </c>
      <c r="L231" s="278">
        <v>123.7</v>
      </c>
      <c r="M231" s="278">
        <v>37.886679999999998</v>
      </c>
    </row>
    <row r="232" spans="1:13">
      <c r="A232" s="269">
        <v>222</v>
      </c>
      <c r="B232" s="278" t="s">
        <v>1617</v>
      </c>
      <c r="C232" s="279">
        <v>2477.4</v>
      </c>
      <c r="D232" s="280">
        <v>2432.3833333333332</v>
      </c>
      <c r="E232" s="280">
        <v>2365.7666666666664</v>
      </c>
      <c r="F232" s="280">
        <v>2254.1333333333332</v>
      </c>
      <c r="G232" s="280">
        <v>2187.5166666666664</v>
      </c>
      <c r="H232" s="280">
        <v>2544.0166666666664</v>
      </c>
      <c r="I232" s="280">
        <v>2610.6333333333332</v>
      </c>
      <c r="J232" s="280">
        <v>2722.2666666666664</v>
      </c>
      <c r="K232" s="278">
        <v>2499</v>
      </c>
      <c r="L232" s="278">
        <v>2320.75</v>
      </c>
      <c r="M232" s="278">
        <v>1.8628400000000001</v>
      </c>
    </row>
    <row r="233" spans="1:13">
      <c r="A233" s="269">
        <v>223</v>
      </c>
      <c r="B233" s="278" t="s">
        <v>260</v>
      </c>
      <c r="C233" s="279">
        <v>43.75</v>
      </c>
      <c r="D233" s="280">
        <v>43.633333333333333</v>
      </c>
      <c r="E233" s="280">
        <v>43.316666666666663</v>
      </c>
      <c r="F233" s="280">
        <v>42.883333333333333</v>
      </c>
      <c r="G233" s="280">
        <v>42.566666666666663</v>
      </c>
      <c r="H233" s="280">
        <v>44.066666666666663</v>
      </c>
      <c r="I233" s="280">
        <v>44.38333333333334</v>
      </c>
      <c r="J233" s="280">
        <v>44.816666666666663</v>
      </c>
      <c r="K233" s="278">
        <v>43.95</v>
      </c>
      <c r="L233" s="278">
        <v>43.2</v>
      </c>
      <c r="M233" s="278">
        <v>12.725960000000001</v>
      </c>
    </row>
    <row r="234" spans="1:13">
      <c r="A234" s="269">
        <v>224</v>
      </c>
      <c r="B234" s="278" t="s">
        <v>124</v>
      </c>
      <c r="C234" s="279">
        <v>965.5</v>
      </c>
      <c r="D234" s="280">
        <v>961.5</v>
      </c>
      <c r="E234" s="280">
        <v>945</v>
      </c>
      <c r="F234" s="280">
        <v>924.5</v>
      </c>
      <c r="G234" s="280">
        <v>908</v>
      </c>
      <c r="H234" s="280">
        <v>982</v>
      </c>
      <c r="I234" s="280">
        <v>998.5</v>
      </c>
      <c r="J234" s="280">
        <v>1019</v>
      </c>
      <c r="K234" s="278">
        <v>978</v>
      </c>
      <c r="L234" s="278">
        <v>941</v>
      </c>
      <c r="M234" s="278">
        <v>20.54186</v>
      </c>
    </row>
    <row r="235" spans="1:13">
      <c r="A235" s="269">
        <v>225</v>
      </c>
      <c r="B235" s="278" t="s">
        <v>419</v>
      </c>
      <c r="C235" s="279">
        <v>279.35000000000002</v>
      </c>
      <c r="D235" s="280">
        <v>279.14999999999998</v>
      </c>
      <c r="E235" s="280">
        <v>278.59999999999997</v>
      </c>
      <c r="F235" s="280">
        <v>277.84999999999997</v>
      </c>
      <c r="G235" s="280">
        <v>277.29999999999995</v>
      </c>
      <c r="H235" s="280">
        <v>279.89999999999998</v>
      </c>
      <c r="I235" s="280">
        <v>280.44999999999993</v>
      </c>
      <c r="J235" s="280">
        <v>281.2</v>
      </c>
      <c r="K235" s="278">
        <v>279.7</v>
      </c>
      <c r="L235" s="278">
        <v>278.39999999999998</v>
      </c>
      <c r="M235" s="278">
        <v>1.06304</v>
      </c>
    </row>
    <row r="236" spans="1:13">
      <c r="A236" s="269">
        <v>226</v>
      </c>
      <c r="B236" s="278" t="s">
        <v>125</v>
      </c>
      <c r="C236" s="279">
        <v>393.65</v>
      </c>
      <c r="D236" s="280">
        <v>389.05</v>
      </c>
      <c r="E236" s="280">
        <v>378.1</v>
      </c>
      <c r="F236" s="280">
        <v>362.55</v>
      </c>
      <c r="G236" s="280">
        <v>351.6</v>
      </c>
      <c r="H236" s="280">
        <v>404.6</v>
      </c>
      <c r="I236" s="280">
        <v>415.54999999999995</v>
      </c>
      <c r="J236" s="280">
        <v>431.1</v>
      </c>
      <c r="K236" s="278">
        <v>400</v>
      </c>
      <c r="L236" s="278">
        <v>373.5</v>
      </c>
      <c r="M236" s="278">
        <v>330.13864000000001</v>
      </c>
    </row>
    <row r="237" spans="1:13">
      <c r="A237" s="269">
        <v>227</v>
      </c>
      <c r="B237" s="278" t="s">
        <v>420</v>
      </c>
      <c r="C237" s="279">
        <v>50.6</v>
      </c>
      <c r="D237" s="280">
        <v>49.566666666666663</v>
      </c>
      <c r="E237" s="280">
        <v>48.533333333333324</v>
      </c>
      <c r="F237" s="280">
        <v>46.466666666666661</v>
      </c>
      <c r="G237" s="280">
        <v>45.433333333333323</v>
      </c>
      <c r="H237" s="280">
        <v>51.633333333333326</v>
      </c>
      <c r="I237" s="280">
        <v>52.666666666666657</v>
      </c>
      <c r="J237" s="280">
        <v>54.733333333333327</v>
      </c>
      <c r="K237" s="278">
        <v>50.6</v>
      </c>
      <c r="L237" s="278">
        <v>47.5</v>
      </c>
      <c r="M237" s="278">
        <v>9.7096099999999996</v>
      </c>
    </row>
    <row r="238" spans="1:13">
      <c r="A238" s="269">
        <v>228</v>
      </c>
      <c r="B238" s="278" t="s">
        <v>126</v>
      </c>
      <c r="C238" s="279">
        <v>229.95</v>
      </c>
      <c r="D238" s="280">
        <v>232.25</v>
      </c>
      <c r="E238" s="280">
        <v>222</v>
      </c>
      <c r="F238" s="280">
        <v>214.05</v>
      </c>
      <c r="G238" s="280">
        <v>203.8</v>
      </c>
      <c r="H238" s="280">
        <v>240.2</v>
      </c>
      <c r="I238" s="280">
        <v>250.45</v>
      </c>
      <c r="J238" s="280">
        <v>258.39999999999998</v>
      </c>
      <c r="K238" s="278">
        <v>242.5</v>
      </c>
      <c r="L238" s="278">
        <v>224.3</v>
      </c>
      <c r="M238" s="278">
        <v>248.54772</v>
      </c>
    </row>
    <row r="239" spans="1:13">
      <c r="A239" s="269">
        <v>229</v>
      </c>
      <c r="B239" s="278" t="s">
        <v>127</v>
      </c>
      <c r="C239" s="279">
        <v>691</v>
      </c>
      <c r="D239" s="280">
        <v>688.91666666666663</v>
      </c>
      <c r="E239" s="280">
        <v>677.0333333333333</v>
      </c>
      <c r="F239" s="280">
        <v>663.06666666666672</v>
      </c>
      <c r="G239" s="280">
        <v>651.18333333333339</v>
      </c>
      <c r="H239" s="280">
        <v>702.88333333333321</v>
      </c>
      <c r="I239" s="280">
        <v>714.76666666666665</v>
      </c>
      <c r="J239" s="280">
        <v>728.73333333333312</v>
      </c>
      <c r="K239" s="278">
        <v>700.8</v>
      </c>
      <c r="L239" s="278">
        <v>674.95</v>
      </c>
      <c r="M239" s="278">
        <v>282.91172</v>
      </c>
    </row>
    <row r="240" spans="1:13">
      <c r="A240" s="269">
        <v>230</v>
      </c>
      <c r="B240" s="278" t="s">
        <v>421</v>
      </c>
      <c r="C240" s="279">
        <v>205.4</v>
      </c>
      <c r="D240" s="280">
        <v>206.88333333333333</v>
      </c>
      <c r="E240" s="280">
        <v>201.76666666666665</v>
      </c>
      <c r="F240" s="280">
        <v>198.13333333333333</v>
      </c>
      <c r="G240" s="280">
        <v>193.01666666666665</v>
      </c>
      <c r="H240" s="280">
        <v>210.51666666666665</v>
      </c>
      <c r="I240" s="280">
        <v>215.63333333333333</v>
      </c>
      <c r="J240" s="280">
        <v>219.26666666666665</v>
      </c>
      <c r="K240" s="278">
        <v>212</v>
      </c>
      <c r="L240" s="278">
        <v>203.25</v>
      </c>
      <c r="M240" s="278">
        <v>3.6903000000000001</v>
      </c>
    </row>
    <row r="241" spans="1:13">
      <c r="A241" s="269">
        <v>231</v>
      </c>
      <c r="B241" s="278" t="s">
        <v>422</v>
      </c>
      <c r="C241" s="279">
        <v>66.7</v>
      </c>
      <c r="D241" s="280">
        <v>66.933333333333323</v>
      </c>
      <c r="E241" s="280">
        <v>64.866666666666646</v>
      </c>
      <c r="F241" s="280">
        <v>63.033333333333317</v>
      </c>
      <c r="G241" s="280">
        <v>60.96666666666664</v>
      </c>
      <c r="H241" s="280">
        <v>68.766666666666652</v>
      </c>
      <c r="I241" s="280">
        <v>70.833333333333343</v>
      </c>
      <c r="J241" s="280">
        <v>72.666666666666657</v>
      </c>
      <c r="K241" s="278">
        <v>69</v>
      </c>
      <c r="L241" s="278">
        <v>65.099999999999994</v>
      </c>
      <c r="M241" s="278">
        <v>0.51871999999999996</v>
      </c>
    </row>
    <row r="242" spans="1:13">
      <c r="A242" s="269">
        <v>232</v>
      </c>
      <c r="B242" s="278" t="s">
        <v>418</v>
      </c>
      <c r="C242" s="279">
        <v>7.3</v>
      </c>
      <c r="D242" s="280">
        <v>7.3</v>
      </c>
      <c r="E242" s="280">
        <v>7.25</v>
      </c>
      <c r="F242" s="280">
        <v>7.2</v>
      </c>
      <c r="G242" s="280">
        <v>7.15</v>
      </c>
      <c r="H242" s="280">
        <v>7.35</v>
      </c>
      <c r="I242" s="280">
        <v>7.3999999999999986</v>
      </c>
      <c r="J242" s="280">
        <v>7.4499999999999993</v>
      </c>
      <c r="K242" s="278">
        <v>7.35</v>
      </c>
      <c r="L242" s="278">
        <v>7.25</v>
      </c>
      <c r="M242" s="278">
        <v>7.0271400000000002</v>
      </c>
    </row>
    <row r="243" spans="1:13">
      <c r="A243" s="269">
        <v>233</v>
      </c>
      <c r="B243" s="278" t="s">
        <v>128</v>
      </c>
      <c r="C243" s="279">
        <v>83.2</v>
      </c>
      <c r="D243" s="280">
        <v>81.7</v>
      </c>
      <c r="E243" s="280">
        <v>78.7</v>
      </c>
      <c r="F243" s="280">
        <v>74.2</v>
      </c>
      <c r="G243" s="280">
        <v>71.2</v>
      </c>
      <c r="H243" s="280">
        <v>86.2</v>
      </c>
      <c r="I243" s="280">
        <v>89.2</v>
      </c>
      <c r="J243" s="280">
        <v>93.7</v>
      </c>
      <c r="K243" s="278">
        <v>84.7</v>
      </c>
      <c r="L243" s="278">
        <v>77.2</v>
      </c>
      <c r="M243" s="278">
        <v>345.72984000000002</v>
      </c>
    </row>
    <row r="244" spans="1:13">
      <c r="A244" s="269">
        <v>234</v>
      </c>
      <c r="B244" s="278" t="s">
        <v>263</v>
      </c>
      <c r="C244" s="279">
        <v>1494.6</v>
      </c>
      <c r="D244" s="280">
        <v>1513.1333333333332</v>
      </c>
      <c r="E244" s="280">
        <v>1453.1666666666665</v>
      </c>
      <c r="F244" s="280">
        <v>1411.7333333333333</v>
      </c>
      <c r="G244" s="280">
        <v>1351.7666666666667</v>
      </c>
      <c r="H244" s="280">
        <v>1554.5666666666664</v>
      </c>
      <c r="I244" s="280">
        <v>1614.5333333333331</v>
      </c>
      <c r="J244" s="280">
        <v>1655.9666666666662</v>
      </c>
      <c r="K244" s="278">
        <v>1573.1</v>
      </c>
      <c r="L244" s="278">
        <v>1471.7</v>
      </c>
      <c r="M244" s="278">
        <v>14.076449999999999</v>
      </c>
    </row>
    <row r="245" spans="1:13">
      <c r="A245" s="269">
        <v>235</v>
      </c>
      <c r="B245" s="278" t="s">
        <v>409</v>
      </c>
      <c r="C245" s="279">
        <v>60.5</v>
      </c>
      <c r="D245" s="280">
        <v>60.983333333333327</v>
      </c>
      <c r="E245" s="280">
        <v>59.066666666666656</v>
      </c>
      <c r="F245" s="280">
        <v>57.633333333333326</v>
      </c>
      <c r="G245" s="280">
        <v>55.716666666666654</v>
      </c>
      <c r="H245" s="280">
        <v>62.416666666666657</v>
      </c>
      <c r="I245" s="280">
        <v>64.333333333333329</v>
      </c>
      <c r="J245" s="280">
        <v>65.766666666666652</v>
      </c>
      <c r="K245" s="278">
        <v>62.9</v>
      </c>
      <c r="L245" s="278">
        <v>59.55</v>
      </c>
      <c r="M245" s="278">
        <v>18.876270000000002</v>
      </c>
    </row>
    <row r="246" spans="1:13">
      <c r="A246" s="269">
        <v>236</v>
      </c>
      <c r="B246" s="278" t="s">
        <v>410</v>
      </c>
      <c r="C246" s="279">
        <v>85.45</v>
      </c>
      <c r="D246" s="280">
        <v>85.283333333333346</v>
      </c>
      <c r="E246" s="280">
        <v>84.166666666666686</v>
      </c>
      <c r="F246" s="280">
        <v>82.88333333333334</v>
      </c>
      <c r="G246" s="280">
        <v>81.76666666666668</v>
      </c>
      <c r="H246" s="280">
        <v>86.566666666666691</v>
      </c>
      <c r="I246" s="280">
        <v>87.683333333333337</v>
      </c>
      <c r="J246" s="280">
        <v>88.966666666666697</v>
      </c>
      <c r="K246" s="278">
        <v>86.4</v>
      </c>
      <c r="L246" s="278">
        <v>84</v>
      </c>
      <c r="M246" s="278">
        <v>3.2456999999999998</v>
      </c>
    </row>
    <row r="247" spans="1:13">
      <c r="A247" s="269">
        <v>237</v>
      </c>
      <c r="B247" s="278" t="s">
        <v>403</v>
      </c>
      <c r="C247" s="279">
        <v>381.1</v>
      </c>
      <c r="D247" s="280">
        <v>380.0333333333333</v>
      </c>
      <c r="E247" s="280">
        <v>376.06666666666661</v>
      </c>
      <c r="F247" s="280">
        <v>371.0333333333333</v>
      </c>
      <c r="G247" s="280">
        <v>367.06666666666661</v>
      </c>
      <c r="H247" s="280">
        <v>385.06666666666661</v>
      </c>
      <c r="I247" s="280">
        <v>389.0333333333333</v>
      </c>
      <c r="J247" s="280">
        <v>394.06666666666661</v>
      </c>
      <c r="K247" s="278">
        <v>384</v>
      </c>
      <c r="L247" s="278">
        <v>375</v>
      </c>
      <c r="M247" s="278">
        <v>3.3596300000000001</v>
      </c>
    </row>
    <row r="248" spans="1:13">
      <c r="A248" s="269">
        <v>238</v>
      </c>
      <c r="B248" s="278" t="s">
        <v>129</v>
      </c>
      <c r="C248" s="279">
        <v>197.35</v>
      </c>
      <c r="D248" s="280">
        <v>194.78333333333333</v>
      </c>
      <c r="E248" s="280">
        <v>191.56666666666666</v>
      </c>
      <c r="F248" s="280">
        <v>185.78333333333333</v>
      </c>
      <c r="G248" s="280">
        <v>182.56666666666666</v>
      </c>
      <c r="H248" s="280">
        <v>200.56666666666666</v>
      </c>
      <c r="I248" s="280">
        <v>203.7833333333333</v>
      </c>
      <c r="J248" s="280">
        <v>209.56666666666666</v>
      </c>
      <c r="K248" s="278">
        <v>198</v>
      </c>
      <c r="L248" s="278">
        <v>189</v>
      </c>
      <c r="M248" s="278">
        <v>358.36696000000001</v>
      </c>
    </row>
    <row r="249" spans="1:13">
      <c r="A249" s="269">
        <v>239</v>
      </c>
      <c r="B249" s="278" t="s">
        <v>414</v>
      </c>
      <c r="C249" s="279">
        <v>155.6</v>
      </c>
      <c r="D249" s="280">
        <v>158.08333333333331</v>
      </c>
      <c r="E249" s="280">
        <v>151.21666666666664</v>
      </c>
      <c r="F249" s="280">
        <v>146.83333333333331</v>
      </c>
      <c r="G249" s="280">
        <v>139.96666666666664</v>
      </c>
      <c r="H249" s="280">
        <v>162.46666666666664</v>
      </c>
      <c r="I249" s="280">
        <v>169.33333333333331</v>
      </c>
      <c r="J249" s="280">
        <v>173.71666666666664</v>
      </c>
      <c r="K249" s="278">
        <v>164.95</v>
      </c>
      <c r="L249" s="278">
        <v>153.69999999999999</v>
      </c>
      <c r="M249" s="278">
        <v>0.35017999999999999</v>
      </c>
    </row>
    <row r="250" spans="1:13">
      <c r="A250" s="269">
        <v>240</v>
      </c>
      <c r="B250" s="278" t="s">
        <v>411</v>
      </c>
      <c r="C250" s="279">
        <v>35.1</v>
      </c>
      <c r="D250" s="280">
        <v>36</v>
      </c>
      <c r="E250" s="280">
        <v>33.65</v>
      </c>
      <c r="F250" s="280">
        <v>32.199999999999996</v>
      </c>
      <c r="G250" s="280">
        <v>29.849999999999994</v>
      </c>
      <c r="H250" s="280">
        <v>37.450000000000003</v>
      </c>
      <c r="I250" s="280">
        <v>39.799999999999997</v>
      </c>
      <c r="J250" s="280">
        <v>41.250000000000007</v>
      </c>
      <c r="K250" s="278">
        <v>38.35</v>
      </c>
      <c r="L250" s="278">
        <v>34.549999999999997</v>
      </c>
      <c r="M250" s="278">
        <v>5.1527000000000003</v>
      </c>
    </row>
    <row r="251" spans="1:13">
      <c r="A251" s="269">
        <v>241</v>
      </c>
      <c r="B251" s="278" t="s">
        <v>412</v>
      </c>
      <c r="C251" s="279">
        <v>82.3</v>
      </c>
      <c r="D251" s="280">
        <v>82.61666666666666</v>
      </c>
      <c r="E251" s="280">
        <v>81.433333333333323</v>
      </c>
      <c r="F251" s="280">
        <v>80.566666666666663</v>
      </c>
      <c r="G251" s="280">
        <v>79.383333333333326</v>
      </c>
      <c r="H251" s="280">
        <v>83.48333333333332</v>
      </c>
      <c r="I251" s="280">
        <v>84.666666666666657</v>
      </c>
      <c r="J251" s="280">
        <v>85.533333333333317</v>
      </c>
      <c r="K251" s="278">
        <v>83.8</v>
      </c>
      <c r="L251" s="278">
        <v>81.75</v>
      </c>
      <c r="M251" s="278">
        <v>3.7025800000000002</v>
      </c>
    </row>
    <row r="252" spans="1:13">
      <c r="A252" s="269">
        <v>242</v>
      </c>
      <c r="B252" s="278" t="s">
        <v>432</v>
      </c>
      <c r="C252" s="279">
        <v>11.7</v>
      </c>
      <c r="D252" s="280">
        <v>11.883333333333333</v>
      </c>
      <c r="E252" s="280">
        <v>11.466666666666665</v>
      </c>
      <c r="F252" s="280">
        <v>11.233333333333333</v>
      </c>
      <c r="G252" s="280">
        <v>10.816666666666665</v>
      </c>
      <c r="H252" s="280">
        <v>12.116666666666665</v>
      </c>
      <c r="I252" s="280">
        <v>12.533333333333333</v>
      </c>
      <c r="J252" s="280">
        <v>12.766666666666666</v>
      </c>
      <c r="K252" s="278">
        <v>12.3</v>
      </c>
      <c r="L252" s="278">
        <v>11.65</v>
      </c>
      <c r="M252" s="278">
        <v>47.08887</v>
      </c>
    </row>
    <row r="253" spans="1:13">
      <c r="A253" s="269">
        <v>243</v>
      </c>
      <c r="B253" s="278" t="s">
        <v>429</v>
      </c>
      <c r="C253" s="279">
        <v>38.6</v>
      </c>
      <c r="D253" s="280">
        <v>38.866666666666667</v>
      </c>
      <c r="E253" s="280">
        <v>36.933333333333337</v>
      </c>
      <c r="F253" s="280">
        <v>35.266666666666673</v>
      </c>
      <c r="G253" s="280">
        <v>33.333333333333343</v>
      </c>
      <c r="H253" s="280">
        <v>40.533333333333331</v>
      </c>
      <c r="I253" s="280">
        <v>42.466666666666654</v>
      </c>
      <c r="J253" s="280">
        <v>44.133333333333326</v>
      </c>
      <c r="K253" s="278">
        <v>40.799999999999997</v>
      </c>
      <c r="L253" s="278">
        <v>37.200000000000003</v>
      </c>
      <c r="M253" s="278">
        <v>4.2064700000000004</v>
      </c>
    </row>
    <row r="254" spans="1:13">
      <c r="A254" s="269">
        <v>244</v>
      </c>
      <c r="B254" s="278" t="s">
        <v>430</v>
      </c>
      <c r="C254" s="279">
        <v>68.05</v>
      </c>
      <c r="D254" s="280">
        <v>67.966666666666669</v>
      </c>
      <c r="E254" s="280">
        <v>66.183333333333337</v>
      </c>
      <c r="F254" s="280">
        <v>64.316666666666663</v>
      </c>
      <c r="G254" s="280">
        <v>62.533333333333331</v>
      </c>
      <c r="H254" s="280">
        <v>69.833333333333343</v>
      </c>
      <c r="I254" s="280">
        <v>71.616666666666674</v>
      </c>
      <c r="J254" s="280">
        <v>73.483333333333348</v>
      </c>
      <c r="K254" s="278">
        <v>69.75</v>
      </c>
      <c r="L254" s="278">
        <v>66.099999999999994</v>
      </c>
      <c r="M254" s="278">
        <v>23.673819999999999</v>
      </c>
    </row>
    <row r="255" spans="1:13">
      <c r="A255" s="269">
        <v>245</v>
      </c>
      <c r="B255" s="278" t="s">
        <v>433</v>
      </c>
      <c r="C255" s="279">
        <v>25.55</v>
      </c>
      <c r="D255" s="280">
        <v>25.783333333333331</v>
      </c>
      <c r="E255" s="280">
        <v>24.316666666666663</v>
      </c>
      <c r="F255" s="280">
        <v>23.083333333333332</v>
      </c>
      <c r="G255" s="280">
        <v>21.616666666666664</v>
      </c>
      <c r="H255" s="280">
        <v>27.016666666666662</v>
      </c>
      <c r="I255" s="280">
        <v>28.483333333333331</v>
      </c>
      <c r="J255" s="280">
        <v>29.716666666666661</v>
      </c>
      <c r="K255" s="278">
        <v>27.25</v>
      </c>
      <c r="L255" s="278">
        <v>24.55</v>
      </c>
      <c r="M255" s="278">
        <v>19.577259999999999</v>
      </c>
    </row>
    <row r="256" spans="1:13">
      <c r="A256" s="269">
        <v>246</v>
      </c>
      <c r="B256" s="278" t="s">
        <v>423</v>
      </c>
      <c r="C256" s="279">
        <v>682.15</v>
      </c>
      <c r="D256" s="280">
        <v>675.35</v>
      </c>
      <c r="E256" s="280">
        <v>653.80000000000007</v>
      </c>
      <c r="F256" s="280">
        <v>625.45000000000005</v>
      </c>
      <c r="G256" s="280">
        <v>603.90000000000009</v>
      </c>
      <c r="H256" s="280">
        <v>703.7</v>
      </c>
      <c r="I256" s="280">
        <v>725.25</v>
      </c>
      <c r="J256" s="280">
        <v>753.6</v>
      </c>
      <c r="K256" s="278">
        <v>696.9</v>
      </c>
      <c r="L256" s="278">
        <v>647</v>
      </c>
      <c r="M256" s="278">
        <v>4.9919799999999999</v>
      </c>
    </row>
    <row r="257" spans="1:13">
      <c r="A257" s="269">
        <v>247</v>
      </c>
      <c r="B257" s="278" t="s">
        <v>437</v>
      </c>
      <c r="C257" s="279">
        <v>2438.5500000000002</v>
      </c>
      <c r="D257" s="280">
        <v>2432.1833333333334</v>
      </c>
      <c r="E257" s="280">
        <v>2405.3666666666668</v>
      </c>
      <c r="F257" s="280">
        <v>2372.1833333333334</v>
      </c>
      <c r="G257" s="280">
        <v>2345.3666666666668</v>
      </c>
      <c r="H257" s="280">
        <v>2465.3666666666668</v>
      </c>
      <c r="I257" s="280">
        <v>2492.1833333333334</v>
      </c>
      <c r="J257" s="280">
        <v>2525.3666666666668</v>
      </c>
      <c r="K257" s="278">
        <v>2459</v>
      </c>
      <c r="L257" s="278">
        <v>2399</v>
      </c>
      <c r="M257" s="278">
        <v>0.20229</v>
      </c>
    </row>
    <row r="258" spans="1:13">
      <c r="A258" s="269">
        <v>248</v>
      </c>
      <c r="B258" s="278" t="s">
        <v>434</v>
      </c>
      <c r="C258" s="279">
        <v>46.05</v>
      </c>
      <c r="D258" s="280">
        <v>46.949999999999996</v>
      </c>
      <c r="E258" s="280">
        <v>44.649999999999991</v>
      </c>
      <c r="F258" s="280">
        <v>43.249999999999993</v>
      </c>
      <c r="G258" s="280">
        <v>40.949999999999989</v>
      </c>
      <c r="H258" s="280">
        <v>48.349999999999994</v>
      </c>
      <c r="I258" s="280">
        <v>50.649999999999991</v>
      </c>
      <c r="J258" s="280">
        <v>52.05</v>
      </c>
      <c r="K258" s="278">
        <v>49.25</v>
      </c>
      <c r="L258" s="278">
        <v>45.55</v>
      </c>
      <c r="M258" s="278">
        <v>17.921600000000002</v>
      </c>
    </row>
    <row r="259" spans="1:13">
      <c r="A259" s="269">
        <v>249</v>
      </c>
      <c r="B259" s="278" t="s">
        <v>130</v>
      </c>
      <c r="C259" s="279">
        <v>121.55</v>
      </c>
      <c r="D259" s="280">
        <v>119.73333333333333</v>
      </c>
      <c r="E259" s="280">
        <v>117.06666666666666</v>
      </c>
      <c r="F259" s="280">
        <v>112.58333333333333</v>
      </c>
      <c r="G259" s="280">
        <v>109.91666666666666</v>
      </c>
      <c r="H259" s="280">
        <v>124.21666666666667</v>
      </c>
      <c r="I259" s="280">
        <v>126.88333333333333</v>
      </c>
      <c r="J259" s="280">
        <v>131.36666666666667</v>
      </c>
      <c r="K259" s="278">
        <v>122.4</v>
      </c>
      <c r="L259" s="278">
        <v>115.25</v>
      </c>
      <c r="M259" s="278">
        <v>227.12017</v>
      </c>
    </row>
    <row r="260" spans="1:13">
      <c r="A260" s="269">
        <v>250</v>
      </c>
      <c r="B260" s="278" t="s">
        <v>431</v>
      </c>
      <c r="C260" s="279">
        <v>7.55</v>
      </c>
      <c r="D260" s="280">
        <v>7.4833333333333334</v>
      </c>
      <c r="E260" s="280">
        <v>7.3666666666666671</v>
      </c>
      <c r="F260" s="280">
        <v>7.1833333333333336</v>
      </c>
      <c r="G260" s="280">
        <v>7.0666666666666673</v>
      </c>
      <c r="H260" s="280">
        <v>7.666666666666667</v>
      </c>
      <c r="I260" s="280">
        <v>7.7833333333333323</v>
      </c>
      <c r="J260" s="280">
        <v>7.9666666666666668</v>
      </c>
      <c r="K260" s="278">
        <v>7.6</v>
      </c>
      <c r="L260" s="278">
        <v>7.3</v>
      </c>
      <c r="M260" s="278">
        <v>31.542940000000002</v>
      </c>
    </row>
    <row r="261" spans="1:13">
      <c r="A261" s="269">
        <v>251</v>
      </c>
      <c r="B261" s="278" t="s">
        <v>424</v>
      </c>
      <c r="C261" s="279">
        <v>1168.3</v>
      </c>
      <c r="D261" s="280">
        <v>1153.9666666666667</v>
      </c>
      <c r="E261" s="280">
        <v>1135.9333333333334</v>
      </c>
      <c r="F261" s="280">
        <v>1103.5666666666666</v>
      </c>
      <c r="G261" s="280">
        <v>1085.5333333333333</v>
      </c>
      <c r="H261" s="280">
        <v>1186.3333333333335</v>
      </c>
      <c r="I261" s="280">
        <v>1204.3666666666668</v>
      </c>
      <c r="J261" s="280">
        <v>1236.7333333333336</v>
      </c>
      <c r="K261" s="278">
        <v>1172</v>
      </c>
      <c r="L261" s="278">
        <v>1121.5999999999999</v>
      </c>
      <c r="M261" s="278">
        <v>0.80286999999999997</v>
      </c>
    </row>
    <row r="262" spans="1:13">
      <c r="A262" s="269">
        <v>252</v>
      </c>
      <c r="B262" s="278" t="s">
        <v>425</v>
      </c>
      <c r="C262" s="279">
        <v>241.7</v>
      </c>
      <c r="D262" s="280">
        <v>245.98333333333335</v>
      </c>
      <c r="E262" s="280">
        <v>233.2166666666667</v>
      </c>
      <c r="F262" s="280">
        <v>224.73333333333335</v>
      </c>
      <c r="G262" s="280">
        <v>211.9666666666667</v>
      </c>
      <c r="H262" s="280">
        <v>254.4666666666667</v>
      </c>
      <c r="I262" s="280">
        <v>267.23333333333335</v>
      </c>
      <c r="J262" s="280">
        <v>275.7166666666667</v>
      </c>
      <c r="K262" s="278">
        <v>258.75</v>
      </c>
      <c r="L262" s="278">
        <v>237.5</v>
      </c>
      <c r="M262" s="278">
        <v>14.49709</v>
      </c>
    </row>
    <row r="263" spans="1:13">
      <c r="A263" s="269">
        <v>253</v>
      </c>
      <c r="B263" s="278" t="s">
        <v>426</v>
      </c>
      <c r="C263" s="279">
        <v>88.3</v>
      </c>
      <c r="D263" s="280">
        <v>88.766666666666666</v>
      </c>
      <c r="E263" s="280">
        <v>87.083333333333329</v>
      </c>
      <c r="F263" s="280">
        <v>85.86666666666666</v>
      </c>
      <c r="G263" s="280">
        <v>84.183333333333323</v>
      </c>
      <c r="H263" s="280">
        <v>89.983333333333334</v>
      </c>
      <c r="I263" s="280">
        <v>91.666666666666671</v>
      </c>
      <c r="J263" s="280">
        <v>92.88333333333334</v>
      </c>
      <c r="K263" s="278">
        <v>90.45</v>
      </c>
      <c r="L263" s="278">
        <v>87.55</v>
      </c>
      <c r="M263" s="278">
        <v>10.22743</v>
      </c>
    </row>
    <row r="264" spans="1:13">
      <c r="A264" s="269">
        <v>254</v>
      </c>
      <c r="B264" s="278" t="s">
        <v>427</v>
      </c>
      <c r="C264" s="279">
        <v>52.35</v>
      </c>
      <c r="D264" s="280">
        <v>52.283333333333339</v>
      </c>
      <c r="E264" s="280">
        <v>50.866666666666674</v>
      </c>
      <c r="F264" s="280">
        <v>49.383333333333333</v>
      </c>
      <c r="G264" s="280">
        <v>47.966666666666669</v>
      </c>
      <c r="H264" s="280">
        <v>53.76666666666668</v>
      </c>
      <c r="I264" s="280">
        <v>55.183333333333351</v>
      </c>
      <c r="J264" s="280">
        <v>56.666666666666686</v>
      </c>
      <c r="K264" s="278">
        <v>53.7</v>
      </c>
      <c r="L264" s="278">
        <v>50.8</v>
      </c>
      <c r="M264" s="278">
        <v>13.34939</v>
      </c>
    </row>
    <row r="265" spans="1:13">
      <c r="A265" s="269">
        <v>255</v>
      </c>
      <c r="B265" s="278" t="s">
        <v>428</v>
      </c>
      <c r="C265" s="279">
        <v>63.9</v>
      </c>
      <c r="D265" s="280">
        <v>62.983333333333327</v>
      </c>
      <c r="E265" s="280">
        <v>61.466666666666654</v>
      </c>
      <c r="F265" s="280">
        <v>59.033333333333324</v>
      </c>
      <c r="G265" s="280">
        <v>57.516666666666652</v>
      </c>
      <c r="H265" s="280">
        <v>65.416666666666657</v>
      </c>
      <c r="I265" s="280">
        <v>66.933333333333323</v>
      </c>
      <c r="J265" s="280">
        <v>69.36666666666666</v>
      </c>
      <c r="K265" s="278">
        <v>64.5</v>
      </c>
      <c r="L265" s="278">
        <v>60.55</v>
      </c>
      <c r="M265" s="278">
        <v>10.979570000000001</v>
      </c>
    </row>
    <row r="266" spans="1:13">
      <c r="A266" s="269">
        <v>256</v>
      </c>
      <c r="B266" s="278" t="s">
        <v>436</v>
      </c>
      <c r="C266" s="279">
        <v>27</v>
      </c>
      <c r="D266" s="280">
        <v>26.866666666666664</v>
      </c>
      <c r="E266" s="280">
        <v>26.533333333333328</v>
      </c>
      <c r="F266" s="280">
        <v>26.066666666666663</v>
      </c>
      <c r="G266" s="280">
        <v>25.733333333333327</v>
      </c>
      <c r="H266" s="280">
        <v>27.333333333333329</v>
      </c>
      <c r="I266" s="280">
        <v>27.666666666666664</v>
      </c>
      <c r="J266" s="280">
        <v>28.133333333333329</v>
      </c>
      <c r="K266" s="278">
        <v>27.2</v>
      </c>
      <c r="L266" s="278">
        <v>26.4</v>
      </c>
      <c r="M266" s="278">
        <v>1.08196</v>
      </c>
    </row>
    <row r="267" spans="1:13">
      <c r="A267" s="269">
        <v>257</v>
      </c>
      <c r="B267" s="278" t="s">
        <v>435</v>
      </c>
      <c r="C267" s="279">
        <v>38.950000000000003</v>
      </c>
      <c r="D267" s="280">
        <v>38.483333333333327</v>
      </c>
      <c r="E267" s="280">
        <v>37.816666666666656</v>
      </c>
      <c r="F267" s="280">
        <v>36.68333333333333</v>
      </c>
      <c r="G267" s="280">
        <v>36.016666666666659</v>
      </c>
      <c r="H267" s="280">
        <v>39.616666666666653</v>
      </c>
      <c r="I267" s="280">
        <v>40.283333333333324</v>
      </c>
      <c r="J267" s="280">
        <v>41.41666666666665</v>
      </c>
      <c r="K267" s="278">
        <v>39.15</v>
      </c>
      <c r="L267" s="278">
        <v>37.35</v>
      </c>
      <c r="M267" s="278">
        <v>2.3033299999999999</v>
      </c>
    </row>
    <row r="268" spans="1:13">
      <c r="A268" s="269">
        <v>258</v>
      </c>
      <c r="B268" s="278" t="s">
        <v>264</v>
      </c>
      <c r="C268" s="279">
        <v>40.049999999999997</v>
      </c>
      <c r="D268" s="280">
        <v>40.116666666666667</v>
      </c>
      <c r="E268" s="280">
        <v>39.583333333333336</v>
      </c>
      <c r="F268" s="280">
        <v>39.116666666666667</v>
      </c>
      <c r="G268" s="280">
        <v>38.583333333333336</v>
      </c>
      <c r="H268" s="280">
        <v>40.583333333333336</v>
      </c>
      <c r="I268" s="280">
        <v>41.116666666666667</v>
      </c>
      <c r="J268" s="280">
        <v>41.583333333333336</v>
      </c>
      <c r="K268" s="278">
        <v>40.65</v>
      </c>
      <c r="L268" s="278">
        <v>39.65</v>
      </c>
      <c r="M268" s="278">
        <v>33.208579999999998</v>
      </c>
    </row>
    <row r="269" spans="1:13">
      <c r="A269" s="269">
        <v>259</v>
      </c>
      <c r="B269" s="278" t="s">
        <v>131</v>
      </c>
      <c r="C269" s="279">
        <v>184.2</v>
      </c>
      <c r="D269" s="280">
        <v>183.23333333333335</v>
      </c>
      <c r="E269" s="280">
        <v>181.01666666666671</v>
      </c>
      <c r="F269" s="280">
        <v>177.83333333333337</v>
      </c>
      <c r="G269" s="280">
        <v>175.61666666666673</v>
      </c>
      <c r="H269" s="280">
        <v>186.41666666666669</v>
      </c>
      <c r="I269" s="280">
        <v>188.63333333333333</v>
      </c>
      <c r="J269" s="280">
        <v>191.81666666666666</v>
      </c>
      <c r="K269" s="278">
        <v>185.45</v>
      </c>
      <c r="L269" s="278">
        <v>180.05</v>
      </c>
      <c r="M269" s="278">
        <v>134.58899</v>
      </c>
    </row>
    <row r="270" spans="1:13">
      <c r="A270" s="269">
        <v>260</v>
      </c>
      <c r="B270" s="278" t="s">
        <v>265</v>
      </c>
      <c r="C270" s="279">
        <v>442.15</v>
      </c>
      <c r="D270" s="280">
        <v>442.45</v>
      </c>
      <c r="E270" s="280">
        <v>433.9</v>
      </c>
      <c r="F270" s="280">
        <v>425.65</v>
      </c>
      <c r="G270" s="280">
        <v>417.09999999999997</v>
      </c>
      <c r="H270" s="280">
        <v>450.7</v>
      </c>
      <c r="I270" s="280">
        <v>459.25000000000006</v>
      </c>
      <c r="J270" s="280">
        <v>467.5</v>
      </c>
      <c r="K270" s="278">
        <v>451</v>
      </c>
      <c r="L270" s="278">
        <v>434.2</v>
      </c>
      <c r="M270" s="278">
        <v>3.0276000000000001</v>
      </c>
    </row>
    <row r="271" spans="1:13">
      <c r="A271" s="269">
        <v>261</v>
      </c>
      <c r="B271" s="278" t="s">
        <v>132</v>
      </c>
      <c r="C271" s="279">
        <v>1656.6</v>
      </c>
      <c r="D271" s="280">
        <v>1668.8999999999999</v>
      </c>
      <c r="E271" s="280">
        <v>1598.7999999999997</v>
      </c>
      <c r="F271" s="280">
        <v>1540.9999999999998</v>
      </c>
      <c r="G271" s="280">
        <v>1470.8999999999996</v>
      </c>
      <c r="H271" s="280">
        <v>1726.6999999999998</v>
      </c>
      <c r="I271" s="280">
        <v>1796.7999999999997</v>
      </c>
      <c r="J271" s="280">
        <v>1854.6</v>
      </c>
      <c r="K271" s="278">
        <v>1739</v>
      </c>
      <c r="L271" s="278">
        <v>1611.1</v>
      </c>
      <c r="M271" s="278">
        <v>116.50846</v>
      </c>
    </row>
    <row r="272" spans="1:13">
      <c r="A272" s="269">
        <v>262</v>
      </c>
      <c r="B272" s="278" t="s">
        <v>133</v>
      </c>
      <c r="C272" s="279">
        <v>392.55</v>
      </c>
      <c r="D272" s="280">
        <v>385.18333333333334</v>
      </c>
      <c r="E272" s="280">
        <v>373.61666666666667</v>
      </c>
      <c r="F272" s="280">
        <v>354.68333333333334</v>
      </c>
      <c r="G272" s="280">
        <v>343.11666666666667</v>
      </c>
      <c r="H272" s="280">
        <v>404.11666666666667</v>
      </c>
      <c r="I272" s="280">
        <v>415.68333333333339</v>
      </c>
      <c r="J272" s="280">
        <v>434.61666666666667</v>
      </c>
      <c r="K272" s="278">
        <v>396.75</v>
      </c>
      <c r="L272" s="278">
        <v>366.25</v>
      </c>
      <c r="M272" s="278">
        <v>58.902099999999997</v>
      </c>
    </row>
    <row r="273" spans="1:13">
      <c r="A273" s="269">
        <v>263</v>
      </c>
      <c r="B273" s="278" t="s">
        <v>438</v>
      </c>
      <c r="C273" s="279">
        <v>105.95</v>
      </c>
      <c r="D273" s="280">
        <v>104.98333333333333</v>
      </c>
      <c r="E273" s="280">
        <v>103.46666666666667</v>
      </c>
      <c r="F273" s="280">
        <v>100.98333333333333</v>
      </c>
      <c r="G273" s="280">
        <v>99.466666666666669</v>
      </c>
      <c r="H273" s="280">
        <v>107.46666666666667</v>
      </c>
      <c r="I273" s="280">
        <v>108.98333333333335</v>
      </c>
      <c r="J273" s="280">
        <v>111.46666666666667</v>
      </c>
      <c r="K273" s="278">
        <v>106.5</v>
      </c>
      <c r="L273" s="278">
        <v>102.5</v>
      </c>
      <c r="M273" s="278">
        <v>5.54833</v>
      </c>
    </row>
    <row r="274" spans="1:13">
      <c r="A274" s="269">
        <v>264</v>
      </c>
      <c r="B274" s="278" t="s">
        <v>444</v>
      </c>
      <c r="C274" s="279">
        <v>342</v>
      </c>
      <c r="D274" s="280">
        <v>334.38333333333333</v>
      </c>
      <c r="E274" s="280">
        <v>325.76666666666665</v>
      </c>
      <c r="F274" s="280">
        <v>309.5333333333333</v>
      </c>
      <c r="G274" s="280">
        <v>300.91666666666663</v>
      </c>
      <c r="H274" s="280">
        <v>350.61666666666667</v>
      </c>
      <c r="I274" s="280">
        <v>359.23333333333335</v>
      </c>
      <c r="J274" s="280">
        <v>375.4666666666667</v>
      </c>
      <c r="K274" s="278">
        <v>343</v>
      </c>
      <c r="L274" s="278">
        <v>318.14999999999998</v>
      </c>
      <c r="M274" s="278">
        <v>5.2280499999999996</v>
      </c>
    </row>
    <row r="275" spans="1:13">
      <c r="A275" s="269">
        <v>265</v>
      </c>
      <c r="B275" s="278" t="s">
        <v>445</v>
      </c>
      <c r="C275" s="279">
        <v>205.1</v>
      </c>
      <c r="D275" s="280">
        <v>203.80000000000004</v>
      </c>
      <c r="E275" s="280">
        <v>201.60000000000008</v>
      </c>
      <c r="F275" s="280">
        <v>198.10000000000005</v>
      </c>
      <c r="G275" s="280">
        <v>195.90000000000009</v>
      </c>
      <c r="H275" s="280">
        <v>207.30000000000007</v>
      </c>
      <c r="I275" s="280">
        <v>209.50000000000006</v>
      </c>
      <c r="J275" s="280">
        <v>213.00000000000006</v>
      </c>
      <c r="K275" s="278">
        <v>206</v>
      </c>
      <c r="L275" s="278">
        <v>200.3</v>
      </c>
      <c r="M275" s="278">
        <v>8.0741200000000006</v>
      </c>
    </row>
    <row r="276" spans="1:13">
      <c r="A276" s="269">
        <v>266</v>
      </c>
      <c r="B276" s="278" t="s">
        <v>446</v>
      </c>
      <c r="C276" s="279">
        <v>363.6</v>
      </c>
      <c r="D276" s="280">
        <v>362.2</v>
      </c>
      <c r="E276" s="280">
        <v>356.4</v>
      </c>
      <c r="F276" s="280">
        <v>349.2</v>
      </c>
      <c r="G276" s="280">
        <v>343.4</v>
      </c>
      <c r="H276" s="280">
        <v>369.4</v>
      </c>
      <c r="I276" s="280">
        <v>375.20000000000005</v>
      </c>
      <c r="J276" s="280">
        <v>382.4</v>
      </c>
      <c r="K276" s="278">
        <v>368</v>
      </c>
      <c r="L276" s="278">
        <v>355</v>
      </c>
      <c r="M276" s="278">
        <v>1.45041</v>
      </c>
    </row>
    <row r="277" spans="1:13">
      <c r="A277" s="269">
        <v>267</v>
      </c>
      <c r="B277" s="278" t="s">
        <v>448</v>
      </c>
      <c r="C277" s="279">
        <v>23.15</v>
      </c>
      <c r="D277" s="280">
        <v>23.2</v>
      </c>
      <c r="E277" s="280">
        <v>22.75</v>
      </c>
      <c r="F277" s="280">
        <v>22.35</v>
      </c>
      <c r="G277" s="280">
        <v>21.900000000000002</v>
      </c>
      <c r="H277" s="280">
        <v>23.599999999999998</v>
      </c>
      <c r="I277" s="280">
        <v>24.049999999999994</v>
      </c>
      <c r="J277" s="280">
        <v>24.449999999999996</v>
      </c>
      <c r="K277" s="278">
        <v>23.65</v>
      </c>
      <c r="L277" s="278">
        <v>22.8</v>
      </c>
      <c r="M277" s="278">
        <v>8.7305100000000007</v>
      </c>
    </row>
    <row r="278" spans="1:13">
      <c r="A278" s="269">
        <v>268</v>
      </c>
      <c r="B278" s="278" t="s">
        <v>450</v>
      </c>
      <c r="C278" s="279">
        <v>196.7</v>
      </c>
      <c r="D278" s="280">
        <v>196.5</v>
      </c>
      <c r="E278" s="280">
        <v>193</v>
      </c>
      <c r="F278" s="280">
        <v>189.3</v>
      </c>
      <c r="G278" s="280">
        <v>185.8</v>
      </c>
      <c r="H278" s="280">
        <v>200.2</v>
      </c>
      <c r="I278" s="280">
        <v>203.7</v>
      </c>
      <c r="J278" s="280">
        <v>207.39999999999998</v>
      </c>
      <c r="K278" s="278">
        <v>200</v>
      </c>
      <c r="L278" s="278">
        <v>192.8</v>
      </c>
      <c r="M278" s="278">
        <v>11.493869999999999</v>
      </c>
    </row>
    <row r="279" spans="1:13">
      <c r="A279" s="269">
        <v>269</v>
      </c>
      <c r="B279" s="278" t="s">
        <v>440</v>
      </c>
      <c r="C279" s="279">
        <v>279.10000000000002</v>
      </c>
      <c r="D279" s="280">
        <v>280.03333333333336</v>
      </c>
      <c r="E279" s="280">
        <v>271.06666666666672</v>
      </c>
      <c r="F279" s="280">
        <v>263.03333333333336</v>
      </c>
      <c r="G279" s="280">
        <v>254.06666666666672</v>
      </c>
      <c r="H279" s="280">
        <v>288.06666666666672</v>
      </c>
      <c r="I279" s="280">
        <v>297.0333333333333</v>
      </c>
      <c r="J279" s="280">
        <v>305.06666666666672</v>
      </c>
      <c r="K279" s="278">
        <v>289</v>
      </c>
      <c r="L279" s="278">
        <v>272</v>
      </c>
      <c r="M279" s="278">
        <v>2.4626999999999999</v>
      </c>
    </row>
    <row r="280" spans="1:13">
      <c r="A280" s="269">
        <v>270</v>
      </c>
      <c r="B280" s="278" t="s">
        <v>1781</v>
      </c>
      <c r="C280" s="279">
        <v>707.3</v>
      </c>
      <c r="D280" s="280">
        <v>714.08333333333337</v>
      </c>
      <c r="E280" s="280">
        <v>693.16666666666674</v>
      </c>
      <c r="F280" s="280">
        <v>679.03333333333342</v>
      </c>
      <c r="G280" s="280">
        <v>658.11666666666679</v>
      </c>
      <c r="H280" s="280">
        <v>728.2166666666667</v>
      </c>
      <c r="I280" s="280">
        <v>749.13333333333344</v>
      </c>
      <c r="J280" s="280">
        <v>763.26666666666665</v>
      </c>
      <c r="K280" s="278">
        <v>735</v>
      </c>
      <c r="L280" s="278">
        <v>699.95</v>
      </c>
      <c r="M280" s="278">
        <v>1.5630000000000002E-2</v>
      </c>
    </row>
    <row r="281" spans="1:13">
      <c r="A281" s="269">
        <v>271</v>
      </c>
      <c r="B281" s="278" t="s">
        <v>451</v>
      </c>
      <c r="C281" s="279">
        <v>102.4</v>
      </c>
      <c r="D281" s="280">
        <v>102.80000000000001</v>
      </c>
      <c r="E281" s="280">
        <v>99.15000000000002</v>
      </c>
      <c r="F281" s="280">
        <v>95.9</v>
      </c>
      <c r="G281" s="280">
        <v>92.250000000000014</v>
      </c>
      <c r="H281" s="280">
        <v>106.05000000000003</v>
      </c>
      <c r="I281" s="280">
        <v>109.7</v>
      </c>
      <c r="J281" s="280">
        <v>112.95000000000003</v>
      </c>
      <c r="K281" s="278">
        <v>106.45</v>
      </c>
      <c r="L281" s="278">
        <v>99.55</v>
      </c>
      <c r="M281" s="278">
        <v>0.39799000000000001</v>
      </c>
    </row>
    <row r="282" spans="1:13">
      <c r="A282" s="269">
        <v>272</v>
      </c>
      <c r="B282" s="278" t="s">
        <v>441</v>
      </c>
      <c r="C282" s="279">
        <v>200.7</v>
      </c>
      <c r="D282" s="280">
        <v>197.88333333333335</v>
      </c>
      <c r="E282" s="280">
        <v>194.1166666666667</v>
      </c>
      <c r="F282" s="280">
        <v>187.53333333333336</v>
      </c>
      <c r="G282" s="280">
        <v>183.76666666666671</v>
      </c>
      <c r="H282" s="280">
        <v>204.4666666666667</v>
      </c>
      <c r="I282" s="280">
        <v>208.23333333333335</v>
      </c>
      <c r="J282" s="280">
        <v>214.81666666666669</v>
      </c>
      <c r="K282" s="278">
        <v>201.65</v>
      </c>
      <c r="L282" s="278">
        <v>191.3</v>
      </c>
      <c r="M282" s="278">
        <v>1.77972</v>
      </c>
    </row>
    <row r="283" spans="1:13">
      <c r="A283" s="269">
        <v>273</v>
      </c>
      <c r="B283" s="278" t="s">
        <v>452</v>
      </c>
      <c r="C283" s="279">
        <v>154.80000000000001</v>
      </c>
      <c r="D283" s="280">
        <v>155.11666666666667</v>
      </c>
      <c r="E283" s="280">
        <v>149.83333333333334</v>
      </c>
      <c r="F283" s="280">
        <v>144.86666666666667</v>
      </c>
      <c r="G283" s="280">
        <v>139.58333333333334</v>
      </c>
      <c r="H283" s="280">
        <v>160.08333333333334</v>
      </c>
      <c r="I283" s="280">
        <v>165.36666666666665</v>
      </c>
      <c r="J283" s="280">
        <v>170.33333333333334</v>
      </c>
      <c r="K283" s="278">
        <v>160.4</v>
      </c>
      <c r="L283" s="278">
        <v>150.15</v>
      </c>
      <c r="M283" s="278">
        <v>1.1874100000000001</v>
      </c>
    </row>
    <row r="284" spans="1:13">
      <c r="A284" s="269">
        <v>274</v>
      </c>
      <c r="B284" s="278" t="s">
        <v>134</v>
      </c>
      <c r="C284" s="279">
        <v>1224</v>
      </c>
      <c r="D284" s="280">
        <v>1217.95</v>
      </c>
      <c r="E284" s="280">
        <v>1206.1000000000001</v>
      </c>
      <c r="F284" s="280">
        <v>1188.2</v>
      </c>
      <c r="G284" s="280">
        <v>1176.3500000000001</v>
      </c>
      <c r="H284" s="280">
        <v>1235.8500000000001</v>
      </c>
      <c r="I284" s="280">
        <v>1247.7</v>
      </c>
      <c r="J284" s="280">
        <v>1265.6000000000001</v>
      </c>
      <c r="K284" s="278">
        <v>1229.8</v>
      </c>
      <c r="L284" s="278">
        <v>1200.05</v>
      </c>
      <c r="M284" s="278">
        <v>54.973520000000001</v>
      </c>
    </row>
    <row r="285" spans="1:13">
      <c r="A285" s="269">
        <v>275</v>
      </c>
      <c r="B285" s="278" t="s">
        <v>442</v>
      </c>
      <c r="C285" s="279">
        <v>49.25</v>
      </c>
      <c r="D285" s="280">
        <v>49.25</v>
      </c>
      <c r="E285" s="280">
        <v>49.25</v>
      </c>
      <c r="F285" s="280">
        <v>49.25</v>
      </c>
      <c r="G285" s="280">
        <v>49.25</v>
      </c>
      <c r="H285" s="280">
        <v>49.25</v>
      </c>
      <c r="I285" s="280">
        <v>49.25</v>
      </c>
      <c r="J285" s="280">
        <v>49.25</v>
      </c>
      <c r="K285" s="278">
        <v>49.25</v>
      </c>
      <c r="L285" s="278">
        <v>49.25</v>
      </c>
      <c r="M285" s="278">
        <v>17.013310000000001</v>
      </c>
    </row>
    <row r="286" spans="1:13">
      <c r="A286" s="269">
        <v>276</v>
      </c>
      <c r="B286" s="278" t="s">
        <v>439</v>
      </c>
      <c r="C286" s="279">
        <v>420.65</v>
      </c>
      <c r="D286" s="280">
        <v>416.90000000000003</v>
      </c>
      <c r="E286" s="280">
        <v>406.80000000000007</v>
      </c>
      <c r="F286" s="280">
        <v>392.95000000000005</v>
      </c>
      <c r="G286" s="280">
        <v>382.85000000000008</v>
      </c>
      <c r="H286" s="280">
        <v>430.75000000000006</v>
      </c>
      <c r="I286" s="280">
        <v>440.85000000000008</v>
      </c>
      <c r="J286" s="280">
        <v>454.70000000000005</v>
      </c>
      <c r="K286" s="278">
        <v>427</v>
      </c>
      <c r="L286" s="278">
        <v>403.05</v>
      </c>
      <c r="M286" s="278">
        <v>7.5910000000000005E-2</v>
      </c>
    </row>
    <row r="287" spans="1:13">
      <c r="A287" s="269">
        <v>277</v>
      </c>
      <c r="B287" s="278" t="s">
        <v>443</v>
      </c>
      <c r="C287" s="279">
        <v>187.35</v>
      </c>
      <c r="D287" s="280">
        <v>184.43333333333331</v>
      </c>
      <c r="E287" s="280">
        <v>181.51666666666662</v>
      </c>
      <c r="F287" s="280">
        <v>175.68333333333331</v>
      </c>
      <c r="G287" s="280">
        <v>172.76666666666662</v>
      </c>
      <c r="H287" s="280">
        <v>190.26666666666662</v>
      </c>
      <c r="I287" s="280">
        <v>193.18333333333331</v>
      </c>
      <c r="J287" s="280">
        <v>199.01666666666662</v>
      </c>
      <c r="K287" s="278">
        <v>187.35</v>
      </c>
      <c r="L287" s="278">
        <v>178.6</v>
      </c>
      <c r="M287" s="278">
        <v>4.7817400000000001</v>
      </c>
    </row>
    <row r="288" spans="1:13">
      <c r="A288" s="269">
        <v>278</v>
      </c>
      <c r="B288" s="278" t="s">
        <v>449</v>
      </c>
      <c r="C288" s="279">
        <v>398.3</v>
      </c>
      <c r="D288" s="280">
        <v>404.16666666666669</v>
      </c>
      <c r="E288" s="280">
        <v>388.33333333333337</v>
      </c>
      <c r="F288" s="280">
        <v>378.36666666666667</v>
      </c>
      <c r="G288" s="280">
        <v>362.53333333333336</v>
      </c>
      <c r="H288" s="280">
        <v>414.13333333333338</v>
      </c>
      <c r="I288" s="280">
        <v>429.96666666666675</v>
      </c>
      <c r="J288" s="280">
        <v>439.93333333333339</v>
      </c>
      <c r="K288" s="278">
        <v>420</v>
      </c>
      <c r="L288" s="278">
        <v>394.2</v>
      </c>
      <c r="M288" s="278">
        <v>1.7341</v>
      </c>
    </row>
    <row r="289" spans="1:13">
      <c r="A289" s="269">
        <v>279</v>
      </c>
      <c r="B289" s="278" t="s">
        <v>447</v>
      </c>
      <c r="C289" s="279">
        <v>34.700000000000003</v>
      </c>
      <c r="D289" s="280">
        <v>35.050000000000004</v>
      </c>
      <c r="E289" s="280">
        <v>33.850000000000009</v>
      </c>
      <c r="F289" s="280">
        <v>33.000000000000007</v>
      </c>
      <c r="G289" s="280">
        <v>31.800000000000011</v>
      </c>
      <c r="H289" s="280">
        <v>35.900000000000006</v>
      </c>
      <c r="I289" s="280">
        <v>37.100000000000009</v>
      </c>
      <c r="J289" s="280">
        <v>37.950000000000003</v>
      </c>
      <c r="K289" s="278">
        <v>36.25</v>
      </c>
      <c r="L289" s="278">
        <v>34.200000000000003</v>
      </c>
      <c r="M289" s="278">
        <v>44.103299999999997</v>
      </c>
    </row>
    <row r="290" spans="1:13">
      <c r="A290" s="269">
        <v>280</v>
      </c>
      <c r="B290" s="278" t="s">
        <v>135</v>
      </c>
      <c r="C290" s="279">
        <v>54.35</v>
      </c>
      <c r="D290" s="280">
        <v>53.916666666666664</v>
      </c>
      <c r="E290" s="280">
        <v>52.833333333333329</v>
      </c>
      <c r="F290" s="280">
        <v>51.316666666666663</v>
      </c>
      <c r="G290" s="280">
        <v>50.233333333333327</v>
      </c>
      <c r="H290" s="280">
        <v>55.43333333333333</v>
      </c>
      <c r="I290" s="280">
        <v>56.516666666666659</v>
      </c>
      <c r="J290" s="280">
        <v>58.033333333333331</v>
      </c>
      <c r="K290" s="278">
        <v>55</v>
      </c>
      <c r="L290" s="278">
        <v>52.4</v>
      </c>
      <c r="M290" s="278">
        <v>142.58268000000001</v>
      </c>
    </row>
    <row r="291" spans="1:13">
      <c r="A291" s="269">
        <v>281</v>
      </c>
      <c r="B291" s="278" t="s">
        <v>454</v>
      </c>
      <c r="C291" s="279">
        <v>12.45</v>
      </c>
      <c r="D291" s="280">
        <v>12.449999999999998</v>
      </c>
      <c r="E291" s="280">
        <v>12.199999999999996</v>
      </c>
      <c r="F291" s="280">
        <v>11.949999999999998</v>
      </c>
      <c r="G291" s="280">
        <v>11.699999999999996</v>
      </c>
      <c r="H291" s="280">
        <v>12.699999999999996</v>
      </c>
      <c r="I291" s="280">
        <v>12.95</v>
      </c>
      <c r="J291" s="280">
        <v>13.199999999999996</v>
      </c>
      <c r="K291" s="278">
        <v>12.7</v>
      </c>
      <c r="L291" s="278">
        <v>12.2</v>
      </c>
      <c r="M291" s="278">
        <v>3.9913099999999999</v>
      </c>
    </row>
    <row r="292" spans="1:13">
      <c r="A292" s="269">
        <v>282</v>
      </c>
      <c r="B292" s="278" t="s">
        <v>359</v>
      </c>
      <c r="C292" s="279">
        <v>1532.65</v>
      </c>
      <c r="D292" s="280">
        <v>1532.5666666666666</v>
      </c>
      <c r="E292" s="280">
        <v>1515.1333333333332</v>
      </c>
      <c r="F292" s="280">
        <v>1497.6166666666666</v>
      </c>
      <c r="G292" s="280">
        <v>1480.1833333333332</v>
      </c>
      <c r="H292" s="280">
        <v>1550.0833333333333</v>
      </c>
      <c r="I292" s="280">
        <v>1567.5166666666667</v>
      </c>
      <c r="J292" s="280">
        <v>1585.0333333333333</v>
      </c>
      <c r="K292" s="278">
        <v>1550</v>
      </c>
      <c r="L292" s="278">
        <v>1515.05</v>
      </c>
      <c r="M292" s="278">
        <v>2.01044</v>
      </c>
    </row>
    <row r="293" spans="1:13">
      <c r="A293" s="269">
        <v>283</v>
      </c>
      <c r="B293" s="278" t="s">
        <v>455</v>
      </c>
      <c r="C293" s="279">
        <v>468.45</v>
      </c>
      <c r="D293" s="280">
        <v>465.25</v>
      </c>
      <c r="E293" s="280">
        <v>456.5</v>
      </c>
      <c r="F293" s="280">
        <v>444.55</v>
      </c>
      <c r="G293" s="280">
        <v>435.8</v>
      </c>
      <c r="H293" s="280">
        <v>477.2</v>
      </c>
      <c r="I293" s="280">
        <v>485.95</v>
      </c>
      <c r="J293" s="280">
        <v>497.9</v>
      </c>
      <c r="K293" s="278">
        <v>474</v>
      </c>
      <c r="L293" s="278">
        <v>453.3</v>
      </c>
      <c r="M293" s="278">
        <v>9.4551400000000001</v>
      </c>
    </row>
    <row r="294" spans="1:13">
      <c r="A294" s="269">
        <v>284</v>
      </c>
      <c r="B294" s="278" t="s">
        <v>453</v>
      </c>
      <c r="C294" s="279">
        <v>2568.6</v>
      </c>
      <c r="D294" s="280">
        <v>2576.85</v>
      </c>
      <c r="E294" s="280">
        <v>2508.7999999999997</v>
      </c>
      <c r="F294" s="280">
        <v>2449</v>
      </c>
      <c r="G294" s="280">
        <v>2380.9499999999998</v>
      </c>
      <c r="H294" s="280">
        <v>2636.6499999999996</v>
      </c>
      <c r="I294" s="280">
        <v>2704.7</v>
      </c>
      <c r="J294" s="280">
        <v>2764.4999999999995</v>
      </c>
      <c r="K294" s="278">
        <v>2644.9</v>
      </c>
      <c r="L294" s="278">
        <v>2517.0500000000002</v>
      </c>
      <c r="M294" s="278">
        <v>6.3219999999999998E-2</v>
      </c>
    </row>
    <row r="295" spans="1:13">
      <c r="A295" s="269">
        <v>285</v>
      </c>
      <c r="B295" s="278" t="s">
        <v>456</v>
      </c>
      <c r="C295" s="279">
        <v>18</v>
      </c>
      <c r="D295" s="280">
        <v>18.266666666666666</v>
      </c>
      <c r="E295" s="280">
        <v>17.383333333333333</v>
      </c>
      <c r="F295" s="280">
        <v>16.766666666666666</v>
      </c>
      <c r="G295" s="280">
        <v>15.883333333333333</v>
      </c>
      <c r="H295" s="280">
        <v>18.883333333333333</v>
      </c>
      <c r="I295" s="280">
        <v>19.766666666666666</v>
      </c>
      <c r="J295" s="280">
        <v>20.383333333333333</v>
      </c>
      <c r="K295" s="278">
        <v>19.149999999999999</v>
      </c>
      <c r="L295" s="278">
        <v>17.649999999999999</v>
      </c>
      <c r="M295" s="278">
        <v>97.541489999999996</v>
      </c>
    </row>
    <row r="296" spans="1:13">
      <c r="A296" s="269">
        <v>286</v>
      </c>
      <c r="B296" s="278" t="s">
        <v>136</v>
      </c>
      <c r="C296" s="279">
        <v>239.55</v>
      </c>
      <c r="D296" s="280">
        <v>239.51666666666665</v>
      </c>
      <c r="E296" s="280">
        <v>236.5333333333333</v>
      </c>
      <c r="F296" s="280">
        <v>233.51666666666665</v>
      </c>
      <c r="G296" s="280">
        <v>230.5333333333333</v>
      </c>
      <c r="H296" s="280">
        <v>242.5333333333333</v>
      </c>
      <c r="I296" s="280">
        <v>245.51666666666665</v>
      </c>
      <c r="J296" s="280">
        <v>248.5333333333333</v>
      </c>
      <c r="K296" s="278">
        <v>242.5</v>
      </c>
      <c r="L296" s="278">
        <v>236.5</v>
      </c>
      <c r="M296" s="278">
        <v>86.854299999999995</v>
      </c>
    </row>
    <row r="297" spans="1:13">
      <c r="A297" s="269">
        <v>287</v>
      </c>
      <c r="B297" s="278" t="s">
        <v>457</v>
      </c>
      <c r="C297" s="279">
        <v>503.85</v>
      </c>
      <c r="D297" s="280">
        <v>502.68333333333334</v>
      </c>
      <c r="E297" s="280">
        <v>497.2166666666667</v>
      </c>
      <c r="F297" s="280">
        <v>490.58333333333337</v>
      </c>
      <c r="G297" s="280">
        <v>485.11666666666673</v>
      </c>
      <c r="H297" s="280">
        <v>509.31666666666666</v>
      </c>
      <c r="I297" s="280">
        <v>514.7833333333333</v>
      </c>
      <c r="J297" s="280">
        <v>521.41666666666663</v>
      </c>
      <c r="K297" s="278">
        <v>508.15</v>
      </c>
      <c r="L297" s="278">
        <v>496.05</v>
      </c>
      <c r="M297" s="278">
        <v>0.19189000000000001</v>
      </c>
    </row>
    <row r="298" spans="1:13">
      <c r="A298" s="269">
        <v>288</v>
      </c>
      <c r="B298" s="278" t="s">
        <v>137</v>
      </c>
      <c r="C298" s="279">
        <v>932.25</v>
      </c>
      <c r="D298" s="280">
        <v>920.25</v>
      </c>
      <c r="E298" s="280">
        <v>903</v>
      </c>
      <c r="F298" s="280">
        <v>873.75</v>
      </c>
      <c r="G298" s="280">
        <v>856.5</v>
      </c>
      <c r="H298" s="280">
        <v>949.5</v>
      </c>
      <c r="I298" s="280">
        <v>966.75</v>
      </c>
      <c r="J298" s="280">
        <v>996</v>
      </c>
      <c r="K298" s="278">
        <v>937.5</v>
      </c>
      <c r="L298" s="278">
        <v>891</v>
      </c>
      <c r="M298" s="278">
        <v>101.66679999999999</v>
      </c>
    </row>
    <row r="299" spans="1:13">
      <c r="A299" s="269">
        <v>289</v>
      </c>
      <c r="B299" s="278" t="s">
        <v>267</v>
      </c>
      <c r="C299" s="279">
        <v>1798.85</v>
      </c>
      <c r="D299" s="280">
        <v>1797.0166666666667</v>
      </c>
      <c r="E299" s="280">
        <v>1782.0333333333333</v>
      </c>
      <c r="F299" s="280">
        <v>1765.2166666666667</v>
      </c>
      <c r="G299" s="280">
        <v>1750.2333333333333</v>
      </c>
      <c r="H299" s="280">
        <v>1813.8333333333333</v>
      </c>
      <c r="I299" s="280">
        <v>1828.8166666666664</v>
      </c>
      <c r="J299" s="280">
        <v>1845.6333333333332</v>
      </c>
      <c r="K299" s="278">
        <v>1812</v>
      </c>
      <c r="L299" s="278">
        <v>1780.2</v>
      </c>
      <c r="M299" s="278">
        <v>0.46007999999999999</v>
      </c>
    </row>
    <row r="300" spans="1:13">
      <c r="A300" s="269">
        <v>290</v>
      </c>
      <c r="B300" s="278" t="s">
        <v>266</v>
      </c>
      <c r="C300" s="279">
        <v>1171.3</v>
      </c>
      <c r="D300" s="280">
        <v>1162.4333333333334</v>
      </c>
      <c r="E300" s="280">
        <v>1133.8666666666668</v>
      </c>
      <c r="F300" s="280">
        <v>1096.4333333333334</v>
      </c>
      <c r="G300" s="280">
        <v>1067.8666666666668</v>
      </c>
      <c r="H300" s="280">
        <v>1199.8666666666668</v>
      </c>
      <c r="I300" s="280">
        <v>1228.4333333333334</v>
      </c>
      <c r="J300" s="280">
        <v>1265.8666666666668</v>
      </c>
      <c r="K300" s="278">
        <v>1191</v>
      </c>
      <c r="L300" s="278">
        <v>1125</v>
      </c>
      <c r="M300" s="278">
        <v>1.7764899999999999</v>
      </c>
    </row>
    <row r="301" spans="1:13">
      <c r="A301" s="269">
        <v>291</v>
      </c>
      <c r="B301" s="278" t="s">
        <v>138</v>
      </c>
      <c r="C301" s="279">
        <v>869.8</v>
      </c>
      <c r="D301" s="280">
        <v>864.0333333333333</v>
      </c>
      <c r="E301" s="280">
        <v>846.26666666666665</v>
      </c>
      <c r="F301" s="280">
        <v>822.73333333333335</v>
      </c>
      <c r="G301" s="280">
        <v>804.9666666666667</v>
      </c>
      <c r="H301" s="280">
        <v>887.56666666666661</v>
      </c>
      <c r="I301" s="280">
        <v>905.33333333333326</v>
      </c>
      <c r="J301" s="280">
        <v>928.86666666666656</v>
      </c>
      <c r="K301" s="278">
        <v>881.8</v>
      </c>
      <c r="L301" s="278">
        <v>840.5</v>
      </c>
      <c r="M301" s="278">
        <v>94.739159999999998</v>
      </c>
    </row>
    <row r="302" spans="1:13">
      <c r="A302" s="269">
        <v>292</v>
      </c>
      <c r="B302" s="278" t="s">
        <v>458</v>
      </c>
      <c r="C302" s="279">
        <v>917.2</v>
      </c>
      <c r="D302" s="280">
        <v>925.7166666666667</v>
      </c>
      <c r="E302" s="280">
        <v>906.43333333333339</v>
      </c>
      <c r="F302" s="280">
        <v>895.66666666666674</v>
      </c>
      <c r="G302" s="280">
        <v>876.38333333333344</v>
      </c>
      <c r="H302" s="280">
        <v>936.48333333333335</v>
      </c>
      <c r="I302" s="280">
        <v>955.76666666666665</v>
      </c>
      <c r="J302" s="280">
        <v>966.5333333333333</v>
      </c>
      <c r="K302" s="278">
        <v>945</v>
      </c>
      <c r="L302" s="278">
        <v>914.95</v>
      </c>
      <c r="M302" s="278">
        <v>0.50366</v>
      </c>
    </row>
    <row r="303" spans="1:13">
      <c r="A303" s="269">
        <v>293</v>
      </c>
      <c r="B303" s="278" t="s">
        <v>139</v>
      </c>
      <c r="C303" s="279">
        <v>436.35</v>
      </c>
      <c r="D303" s="280">
        <v>439.15000000000003</v>
      </c>
      <c r="E303" s="280">
        <v>428.30000000000007</v>
      </c>
      <c r="F303" s="280">
        <v>420.25000000000006</v>
      </c>
      <c r="G303" s="280">
        <v>409.40000000000009</v>
      </c>
      <c r="H303" s="280">
        <v>447.20000000000005</v>
      </c>
      <c r="I303" s="280">
        <v>458.05000000000007</v>
      </c>
      <c r="J303" s="280">
        <v>466.1</v>
      </c>
      <c r="K303" s="278">
        <v>450</v>
      </c>
      <c r="L303" s="278">
        <v>431.1</v>
      </c>
      <c r="M303" s="278">
        <v>95.390370000000004</v>
      </c>
    </row>
    <row r="304" spans="1:13">
      <c r="A304" s="269">
        <v>294</v>
      </c>
      <c r="B304" s="278" t="s">
        <v>140</v>
      </c>
      <c r="C304" s="279">
        <v>139.69999999999999</v>
      </c>
      <c r="D304" s="280">
        <v>139</v>
      </c>
      <c r="E304" s="280">
        <v>133.75</v>
      </c>
      <c r="F304" s="280">
        <v>127.80000000000001</v>
      </c>
      <c r="G304" s="280">
        <v>122.55000000000001</v>
      </c>
      <c r="H304" s="280">
        <v>144.94999999999999</v>
      </c>
      <c r="I304" s="280">
        <v>150.19999999999999</v>
      </c>
      <c r="J304" s="280">
        <v>156.14999999999998</v>
      </c>
      <c r="K304" s="278">
        <v>144.25</v>
      </c>
      <c r="L304" s="278">
        <v>133.05000000000001</v>
      </c>
      <c r="M304" s="278">
        <v>463.16984000000002</v>
      </c>
    </row>
    <row r="305" spans="1:13">
      <c r="A305" s="269">
        <v>295</v>
      </c>
      <c r="B305" s="278" t="s">
        <v>462</v>
      </c>
      <c r="C305" s="279">
        <v>13.35</v>
      </c>
      <c r="D305" s="280">
        <v>13.366666666666665</v>
      </c>
      <c r="E305" s="280">
        <v>12.93333333333333</v>
      </c>
      <c r="F305" s="280">
        <v>12.516666666666664</v>
      </c>
      <c r="G305" s="280">
        <v>12.083333333333329</v>
      </c>
      <c r="H305" s="280">
        <v>13.783333333333331</v>
      </c>
      <c r="I305" s="280">
        <v>14.216666666666665</v>
      </c>
      <c r="J305" s="280">
        <v>14.633333333333333</v>
      </c>
      <c r="K305" s="278">
        <v>13.8</v>
      </c>
      <c r="L305" s="278">
        <v>12.95</v>
      </c>
      <c r="M305" s="278">
        <v>12.68755</v>
      </c>
    </row>
    <row r="306" spans="1:13">
      <c r="A306" s="269">
        <v>296</v>
      </c>
      <c r="B306" s="278" t="s">
        <v>320</v>
      </c>
      <c r="C306" s="279">
        <v>8.5500000000000007</v>
      </c>
      <c r="D306" s="280">
        <v>8.5166666666666675</v>
      </c>
      <c r="E306" s="280">
        <v>8.3833333333333346</v>
      </c>
      <c r="F306" s="280">
        <v>8.2166666666666668</v>
      </c>
      <c r="G306" s="280">
        <v>8.0833333333333339</v>
      </c>
      <c r="H306" s="280">
        <v>8.6833333333333353</v>
      </c>
      <c r="I306" s="280">
        <v>8.8166666666666682</v>
      </c>
      <c r="J306" s="280">
        <v>8.9833333333333361</v>
      </c>
      <c r="K306" s="278">
        <v>8.65</v>
      </c>
      <c r="L306" s="278">
        <v>8.35</v>
      </c>
      <c r="M306" s="278">
        <v>5.4589600000000003</v>
      </c>
    </row>
    <row r="307" spans="1:13">
      <c r="A307" s="269">
        <v>297</v>
      </c>
      <c r="B307" s="278" t="s">
        <v>465</v>
      </c>
      <c r="C307" s="279">
        <v>93.6</v>
      </c>
      <c r="D307" s="280">
        <v>92.25</v>
      </c>
      <c r="E307" s="280">
        <v>90.9</v>
      </c>
      <c r="F307" s="280">
        <v>88.2</v>
      </c>
      <c r="G307" s="280">
        <v>86.850000000000009</v>
      </c>
      <c r="H307" s="280">
        <v>94.95</v>
      </c>
      <c r="I307" s="280">
        <v>96.3</v>
      </c>
      <c r="J307" s="280">
        <v>99</v>
      </c>
      <c r="K307" s="278">
        <v>93.6</v>
      </c>
      <c r="L307" s="278">
        <v>89.55</v>
      </c>
      <c r="M307" s="278">
        <v>1.9965900000000001</v>
      </c>
    </row>
    <row r="308" spans="1:13">
      <c r="A308" s="269">
        <v>298</v>
      </c>
      <c r="B308" s="278" t="s">
        <v>467</v>
      </c>
      <c r="C308" s="279">
        <v>255.85</v>
      </c>
      <c r="D308" s="280">
        <v>257.36666666666667</v>
      </c>
      <c r="E308" s="280">
        <v>251.73333333333335</v>
      </c>
      <c r="F308" s="280">
        <v>247.61666666666667</v>
      </c>
      <c r="G308" s="280">
        <v>241.98333333333335</v>
      </c>
      <c r="H308" s="280">
        <v>261.48333333333335</v>
      </c>
      <c r="I308" s="280">
        <v>267.11666666666667</v>
      </c>
      <c r="J308" s="280">
        <v>271.23333333333335</v>
      </c>
      <c r="K308" s="278">
        <v>263</v>
      </c>
      <c r="L308" s="278">
        <v>253.25</v>
      </c>
      <c r="M308" s="278">
        <v>0.29058</v>
      </c>
    </row>
    <row r="309" spans="1:13">
      <c r="A309" s="269">
        <v>299</v>
      </c>
      <c r="B309" s="278" t="s">
        <v>463</v>
      </c>
      <c r="C309" s="279">
        <v>1840.9</v>
      </c>
      <c r="D309" s="280">
        <v>1862.9666666666665</v>
      </c>
      <c r="E309" s="280">
        <v>1790.9333333333329</v>
      </c>
      <c r="F309" s="280">
        <v>1740.9666666666665</v>
      </c>
      <c r="G309" s="280">
        <v>1668.9333333333329</v>
      </c>
      <c r="H309" s="280">
        <v>1912.9333333333329</v>
      </c>
      <c r="I309" s="280">
        <v>1984.9666666666662</v>
      </c>
      <c r="J309" s="280">
        <v>2034.9333333333329</v>
      </c>
      <c r="K309" s="278">
        <v>1935</v>
      </c>
      <c r="L309" s="278">
        <v>1813</v>
      </c>
      <c r="M309" s="278">
        <v>0.45545999999999998</v>
      </c>
    </row>
    <row r="310" spans="1:13">
      <c r="A310" s="269">
        <v>300</v>
      </c>
      <c r="B310" s="278" t="s">
        <v>464</v>
      </c>
      <c r="C310" s="279">
        <v>200.45</v>
      </c>
      <c r="D310" s="280">
        <v>199.91666666666666</v>
      </c>
      <c r="E310" s="280">
        <v>192.83333333333331</v>
      </c>
      <c r="F310" s="280">
        <v>185.21666666666667</v>
      </c>
      <c r="G310" s="280">
        <v>178.13333333333333</v>
      </c>
      <c r="H310" s="280">
        <v>207.5333333333333</v>
      </c>
      <c r="I310" s="280">
        <v>214.61666666666662</v>
      </c>
      <c r="J310" s="280">
        <v>222.23333333333329</v>
      </c>
      <c r="K310" s="278">
        <v>207</v>
      </c>
      <c r="L310" s="278">
        <v>192.3</v>
      </c>
      <c r="M310" s="278">
        <v>1.1935199999999999</v>
      </c>
    </row>
    <row r="311" spans="1:13">
      <c r="A311" s="269">
        <v>301</v>
      </c>
      <c r="B311" s="278" t="s">
        <v>141</v>
      </c>
      <c r="C311" s="279">
        <v>125.2</v>
      </c>
      <c r="D311" s="280">
        <v>123.56666666666666</v>
      </c>
      <c r="E311" s="280">
        <v>119.68333333333332</v>
      </c>
      <c r="F311" s="280">
        <v>114.16666666666666</v>
      </c>
      <c r="G311" s="280">
        <v>110.28333333333332</v>
      </c>
      <c r="H311" s="280">
        <v>129.08333333333331</v>
      </c>
      <c r="I311" s="280">
        <v>132.96666666666664</v>
      </c>
      <c r="J311" s="280">
        <v>138.48333333333335</v>
      </c>
      <c r="K311" s="278">
        <v>127.45</v>
      </c>
      <c r="L311" s="278">
        <v>118.05</v>
      </c>
      <c r="M311" s="278">
        <v>153.79329999999999</v>
      </c>
    </row>
    <row r="312" spans="1:13">
      <c r="A312" s="269">
        <v>302</v>
      </c>
      <c r="B312" s="278" t="s">
        <v>142</v>
      </c>
      <c r="C312" s="279">
        <v>343.8</v>
      </c>
      <c r="D312" s="280">
        <v>336.76666666666665</v>
      </c>
      <c r="E312" s="280">
        <v>324.0333333333333</v>
      </c>
      <c r="F312" s="280">
        <v>304.26666666666665</v>
      </c>
      <c r="G312" s="280">
        <v>291.5333333333333</v>
      </c>
      <c r="H312" s="280">
        <v>356.5333333333333</v>
      </c>
      <c r="I312" s="280">
        <v>369.26666666666665</v>
      </c>
      <c r="J312" s="280">
        <v>389.0333333333333</v>
      </c>
      <c r="K312" s="278">
        <v>349.5</v>
      </c>
      <c r="L312" s="278">
        <v>317</v>
      </c>
      <c r="M312" s="278">
        <v>66.695580000000007</v>
      </c>
    </row>
    <row r="313" spans="1:13">
      <c r="A313" s="269">
        <v>303</v>
      </c>
      <c r="B313" s="278" t="s">
        <v>143</v>
      </c>
      <c r="C313" s="279">
        <v>5610.8</v>
      </c>
      <c r="D313" s="280">
        <v>5550.8499999999995</v>
      </c>
      <c r="E313" s="280">
        <v>5434.9499999999989</v>
      </c>
      <c r="F313" s="280">
        <v>5259.0999999999995</v>
      </c>
      <c r="G313" s="280">
        <v>5143.1999999999989</v>
      </c>
      <c r="H313" s="280">
        <v>5726.6999999999989</v>
      </c>
      <c r="I313" s="280">
        <v>5842.5999999999985</v>
      </c>
      <c r="J313" s="280">
        <v>6018.4499999999989</v>
      </c>
      <c r="K313" s="278">
        <v>5666.75</v>
      </c>
      <c r="L313" s="278">
        <v>5375</v>
      </c>
      <c r="M313" s="278">
        <v>33.86741</v>
      </c>
    </row>
    <row r="314" spans="1:13">
      <c r="A314" s="269">
        <v>304</v>
      </c>
      <c r="B314" s="278" t="s">
        <v>459</v>
      </c>
      <c r="C314" s="279">
        <v>573.15</v>
      </c>
      <c r="D314" s="280">
        <v>567.1</v>
      </c>
      <c r="E314" s="280">
        <v>558.20000000000005</v>
      </c>
      <c r="F314" s="280">
        <v>543.25</v>
      </c>
      <c r="G314" s="280">
        <v>534.35</v>
      </c>
      <c r="H314" s="280">
        <v>582.05000000000007</v>
      </c>
      <c r="I314" s="280">
        <v>590.94999999999993</v>
      </c>
      <c r="J314" s="280">
        <v>605.90000000000009</v>
      </c>
      <c r="K314" s="278">
        <v>576</v>
      </c>
      <c r="L314" s="278">
        <v>552.15</v>
      </c>
      <c r="M314" s="278">
        <v>3.7650000000000003E-2</v>
      </c>
    </row>
    <row r="315" spans="1:13">
      <c r="A315" s="269">
        <v>305</v>
      </c>
      <c r="B315" s="278" t="s">
        <v>144</v>
      </c>
      <c r="C315" s="279">
        <v>594.1</v>
      </c>
      <c r="D315" s="280">
        <v>586.23333333333335</v>
      </c>
      <c r="E315" s="280">
        <v>570.86666666666667</v>
      </c>
      <c r="F315" s="280">
        <v>547.63333333333333</v>
      </c>
      <c r="G315" s="280">
        <v>532.26666666666665</v>
      </c>
      <c r="H315" s="280">
        <v>609.4666666666667</v>
      </c>
      <c r="I315" s="280">
        <v>624.83333333333348</v>
      </c>
      <c r="J315" s="280">
        <v>648.06666666666672</v>
      </c>
      <c r="K315" s="278">
        <v>601.6</v>
      </c>
      <c r="L315" s="278">
        <v>563</v>
      </c>
      <c r="M315" s="278">
        <v>91.191239999999993</v>
      </c>
    </row>
    <row r="316" spans="1:13">
      <c r="A316" s="269">
        <v>306</v>
      </c>
      <c r="B316" s="278" t="s">
        <v>473</v>
      </c>
      <c r="C316" s="279">
        <v>1328.05</v>
      </c>
      <c r="D316" s="280">
        <v>1304.0166666666667</v>
      </c>
      <c r="E316" s="280">
        <v>1264.0333333333333</v>
      </c>
      <c r="F316" s="280">
        <v>1200.0166666666667</v>
      </c>
      <c r="G316" s="280">
        <v>1160.0333333333333</v>
      </c>
      <c r="H316" s="280">
        <v>1368.0333333333333</v>
      </c>
      <c r="I316" s="280">
        <v>1408.0166666666664</v>
      </c>
      <c r="J316" s="280">
        <v>1472.0333333333333</v>
      </c>
      <c r="K316" s="278">
        <v>1344</v>
      </c>
      <c r="L316" s="278">
        <v>1240</v>
      </c>
      <c r="M316" s="278">
        <v>5.6632400000000001</v>
      </c>
    </row>
    <row r="317" spans="1:13">
      <c r="A317" s="269">
        <v>307</v>
      </c>
      <c r="B317" s="278" t="s">
        <v>469</v>
      </c>
      <c r="C317" s="279">
        <v>1384.95</v>
      </c>
      <c r="D317" s="280">
        <v>1365.3166666666666</v>
      </c>
      <c r="E317" s="280">
        <v>1331.6333333333332</v>
      </c>
      <c r="F317" s="280">
        <v>1278.3166666666666</v>
      </c>
      <c r="G317" s="280">
        <v>1244.6333333333332</v>
      </c>
      <c r="H317" s="280">
        <v>1418.6333333333332</v>
      </c>
      <c r="I317" s="280">
        <v>1452.3166666666666</v>
      </c>
      <c r="J317" s="280">
        <v>1505.6333333333332</v>
      </c>
      <c r="K317" s="278">
        <v>1399</v>
      </c>
      <c r="L317" s="278">
        <v>1312</v>
      </c>
      <c r="M317" s="278">
        <v>1.1367499999999999</v>
      </c>
    </row>
    <row r="318" spans="1:13">
      <c r="A318" s="269">
        <v>308</v>
      </c>
      <c r="B318" s="278" t="s">
        <v>145</v>
      </c>
      <c r="C318" s="279">
        <v>480.35</v>
      </c>
      <c r="D318" s="280">
        <v>474.36666666666662</v>
      </c>
      <c r="E318" s="280">
        <v>457.38333333333321</v>
      </c>
      <c r="F318" s="280">
        <v>434.41666666666657</v>
      </c>
      <c r="G318" s="280">
        <v>417.43333333333317</v>
      </c>
      <c r="H318" s="280">
        <v>497.33333333333326</v>
      </c>
      <c r="I318" s="280">
        <v>514.31666666666672</v>
      </c>
      <c r="J318" s="280">
        <v>537.2833333333333</v>
      </c>
      <c r="K318" s="278">
        <v>491.35</v>
      </c>
      <c r="L318" s="278">
        <v>451.4</v>
      </c>
      <c r="M318" s="278">
        <v>15.21799</v>
      </c>
    </row>
    <row r="319" spans="1:13">
      <c r="A319" s="269">
        <v>309</v>
      </c>
      <c r="B319" s="278" t="s">
        <v>146</v>
      </c>
      <c r="C319" s="279">
        <v>972.6</v>
      </c>
      <c r="D319" s="280">
        <v>957.23333333333323</v>
      </c>
      <c r="E319" s="280">
        <v>934.41666666666652</v>
      </c>
      <c r="F319" s="280">
        <v>896.23333333333323</v>
      </c>
      <c r="G319" s="280">
        <v>873.41666666666652</v>
      </c>
      <c r="H319" s="280">
        <v>995.41666666666652</v>
      </c>
      <c r="I319" s="280">
        <v>1018.2333333333333</v>
      </c>
      <c r="J319" s="280">
        <v>1056.4166666666665</v>
      </c>
      <c r="K319" s="278">
        <v>980.05</v>
      </c>
      <c r="L319" s="278">
        <v>919.05</v>
      </c>
      <c r="M319" s="278">
        <v>10.587630000000001</v>
      </c>
    </row>
    <row r="320" spans="1:13">
      <c r="A320" s="269">
        <v>310</v>
      </c>
      <c r="B320" s="278" t="s">
        <v>466</v>
      </c>
      <c r="C320" s="279">
        <v>167.7</v>
      </c>
      <c r="D320" s="280">
        <v>164.35</v>
      </c>
      <c r="E320" s="280">
        <v>159.69999999999999</v>
      </c>
      <c r="F320" s="280">
        <v>151.69999999999999</v>
      </c>
      <c r="G320" s="280">
        <v>147.04999999999998</v>
      </c>
      <c r="H320" s="280">
        <v>172.35</v>
      </c>
      <c r="I320" s="280">
        <v>177.00000000000003</v>
      </c>
      <c r="J320" s="280">
        <v>185</v>
      </c>
      <c r="K320" s="278">
        <v>169</v>
      </c>
      <c r="L320" s="278">
        <v>156.35</v>
      </c>
      <c r="M320" s="278">
        <v>0.48318</v>
      </c>
    </row>
    <row r="321" spans="1:13">
      <c r="A321" s="269">
        <v>311</v>
      </c>
      <c r="B321" s="278" t="s">
        <v>1977</v>
      </c>
      <c r="C321" s="279">
        <v>201.65</v>
      </c>
      <c r="D321" s="280">
        <v>200.83333333333334</v>
      </c>
      <c r="E321" s="280">
        <v>196.9666666666667</v>
      </c>
      <c r="F321" s="280">
        <v>192.28333333333336</v>
      </c>
      <c r="G321" s="280">
        <v>188.41666666666671</v>
      </c>
      <c r="H321" s="280">
        <v>205.51666666666668</v>
      </c>
      <c r="I321" s="280">
        <v>209.3833333333333</v>
      </c>
      <c r="J321" s="280">
        <v>214.06666666666666</v>
      </c>
      <c r="K321" s="278">
        <v>204.7</v>
      </c>
      <c r="L321" s="278">
        <v>196.15</v>
      </c>
      <c r="M321" s="278">
        <v>13.675520000000001</v>
      </c>
    </row>
    <row r="322" spans="1:13">
      <c r="A322" s="269">
        <v>312</v>
      </c>
      <c r="B322" s="278" t="s">
        <v>470</v>
      </c>
      <c r="C322" s="279">
        <v>58.6</v>
      </c>
      <c r="D322" s="280">
        <v>58.699999999999996</v>
      </c>
      <c r="E322" s="280">
        <v>56.749999999999993</v>
      </c>
      <c r="F322" s="280">
        <v>54.9</v>
      </c>
      <c r="G322" s="280">
        <v>52.949999999999996</v>
      </c>
      <c r="H322" s="280">
        <v>60.54999999999999</v>
      </c>
      <c r="I322" s="280">
        <v>62.499999999999993</v>
      </c>
      <c r="J322" s="280">
        <v>64.349999999999994</v>
      </c>
      <c r="K322" s="278">
        <v>60.65</v>
      </c>
      <c r="L322" s="278">
        <v>56.85</v>
      </c>
      <c r="M322" s="278">
        <v>20.36035</v>
      </c>
    </row>
    <row r="323" spans="1:13">
      <c r="A323" s="269">
        <v>313</v>
      </c>
      <c r="B323" s="278" t="s">
        <v>471</v>
      </c>
      <c r="C323" s="279">
        <v>289.60000000000002</v>
      </c>
      <c r="D323" s="280">
        <v>287.28333333333336</v>
      </c>
      <c r="E323" s="280">
        <v>279.31666666666672</v>
      </c>
      <c r="F323" s="280">
        <v>269.03333333333336</v>
      </c>
      <c r="G323" s="280">
        <v>261.06666666666672</v>
      </c>
      <c r="H323" s="280">
        <v>297.56666666666672</v>
      </c>
      <c r="I323" s="280">
        <v>305.5333333333333</v>
      </c>
      <c r="J323" s="280">
        <v>315.81666666666672</v>
      </c>
      <c r="K323" s="278">
        <v>295.25</v>
      </c>
      <c r="L323" s="278">
        <v>277</v>
      </c>
      <c r="M323" s="278">
        <v>5.6358699999999997</v>
      </c>
    </row>
    <row r="324" spans="1:13">
      <c r="A324" s="269">
        <v>314</v>
      </c>
      <c r="B324" s="278" t="s">
        <v>147</v>
      </c>
      <c r="C324" s="279">
        <v>894.6</v>
      </c>
      <c r="D324" s="280">
        <v>900.2833333333333</v>
      </c>
      <c r="E324" s="280">
        <v>883.56666666666661</v>
      </c>
      <c r="F324" s="280">
        <v>872.5333333333333</v>
      </c>
      <c r="G324" s="280">
        <v>855.81666666666661</v>
      </c>
      <c r="H324" s="280">
        <v>911.31666666666661</v>
      </c>
      <c r="I324" s="280">
        <v>928.0333333333333</v>
      </c>
      <c r="J324" s="280">
        <v>939.06666666666661</v>
      </c>
      <c r="K324" s="278">
        <v>917</v>
      </c>
      <c r="L324" s="278">
        <v>889.25</v>
      </c>
      <c r="M324" s="278">
        <v>12.74455</v>
      </c>
    </row>
    <row r="325" spans="1:13">
      <c r="A325" s="269">
        <v>315</v>
      </c>
      <c r="B325" s="278" t="s">
        <v>460</v>
      </c>
      <c r="C325" s="279">
        <v>15.1</v>
      </c>
      <c r="D325" s="280">
        <v>15.050000000000002</v>
      </c>
      <c r="E325" s="280">
        <v>14.850000000000005</v>
      </c>
      <c r="F325" s="280">
        <v>14.600000000000003</v>
      </c>
      <c r="G325" s="280">
        <v>14.400000000000006</v>
      </c>
      <c r="H325" s="280">
        <v>15.300000000000004</v>
      </c>
      <c r="I325" s="280">
        <v>15.500000000000004</v>
      </c>
      <c r="J325" s="280">
        <v>15.750000000000004</v>
      </c>
      <c r="K325" s="278">
        <v>15.25</v>
      </c>
      <c r="L325" s="278">
        <v>14.8</v>
      </c>
      <c r="M325" s="278">
        <v>7.54542</v>
      </c>
    </row>
    <row r="326" spans="1:13">
      <c r="A326" s="269">
        <v>316</v>
      </c>
      <c r="B326" s="278" t="s">
        <v>461</v>
      </c>
      <c r="C326" s="279">
        <v>126.95</v>
      </c>
      <c r="D326" s="280">
        <v>127.01666666666667</v>
      </c>
      <c r="E326" s="280">
        <v>124.38333333333333</v>
      </c>
      <c r="F326" s="280">
        <v>121.81666666666666</v>
      </c>
      <c r="G326" s="280">
        <v>119.18333333333332</v>
      </c>
      <c r="H326" s="280">
        <v>129.58333333333331</v>
      </c>
      <c r="I326" s="280">
        <v>132.2166666666667</v>
      </c>
      <c r="J326" s="280">
        <v>134.78333333333333</v>
      </c>
      <c r="K326" s="278">
        <v>129.65</v>
      </c>
      <c r="L326" s="278">
        <v>124.45</v>
      </c>
      <c r="M326" s="278">
        <v>3.0688399999999998</v>
      </c>
    </row>
    <row r="327" spans="1:13">
      <c r="A327" s="269">
        <v>317</v>
      </c>
      <c r="B327" s="278" t="s">
        <v>148</v>
      </c>
      <c r="C327" s="279">
        <v>95.3</v>
      </c>
      <c r="D327" s="280">
        <v>94.366666666666674</v>
      </c>
      <c r="E327" s="280">
        <v>89.783333333333346</v>
      </c>
      <c r="F327" s="280">
        <v>84.266666666666666</v>
      </c>
      <c r="G327" s="280">
        <v>79.683333333333337</v>
      </c>
      <c r="H327" s="280">
        <v>99.883333333333354</v>
      </c>
      <c r="I327" s="280">
        <v>104.46666666666667</v>
      </c>
      <c r="J327" s="280">
        <v>109.98333333333336</v>
      </c>
      <c r="K327" s="278">
        <v>98.95</v>
      </c>
      <c r="L327" s="278">
        <v>88.85</v>
      </c>
      <c r="M327" s="278">
        <v>337.08807999999999</v>
      </c>
    </row>
    <row r="328" spans="1:13">
      <c r="A328" s="269">
        <v>318</v>
      </c>
      <c r="B328" s="278" t="s">
        <v>472</v>
      </c>
      <c r="C328" s="279">
        <v>519.95000000000005</v>
      </c>
      <c r="D328" s="280">
        <v>520.19999999999993</v>
      </c>
      <c r="E328" s="280">
        <v>511.49999999999989</v>
      </c>
      <c r="F328" s="280">
        <v>503.04999999999995</v>
      </c>
      <c r="G328" s="280">
        <v>494.34999999999991</v>
      </c>
      <c r="H328" s="280">
        <v>528.64999999999986</v>
      </c>
      <c r="I328" s="280">
        <v>537.34999999999991</v>
      </c>
      <c r="J328" s="280">
        <v>545.79999999999984</v>
      </c>
      <c r="K328" s="278">
        <v>528.9</v>
      </c>
      <c r="L328" s="278">
        <v>511.75</v>
      </c>
      <c r="M328" s="278">
        <v>0.61058000000000001</v>
      </c>
    </row>
    <row r="329" spans="1:13">
      <c r="A329" s="269">
        <v>319</v>
      </c>
      <c r="B329" s="278" t="s">
        <v>269</v>
      </c>
      <c r="C329" s="279">
        <v>860.95</v>
      </c>
      <c r="D329" s="280">
        <v>861.91666666666663</v>
      </c>
      <c r="E329" s="280">
        <v>839.0333333333333</v>
      </c>
      <c r="F329" s="280">
        <v>817.11666666666667</v>
      </c>
      <c r="G329" s="280">
        <v>794.23333333333335</v>
      </c>
      <c r="H329" s="280">
        <v>883.83333333333326</v>
      </c>
      <c r="I329" s="280">
        <v>906.7166666666667</v>
      </c>
      <c r="J329" s="280">
        <v>928.63333333333321</v>
      </c>
      <c r="K329" s="278">
        <v>884.8</v>
      </c>
      <c r="L329" s="278">
        <v>840</v>
      </c>
      <c r="M329" s="278">
        <v>4.0233299999999996</v>
      </c>
    </row>
    <row r="330" spans="1:13">
      <c r="A330" s="269">
        <v>320</v>
      </c>
      <c r="B330" s="278" t="s">
        <v>149</v>
      </c>
      <c r="C330" s="279">
        <v>59113.1</v>
      </c>
      <c r="D330" s="280">
        <v>58938.033333333333</v>
      </c>
      <c r="E330" s="280">
        <v>58525.566666666666</v>
      </c>
      <c r="F330" s="280">
        <v>57938.033333333333</v>
      </c>
      <c r="G330" s="280">
        <v>57525.566666666666</v>
      </c>
      <c r="H330" s="280">
        <v>59525.566666666666</v>
      </c>
      <c r="I330" s="280">
        <v>59938.033333333326</v>
      </c>
      <c r="J330" s="280">
        <v>60525.566666666666</v>
      </c>
      <c r="K330" s="278">
        <v>59350.5</v>
      </c>
      <c r="L330" s="278">
        <v>58350.5</v>
      </c>
      <c r="M330" s="278">
        <v>7.4840000000000004E-2</v>
      </c>
    </row>
    <row r="331" spans="1:13">
      <c r="A331" s="269">
        <v>321</v>
      </c>
      <c r="B331" s="278" t="s">
        <v>268</v>
      </c>
      <c r="C331" s="279">
        <v>28.7</v>
      </c>
      <c r="D331" s="280">
        <v>28.516666666666669</v>
      </c>
      <c r="E331" s="280">
        <v>27.783333333333339</v>
      </c>
      <c r="F331" s="280">
        <v>26.866666666666671</v>
      </c>
      <c r="G331" s="280">
        <v>26.13333333333334</v>
      </c>
      <c r="H331" s="280">
        <v>29.433333333333337</v>
      </c>
      <c r="I331" s="280">
        <v>30.166666666666664</v>
      </c>
      <c r="J331" s="280">
        <v>31.083333333333336</v>
      </c>
      <c r="K331" s="278">
        <v>29.25</v>
      </c>
      <c r="L331" s="278">
        <v>27.6</v>
      </c>
      <c r="M331" s="278">
        <v>10.17173</v>
      </c>
    </row>
    <row r="332" spans="1:13">
      <c r="A332" s="269">
        <v>322</v>
      </c>
      <c r="B332" s="278" t="s">
        <v>150</v>
      </c>
      <c r="C332" s="279">
        <v>862.65</v>
      </c>
      <c r="D332" s="280">
        <v>860.9</v>
      </c>
      <c r="E332" s="280">
        <v>842.8</v>
      </c>
      <c r="F332" s="280">
        <v>822.94999999999993</v>
      </c>
      <c r="G332" s="280">
        <v>804.84999999999991</v>
      </c>
      <c r="H332" s="280">
        <v>880.75</v>
      </c>
      <c r="I332" s="280">
        <v>898.85000000000014</v>
      </c>
      <c r="J332" s="280">
        <v>918.7</v>
      </c>
      <c r="K332" s="278">
        <v>879</v>
      </c>
      <c r="L332" s="278">
        <v>841.05</v>
      </c>
      <c r="M332" s="278">
        <v>16.922470000000001</v>
      </c>
    </row>
    <row r="333" spans="1:13">
      <c r="A333" s="269">
        <v>323</v>
      </c>
      <c r="B333" s="278" t="s">
        <v>3163</v>
      </c>
      <c r="C333" s="279">
        <v>255.2</v>
      </c>
      <c r="D333" s="280">
        <v>251.76666666666668</v>
      </c>
      <c r="E333" s="280">
        <v>243.53333333333336</v>
      </c>
      <c r="F333" s="280">
        <v>231.86666666666667</v>
      </c>
      <c r="G333" s="280">
        <v>223.63333333333335</v>
      </c>
      <c r="H333" s="280">
        <v>263.43333333333339</v>
      </c>
      <c r="I333" s="280">
        <v>271.66666666666663</v>
      </c>
      <c r="J333" s="280">
        <v>283.33333333333337</v>
      </c>
      <c r="K333" s="278">
        <v>260</v>
      </c>
      <c r="L333" s="278">
        <v>240.1</v>
      </c>
      <c r="M333" s="278">
        <v>32.009309999999999</v>
      </c>
    </row>
    <row r="334" spans="1:13">
      <c r="A334" s="269">
        <v>324</v>
      </c>
      <c r="B334" s="278" t="s">
        <v>270</v>
      </c>
      <c r="C334" s="279">
        <v>579.75</v>
      </c>
      <c r="D334" s="280">
        <v>581.01666666666665</v>
      </c>
      <c r="E334" s="280">
        <v>570.5333333333333</v>
      </c>
      <c r="F334" s="280">
        <v>561.31666666666661</v>
      </c>
      <c r="G334" s="280">
        <v>550.83333333333326</v>
      </c>
      <c r="H334" s="280">
        <v>590.23333333333335</v>
      </c>
      <c r="I334" s="280">
        <v>600.7166666666667</v>
      </c>
      <c r="J334" s="280">
        <v>609.93333333333339</v>
      </c>
      <c r="K334" s="278">
        <v>591.5</v>
      </c>
      <c r="L334" s="278">
        <v>571.79999999999995</v>
      </c>
      <c r="M334" s="278">
        <v>3.0726300000000002</v>
      </c>
    </row>
    <row r="335" spans="1:13">
      <c r="A335" s="269">
        <v>325</v>
      </c>
      <c r="B335" s="278" t="s">
        <v>151</v>
      </c>
      <c r="C335" s="279">
        <v>29.4</v>
      </c>
      <c r="D335" s="280">
        <v>29.3</v>
      </c>
      <c r="E335" s="280">
        <v>28.1</v>
      </c>
      <c r="F335" s="280">
        <v>26.8</v>
      </c>
      <c r="G335" s="280">
        <v>25.6</v>
      </c>
      <c r="H335" s="280">
        <v>30.6</v>
      </c>
      <c r="I335" s="280">
        <v>31.799999999999997</v>
      </c>
      <c r="J335" s="280">
        <v>33.1</v>
      </c>
      <c r="K335" s="278">
        <v>30.5</v>
      </c>
      <c r="L335" s="278">
        <v>28</v>
      </c>
      <c r="M335" s="278">
        <v>151.31881999999999</v>
      </c>
    </row>
    <row r="336" spans="1:13">
      <c r="A336" s="269">
        <v>326</v>
      </c>
      <c r="B336" s="278" t="s">
        <v>262</v>
      </c>
      <c r="C336" s="279">
        <v>2683.8</v>
      </c>
      <c r="D336" s="280">
        <v>2663.2833333333333</v>
      </c>
      <c r="E336" s="280">
        <v>2546.5666666666666</v>
      </c>
      <c r="F336" s="280">
        <v>2409.3333333333335</v>
      </c>
      <c r="G336" s="280">
        <v>2292.6166666666668</v>
      </c>
      <c r="H336" s="280">
        <v>2800.5166666666664</v>
      </c>
      <c r="I336" s="280">
        <v>2917.2333333333327</v>
      </c>
      <c r="J336" s="280">
        <v>3054.4666666666662</v>
      </c>
      <c r="K336" s="278">
        <v>2780</v>
      </c>
      <c r="L336" s="278">
        <v>2526.0500000000002</v>
      </c>
      <c r="M336" s="278">
        <v>6.0488</v>
      </c>
    </row>
    <row r="337" spans="1:13">
      <c r="A337" s="269">
        <v>327</v>
      </c>
      <c r="B337" s="278" t="s">
        <v>479</v>
      </c>
      <c r="C337" s="279">
        <v>1565.6</v>
      </c>
      <c r="D337" s="280">
        <v>1544.5333333333335</v>
      </c>
      <c r="E337" s="280">
        <v>1500.0666666666671</v>
      </c>
      <c r="F337" s="280">
        <v>1434.5333333333335</v>
      </c>
      <c r="G337" s="280">
        <v>1390.0666666666671</v>
      </c>
      <c r="H337" s="280">
        <v>1610.0666666666671</v>
      </c>
      <c r="I337" s="280">
        <v>1654.5333333333338</v>
      </c>
      <c r="J337" s="280">
        <v>1720.0666666666671</v>
      </c>
      <c r="K337" s="278">
        <v>1589</v>
      </c>
      <c r="L337" s="278">
        <v>1479</v>
      </c>
      <c r="M337" s="278">
        <v>2.0766300000000002</v>
      </c>
    </row>
    <row r="338" spans="1:13">
      <c r="A338" s="269">
        <v>328</v>
      </c>
      <c r="B338" s="278" t="s">
        <v>152</v>
      </c>
      <c r="C338" s="279">
        <v>17.3</v>
      </c>
      <c r="D338" s="280">
        <v>17.483333333333334</v>
      </c>
      <c r="E338" s="280">
        <v>16.916666666666668</v>
      </c>
      <c r="F338" s="280">
        <v>16.533333333333335</v>
      </c>
      <c r="G338" s="280">
        <v>15.966666666666669</v>
      </c>
      <c r="H338" s="280">
        <v>17.866666666666667</v>
      </c>
      <c r="I338" s="280">
        <v>18.43333333333333</v>
      </c>
      <c r="J338" s="280">
        <v>18.816666666666666</v>
      </c>
      <c r="K338" s="278">
        <v>18.05</v>
      </c>
      <c r="L338" s="278">
        <v>17.100000000000001</v>
      </c>
      <c r="M338" s="278">
        <v>144.25874999999999</v>
      </c>
    </row>
    <row r="339" spans="1:13">
      <c r="A339" s="269">
        <v>329</v>
      </c>
      <c r="B339" s="278" t="s">
        <v>478</v>
      </c>
      <c r="C339" s="279">
        <v>37.6</v>
      </c>
      <c r="D339" s="280">
        <v>38</v>
      </c>
      <c r="E339" s="280">
        <v>37.1</v>
      </c>
      <c r="F339" s="280">
        <v>36.6</v>
      </c>
      <c r="G339" s="280">
        <v>35.700000000000003</v>
      </c>
      <c r="H339" s="280">
        <v>38.5</v>
      </c>
      <c r="I339" s="280">
        <v>39.400000000000006</v>
      </c>
      <c r="J339" s="280">
        <v>39.9</v>
      </c>
      <c r="K339" s="278">
        <v>38.9</v>
      </c>
      <c r="L339" s="278">
        <v>37.5</v>
      </c>
      <c r="M339" s="278">
        <v>0.60335000000000005</v>
      </c>
    </row>
    <row r="340" spans="1:13">
      <c r="A340" s="269">
        <v>330</v>
      </c>
      <c r="B340" s="278" t="s">
        <v>153</v>
      </c>
      <c r="C340" s="279">
        <v>22.95</v>
      </c>
      <c r="D340" s="280">
        <v>23.316666666666663</v>
      </c>
      <c r="E340" s="280">
        <v>22.283333333333324</v>
      </c>
      <c r="F340" s="280">
        <v>21.61666666666666</v>
      </c>
      <c r="G340" s="280">
        <v>20.583333333333321</v>
      </c>
      <c r="H340" s="280">
        <v>23.983333333333327</v>
      </c>
      <c r="I340" s="280">
        <v>25.016666666666666</v>
      </c>
      <c r="J340" s="280">
        <v>25.68333333333333</v>
      </c>
      <c r="K340" s="278">
        <v>24.35</v>
      </c>
      <c r="L340" s="278">
        <v>22.65</v>
      </c>
      <c r="M340" s="278">
        <v>478.0335</v>
      </c>
    </row>
    <row r="341" spans="1:13">
      <c r="A341" s="269">
        <v>331</v>
      </c>
      <c r="B341" s="278" t="s">
        <v>474</v>
      </c>
      <c r="C341" s="279">
        <v>430.8</v>
      </c>
      <c r="D341" s="280">
        <v>435.36666666666662</v>
      </c>
      <c r="E341" s="280">
        <v>420.73333333333323</v>
      </c>
      <c r="F341" s="280">
        <v>410.66666666666663</v>
      </c>
      <c r="G341" s="280">
        <v>396.03333333333325</v>
      </c>
      <c r="H341" s="280">
        <v>445.43333333333322</v>
      </c>
      <c r="I341" s="280">
        <v>460.06666666666655</v>
      </c>
      <c r="J341" s="280">
        <v>470.13333333333321</v>
      </c>
      <c r="K341" s="278">
        <v>450</v>
      </c>
      <c r="L341" s="278">
        <v>425.3</v>
      </c>
      <c r="M341" s="278">
        <v>1.5245899999999999</v>
      </c>
    </row>
    <row r="342" spans="1:13">
      <c r="A342" s="269">
        <v>332</v>
      </c>
      <c r="B342" s="278" t="s">
        <v>154</v>
      </c>
      <c r="C342" s="279">
        <v>17540.8</v>
      </c>
      <c r="D342" s="280">
        <v>17308.45</v>
      </c>
      <c r="E342" s="280">
        <v>17016.900000000001</v>
      </c>
      <c r="F342" s="280">
        <v>16493</v>
      </c>
      <c r="G342" s="280">
        <v>16201.45</v>
      </c>
      <c r="H342" s="280">
        <v>17832.350000000002</v>
      </c>
      <c r="I342" s="280">
        <v>18123.899999999998</v>
      </c>
      <c r="J342" s="280">
        <v>18647.800000000003</v>
      </c>
      <c r="K342" s="278">
        <v>17600</v>
      </c>
      <c r="L342" s="278">
        <v>16784.55</v>
      </c>
      <c r="M342" s="278">
        <v>2.4446599999999998</v>
      </c>
    </row>
    <row r="343" spans="1:13">
      <c r="A343" s="269">
        <v>333</v>
      </c>
      <c r="B343" s="278" t="s">
        <v>3183</v>
      </c>
      <c r="C343" s="279">
        <v>24.05</v>
      </c>
      <c r="D343" s="280">
        <v>24.316666666666666</v>
      </c>
      <c r="E343" s="280">
        <v>23.433333333333334</v>
      </c>
      <c r="F343" s="280">
        <v>22.816666666666666</v>
      </c>
      <c r="G343" s="280">
        <v>21.933333333333334</v>
      </c>
      <c r="H343" s="280">
        <v>24.933333333333334</v>
      </c>
      <c r="I343" s="280">
        <v>25.816666666666666</v>
      </c>
      <c r="J343" s="280">
        <v>26.433333333333334</v>
      </c>
      <c r="K343" s="278">
        <v>25.2</v>
      </c>
      <c r="L343" s="278">
        <v>23.7</v>
      </c>
      <c r="M343" s="278">
        <v>7.2032999999999996</v>
      </c>
    </row>
    <row r="344" spans="1:13">
      <c r="A344" s="269">
        <v>334</v>
      </c>
      <c r="B344" s="278" t="s">
        <v>477</v>
      </c>
      <c r="C344" s="279">
        <v>25.35</v>
      </c>
      <c r="D344" s="280">
        <v>25.100000000000005</v>
      </c>
      <c r="E344" s="280">
        <v>24.350000000000009</v>
      </c>
      <c r="F344" s="280">
        <v>23.350000000000005</v>
      </c>
      <c r="G344" s="280">
        <v>22.600000000000009</v>
      </c>
      <c r="H344" s="280">
        <v>26.100000000000009</v>
      </c>
      <c r="I344" s="280">
        <v>26.85</v>
      </c>
      <c r="J344" s="280">
        <v>27.850000000000009</v>
      </c>
      <c r="K344" s="278">
        <v>25.85</v>
      </c>
      <c r="L344" s="278">
        <v>24.1</v>
      </c>
      <c r="M344" s="278">
        <v>10.63843</v>
      </c>
    </row>
    <row r="345" spans="1:13">
      <c r="A345" s="269">
        <v>335</v>
      </c>
      <c r="B345" s="278" t="s">
        <v>476</v>
      </c>
      <c r="C345" s="279">
        <v>272.8</v>
      </c>
      <c r="D345" s="280">
        <v>269.93333333333334</v>
      </c>
      <c r="E345" s="280">
        <v>262.86666666666667</v>
      </c>
      <c r="F345" s="280">
        <v>252.93333333333334</v>
      </c>
      <c r="G345" s="280">
        <v>245.86666666666667</v>
      </c>
      <c r="H345" s="280">
        <v>279.86666666666667</v>
      </c>
      <c r="I345" s="280">
        <v>286.93333333333339</v>
      </c>
      <c r="J345" s="280">
        <v>296.86666666666667</v>
      </c>
      <c r="K345" s="278">
        <v>277</v>
      </c>
      <c r="L345" s="278">
        <v>260</v>
      </c>
      <c r="M345" s="278">
        <v>0.66918999999999995</v>
      </c>
    </row>
    <row r="346" spans="1:13">
      <c r="A346" s="269">
        <v>336</v>
      </c>
      <c r="B346" s="278" t="s">
        <v>271</v>
      </c>
      <c r="C346" s="279">
        <v>19.600000000000001</v>
      </c>
      <c r="D346" s="280">
        <v>19.766666666666666</v>
      </c>
      <c r="E346" s="280">
        <v>19.383333333333333</v>
      </c>
      <c r="F346" s="280">
        <v>19.166666666666668</v>
      </c>
      <c r="G346" s="280">
        <v>18.783333333333335</v>
      </c>
      <c r="H346" s="280">
        <v>19.983333333333331</v>
      </c>
      <c r="I346" s="280">
        <v>20.366666666666664</v>
      </c>
      <c r="J346" s="280">
        <v>20.583333333333329</v>
      </c>
      <c r="K346" s="278">
        <v>20.149999999999999</v>
      </c>
      <c r="L346" s="278">
        <v>19.55</v>
      </c>
      <c r="M346" s="278">
        <v>48.336219999999997</v>
      </c>
    </row>
    <row r="347" spans="1:13">
      <c r="A347" s="269">
        <v>337</v>
      </c>
      <c r="B347" s="278" t="s">
        <v>284</v>
      </c>
      <c r="C347" s="279">
        <v>120.8</v>
      </c>
      <c r="D347" s="280">
        <v>120.08333333333333</v>
      </c>
      <c r="E347" s="280">
        <v>116.71666666666665</v>
      </c>
      <c r="F347" s="280">
        <v>112.63333333333333</v>
      </c>
      <c r="G347" s="280">
        <v>109.26666666666665</v>
      </c>
      <c r="H347" s="280">
        <v>124.16666666666666</v>
      </c>
      <c r="I347" s="280">
        <v>127.53333333333333</v>
      </c>
      <c r="J347" s="280">
        <v>131.61666666666667</v>
      </c>
      <c r="K347" s="278">
        <v>123.45</v>
      </c>
      <c r="L347" s="278">
        <v>116</v>
      </c>
      <c r="M347" s="278">
        <v>5.1546900000000004</v>
      </c>
    </row>
    <row r="348" spans="1:13">
      <c r="A348" s="269">
        <v>338</v>
      </c>
      <c r="B348" s="278" t="s">
        <v>155</v>
      </c>
      <c r="C348" s="279">
        <v>1451.7</v>
      </c>
      <c r="D348" s="280">
        <v>1464.6166666666668</v>
      </c>
      <c r="E348" s="280">
        <v>1432.2333333333336</v>
      </c>
      <c r="F348" s="280">
        <v>1412.7666666666669</v>
      </c>
      <c r="G348" s="280">
        <v>1380.3833333333337</v>
      </c>
      <c r="H348" s="280">
        <v>1484.0833333333335</v>
      </c>
      <c r="I348" s="280">
        <v>1516.4666666666667</v>
      </c>
      <c r="J348" s="280">
        <v>1535.9333333333334</v>
      </c>
      <c r="K348" s="278">
        <v>1497</v>
      </c>
      <c r="L348" s="278">
        <v>1445.15</v>
      </c>
      <c r="M348" s="278">
        <v>5.4719899999999999</v>
      </c>
    </row>
    <row r="349" spans="1:13">
      <c r="A349" s="269">
        <v>339</v>
      </c>
      <c r="B349" s="278" t="s">
        <v>480</v>
      </c>
      <c r="C349" s="279">
        <v>1035.6500000000001</v>
      </c>
      <c r="D349" s="280">
        <v>1027.8500000000001</v>
      </c>
      <c r="E349" s="280">
        <v>1005.7000000000003</v>
      </c>
      <c r="F349" s="280">
        <v>975.75000000000011</v>
      </c>
      <c r="G349" s="280">
        <v>953.60000000000025</v>
      </c>
      <c r="H349" s="280">
        <v>1057.8000000000002</v>
      </c>
      <c r="I349" s="280">
        <v>1079.9500000000003</v>
      </c>
      <c r="J349" s="280">
        <v>1109.9000000000003</v>
      </c>
      <c r="K349" s="278">
        <v>1050</v>
      </c>
      <c r="L349" s="278">
        <v>997.9</v>
      </c>
      <c r="M349" s="278">
        <v>0.10911</v>
      </c>
    </row>
    <row r="350" spans="1:13">
      <c r="A350" s="269">
        <v>340</v>
      </c>
      <c r="B350" s="278" t="s">
        <v>475</v>
      </c>
      <c r="C350" s="279">
        <v>41.75</v>
      </c>
      <c r="D350" s="280">
        <v>41.616666666666667</v>
      </c>
      <c r="E350" s="280">
        <v>41.133333333333333</v>
      </c>
      <c r="F350" s="280">
        <v>40.516666666666666</v>
      </c>
      <c r="G350" s="280">
        <v>40.033333333333331</v>
      </c>
      <c r="H350" s="280">
        <v>42.233333333333334</v>
      </c>
      <c r="I350" s="280">
        <v>42.716666666666669</v>
      </c>
      <c r="J350" s="280">
        <v>43.333333333333336</v>
      </c>
      <c r="K350" s="278">
        <v>42.1</v>
      </c>
      <c r="L350" s="278">
        <v>41</v>
      </c>
      <c r="M350" s="278">
        <v>6.8101500000000001</v>
      </c>
    </row>
    <row r="351" spans="1:13">
      <c r="A351" s="269">
        <v>341</v>
      </c>
      <c r="B351" s="278" t="s">
        <v>156</v>
      </c>
      <c r="C351" s="279">
        <v>81.150000000000006</v>
      </c>
      <c r="D351" s="280">
        <v>80.2</v>
      </c>
      <c r="E351" s="280">
        <v>78.300000000000011</v>
      </c>
      <c r="F351" s="280">
        <v>75.45</v>
      </c>
      <c r="G351" s="280">
        <v>73.550000000000011</v>
      </c>
      <c r="H351" s="280">
        <v>83.050000000000011</v>
      </c>
      <c r="I351" s="280">
        <v>84.950000000000017</v>
      </c>
      <c r="J351" s="280">
        <v>87.800000000000011</v>
      </c>
      <c r="K351" s="278">
        <v>82.1</v>
      </c>
      <c r="L351" s="278">
        <v>77.349999999999994</v>
      </c>
      <c r="M351" s="278">
        <v>72.008859999999999</v>
      </c>
    </row>
    <row r="352" spans="1:13">
      <c r="A352" s="269">
        <v>342</v>
      </c>
      <c r="B352" s="278" t="s">
        <v>157</v>
      </c>
      <c r="C352" s="279">
        <v>97.85</v>
      </c>
      <c r="D352" s="280">
        <v>97</v>
      </c>
      <c r="E352" s="280">
        <v>95.15</v>
      </c>
      <c r="F352" s="280">
        <v>92.45</v>
      </c>
      <c r="G352" s="280">
        <v>90.600000000000009</v>
      </c>
      <c r="H352" s="280">
        <v>99.7</v>
      </c>
      <c r="I352" s="280">
        <v>101.55</v>
      </c>
      <c r="J352" s="280">
        <v>104.25</v>
      </c>
      <c r="K352" s="278">
        <v>98.85</v>
      </c>
      <c r="L352" s="278">
        <v>94.3</v>
      </c>
      <c r="M352" s="278">
        <v>198.94336999999999</v>
      </c>
    </row>
    <row r="353" spans="1:13">
      <c r="A353" s="269">
        <v>343</v>
      </c>
      <c r="B353" s="278" t="s">
        <v>272</v>
      </c>
      <c r="C353" s="279">
        <v>319.8</v>
      </c>
      <c r="D353" s="280">
        <v>316.55</v>
      </c>
      <c r="E353" s="280">
        <v>308.40000000000003</v>
      </c>
      <c r="F353" s="280">
        <v>297</v>
      </c>
      <c r="G353" s="280">
        <v>288.85000000000002</v>
      </c>
      <c r="H353" s="280">
        <v>327.95000000000005</v>
      </c>
      <c r="I353" s="280">
        <v>336.1</v>
      </c>
      <c r="J353" s="280">
        <v>347.50000000000006</v>
      </c>
      <c r="K353" s="278">
        <v>324.7</v>
      </c>
      <c r="L353" s="278">
        <v>305.14999999999998</v>
      </c>
      <c r="M353" s="278">
        <v>5.4908900000000003</v>
      </c>
    </row>
    <row r="354" spans="1:13">
      <c r="A354" s="269">
        <v>344</v>
      </c>
      <c r="B354" s="278" t="s">
        <v>273</v>
      </c>
      <c r="C354" s="279">
        <v>2491.8000000000002</v>
      </c>
      <c r="D354" s="280">
        <v>2505.6</v>
      </c>
      <c r="E354" s="280">
        <v>2466.1999999999998</v>
      </c>
      <c r="F354" s="280">
        <v>2440.6</v>
      </c>
      <c r="G354" s="280">
        <v>2401.1999999999998</v>
      </c>
      <c r="H354" s="280">
        <v>2531.1999999999998</v>
      </c>
      <c r="I354" s="280">
        <v>2570.6000000000004</v>
      </c>
      <c r="J354" s="280">
        <v>2596.1999999999998</v>
      </c>
      <c r="K354" s="278">
        <v>2545</v>
      </c>
      <c r="L354" s="278">
        <v>2480</v>
      </c>
      <c r="M354" s="278">
        <v>0.20244999999999999</v>
      </c>
    </row>
    <row r="355" spans="1:13">
      <c r="A355" s="269">
        <v>345</v>
      </c>
      <c r="B355" s="278" t="s">
        <v>158</v>
      </c>
      <c r="C355" s="279">
        <v>84.75</v>
      </c>
      <c r="D355" s="280">
        <v>84.63333333333334</v>
      </c>
      <c r="E355" s="280">
        <v>83.01666666666668</v>
      </c>
      <c r="F355" s="280">
        <v>81.283333333333346</v>
      </c>
      <c r="G355" s="280">
        <v>79.666666666666686</v>
      </c>
      <c r="H355" s="280">
        <v>86.366666666666674</v>
      </c>
      <c r="I355" s="280">
        <v>87.98333333333332</v>
      </c>
      <c r="J355" s="280">
        <v>89.716666666666669</v>
      </c>
      <c r="K355" s="278">
        <v>86.25</v>
      </c>
      <c r="L355" s="278">
        <v>82.9</v>
      </c>
      <c r="M355" s="278">
        <v>20.320440000000001</v>
      </c>
    </row>
    <row r="356" spans="1:13">
      <c r="A356" s="269">
        <v>346</v>
      </c>
      <c r="B356" s="278" t="s">
        <v>481</v>
      </c>
      <c r="C356" s="279">
        <v>177.55</v>
      </c>
      <c r="D356" s="280">
        <v>177.6</v>
      </c>
      <c r="E356" s="280">
        <v>176.7</v>
      </c>
      <c r="F356" s="280">
        <v>175.85</v>
      </c>
      <c r="G356" s="280">
        <v>174.95</v>
      </c>
      <c r="H356" s="280">
        <v>178.45</v>
      </c>
      <c r="I356" s="280">
        <v>179.35000000000002</v>
      </c>
      <c r="J356" s="280">
        <v>180.2</v>
      </c>
      <c r="K356" s="278">
        <v>178.5</v>
      </c>
      <c r="L356" s="278">
        <v>176.75</v>
      </c>
      <c r="M356" s="278">
        <v>2.0745900000000002</v>
      </c>
    </row>
    <row r="357" spans="1:13">
      <c r="A357" s="269">
        <v>347</v>
      </c>
      <c r="B357" s="278" t="s">
        <v>159</v>
      </c>
      <c r="C357" s="279">
        <v>83.2</v>
      </c>
      <c r="D357" s="280">
        <v>81.45</v>
      </c>
      <c r="E357" s="280">
        <v>79.150000000000006</v>
      </c>
      <c r="F357" s="280">
        <v>75.100000000000009</v>
      </c>
      <c r="G357" s="280">
        <v>72.800000000000011</v>
      </c>
      <c r="H357" s="280">
        <v>85.5</v>
      </c>
      <c r="I357" s="280">
        <v>87.799999999999983</v>
      </c>
      <c r="J357" s="280">
        <v>91.85</v>
      </c>
      <c r="K357" s="278">
        <v>83.75</v>
      </c>
      <c r="L357" s="278">
        <v>77.400000000000006</v>
      </c>
      <c r="M357" s="278">
        <v>405.59737000000001</v>
      </c>
    </row>
    <row r="358" spans="1:13">
      <c r="A358" s="269">
        <v>348</v>
      </c>
      <c r="B358" s="278" t="s">
        <v>482</v>
      </c>
      <c r="C358" s="279">
        <v>46.85</v>
      </c>
      <c r="D358" s="280">
        <v>46.766666666666673</v>
      </c>
      <c r="E358" s="280">
        <v>45.583333333333343</v>
      </c>
      <c r="F358" s="280">
        <v>44.31666666666667</v>
      </c>
      <c r="G358" s="280">
        <v>43.13333333333334</v>
      </c>
      <c r="H358" s="280">
        <v>48.033333333333346</v>
      </c>
      <c r="I358" s="280">
        <v>49.216666666666669</v>
      </c>
      <c r="J358" s="280">
        <v>50.483333333333348</v>
      </c>
      <c r="K358" s="278">
        <v>47.95</v>
      </c>
      <c r="L358" s="278">
        <v>45.5</v>
      </c>
      <c r="M358" s="278">
        <v>35.327399999999997</v>
      </c>
    </row>
    <row r="359" spans="1:13">
      <c r="A359" s="269">
        <v>349</v>
      </c>
      <c r="B359" s="278" t="s">
        <v>483</v>
      </c>
      <c r="C359" s="279">
        <v>169.2</v>
      </c>
      <c r="D359" s="280">
        <v>168.36666666666667</v>
      </c>
      <c r="E359" s="280">
        <v>165.93333333333334</v>
      </c>
      <c r="F359" s="280">
        <v>162.66666666666666</v>
      </c>
      <c r="G359" s="280">
        <v>160.23333333333332</v>
      </c>
      <c r="H359" s="280">
        <v>171.63333333333335</v>
      </c>
      <c r="I359" s="280">
        <v>174.06666666666669</v>
      </c>
      <c r="J359" s="280">
        <v>177.33333333333337</v>
      </c>
      <c r="K359" s="278">
        <v>170.8</v>
      </c>
      <c r="L359" s="278">
        <v>165.1</v>
      </c>
      <c r="M359" s="278">
        <v>1.5840799999999999</v>
      </c>
    </row>
    <row r="360" spans="1:13">
      <c r="A360" s="269">
        <v>350</v>
      </c>
      <c r="B360" s="278" t="s">
        <v>484</v>
      </c>
      <c r="C360" s="279">
        <v>144.65</v>
      </c>
      <c r="D360" s="280">
        <v>145.21666666666667</v>
      </c>
      <c r="E360" s="280">
        <v>141.68333333333334</v>
      </c>
      <c r="F360" s="280">
        <v>138.71666666666667</v>
      </c>
      <c r="G360" s="280">
        <v>135.18333333333334</v>
      </c>
      <c r="H360" s="280">
        <v>148.18333333333334</v>
      </c>
      <c r="I360" s="280">
        <v>151.7166666666667</v>
      </c>
      <c r="J360" s="280">
        <v>154.68333333333334</v>
      </c>
      <c r="K360" s="278">
        <v>148.75</v>
      </c>
      <c r="L360" s="278">
        <v>142.25</v>
      </c>
      <c r="M360" s="278">
        <v>0.29420000000000002</v>
      </c>
    </row>
    <row r="361" spans="1:13">
      <c r="A361" s="269">
        <v>351</v>
      </c>
      <c r="B361" s="278" t="s">
        <v>160</v>
      </c>
      <c r="C361" s="279">
        <v>18866.400000000001</v>
      </c>
      <c r="D361" s="280">
        <v>18694</v>
      </c>
      <c r="E361" s="280">
        <v>18122.400000000001</v>
      </c>
      <c r="F361" s="280">
        <v>17378.400000000001</v>
      </c>
      <c r="G361" s="280">
        <v>16806.800000000003</v>
      </c>
      <c r="H361" s="280">
        <v>19438</v>
      </c>
      <c r="I361" s="280">
        <v>20009.599999999999</v>
      </c>
      <c r="J361" s="280">
        <v>20753.599999999999</v>
      </c>
      <c r="K361" s="278">
        <v>19265.599999999999</v>
      </c>
      <c r="L361" s="278">
        <v>17950</v>
      </c>
      <c r="M361" s="278">
        <v>1.2883100000000001</v>
      </c>
    </row>
    <row r="362" spans="1:13">
      <c r="A362" s="269">
        <v>352</v>
      </c>
      <c r="B362" s="278" t="s">
        <v>488</v>
      </c>
      <c r="C362" s="279">
        <v>87.55</v>
      </c>
      <c r="D362" s="280">
        <v>87.7</v>
      </c>
      <c r="E362" s="280">
        <v>86.4</v>
      </c>
      <c r="F362" s="280">
        <v>85.25</v>
      </c>
      <c r="G362" s="280">
        <v>83.95</v>
      </c>
      <c r="H362" s="280">
        <v>88.850000000000009</v>
      </c>
      <c r="I362" s="280">
        <v>90.149999999999991</v>
      </c>
      <c r="J362" s="280">
        <v>91.300000000000011</v>
      </c>
      <c r="K362" s="278">
        <v>89</v>
      </c>
      <c r="L362" s="278">
        <v>86.55</v>
      </c>
      <c r="M362" s="278">
        <v>1.2443299999999999</v>
      </c>
    </row>
    <row r="363" spans="1:13">
      <c r="A363" s="269">
        <v>353</v>
      </c>
      <c r="B363" s="278" t="s">
        <v>485</v>
      </c>
      <c r="C363" s="279">
        <v>10.85</v>
      </c>
      <c r="D363" s="280">
        <v>10.766666666666666</v>
      </c>
      <c r="E363" s="280">
        <v>10.583333333333332</v>
      </c>
      <c r="F363" s="280">
        <v>10.316666666666666</v>
      </c>
      <c r="G363" s="280">
        <v>10.133333333333333</v>
      </c>
      <c r="H363" s="280">
        <v>11.033333333333331</v>
      </c>
      <c r="I363" s="280">
        <v>11.216666666666665</v>
      </c>
      <c r="J363" s="280">
        <v>11.483333333333331</v>
      </c>
      <c r="K363" s="278">
        <v>10.95</v>
      </c>
      <c r="L363" s="278">
        <v>10.5</v>
      </c>
      <c r="M363" s="278">
        <v>7.5675299999999996</v>
      </c>
    </row>
    <row r="364" spans="1:13">
      <c r="A364" s="269">
        <v>354</v>
      </c>
      <c r="B364" s="278" t="s">
        <v>161</v>
      </c>
      <c r="C364" s="279">
        <v>967.7</v>
      </c>
      <c r="D364" s="280">
        <v>961.63333333333333</v>
      </c>
      <c r="E364" s="280">
        <v>938.26666666666665</v>
      </c>
      <c r="F364" s="280">
        <v>908.83333333333337</v>
      </c>
      <c r="G364" s="280">
        <v>885.4666666666667</v>
      </c>
      <c r="H364" s="280">
        <v>991.06666666666661</v>
      </c>
      <c r="I364" s="280">
        <v>1014.4333333333332</v>
      </c>
      <c r="J364" s="280">
        <v>1043.8666666666666</v>
      </c>
      <c r="K364" s="278">
        <v>985</v>
      </c>
      <c r="L364" s="278">
        <v>932.2</v>
      </c>
      <c r="M364" s="278">
        <v>22.382339999999999</v>
      </c>
    </row>
    <row r="365" spans="1:13">
      <c r="A365" s="269">
        <v>355</v>
      </c>
      <c r="B365" s="278" t="s">
        <v>489</v>
      </c>
      <c r="C365" s="279">
        <v>525.54999999999995</v>
      </c>
      <c r="D365" s="280">
        <v>530.01666666666677</v>
      </c>
      <c r="E365" s="280">
        <v>519.68333333333351</v>
      </c>
      <c r="F365" s="280">
        <v>513.81666666666672</v>
      </c>
      <c r="G365" s="280">
        <v>503.48333333333346</v>
      </c>
      <c r="H365" s="280">
        <v>535.88333333333355</v>
      </c>
      <c r="I365" s="280">
        <v>546.21666666666681</v>
      </c>
      <c r="J365" s="280">
        <v>552.0833333333336</v>
      </c>
      <c r="K365" s="278">
        <v>540.35</v>
      </c>
      <c r="L365" s="278">
        <v>524.15</v>
      </c>
      <c r="M365" s="278">
        <v>1.01115</v>
      </c>
    </row>
    <row r="366" spans="1:13">
      <c r="A366" s="269">
        <v>356</v>
      </c>
      <c r="B366" s="278" t="s">
        <v>162</v>
      </c>
      <c r="C366" s="279">
        <v>252.55</v>
      </c>
      <c r="D366" s="280">
        <v>250.01666666666665</v>
      </c>
      <c r="E366" s="280">
        <v>239.0333333333333</v>
      </c>
      <c r="F366" s="280">
        <v>225.51666666666665</v>
      </c>
      <c r="G366" s="280">
        <v>214.5333333333333</v>
      </c>
      <c r="H366" s="280">
        <v>263.5333333333333</v>
      </c>
      <c r="I366" s="280">
        <v>274.51666666666665</v>
      </c>
      <c r="J366" s="280">
        <v>288.0333333333333</v>
      </c>
      <c r="K366" s="278">
        <v>261</v>
      </c>
      <c r="L366" s="278">
        <v>236.5</v>
      </c>
      <c r="M366" s="278">
        <v>73.092889999999997</v>
      </c>
    </row>
    <row r="367" spans="1:13">
      <c r="A367" s="269">
        <v>357</v>
      </c>
      <c r="B367" s="278" t="s">
        <v>163</v>
      </c>
      <c r="C367" s="279">
        <v>75.2</v>
      </c>
      <c r="D367" s="280">
        <v>76.316666666666677</v>
      </c>
      <c r="E367" s="280">
        <v>73.233333333333348</v>
      </c>
      <c r="F367" s="280">
        <v>71.266666666666666</v>
      </c>
      <c r="G367" s="280">
        <v>68.183333333333337</v>
      </c>
      <c r="H367" s="280">
        <v>78.28333333333336</v>
      </c>
      <c r="I367" s="280">
        <v>81.366666666666703</v>
      </c>
      <c r="J367" s="280">
        <v>83.333333333333371</v>
      </c>
      <c r="K367" s="278">
        <v>79.400000000000006</v>
      </c>
      <c r="L367" s="278">
        <v>74.349999999999994</v>
      </c>
      <c r="M367" s="278">
        <v>265.04406</v>
      </c>
    </row>
    <row r="368" spans="1:13">
      <c r="A368" s="269">
        <v>358</v>
      </c>
      <c r="B368" s="278" t="s">
        <v>276</v>
      </c>
      <c r="C368" s="279">
        <v>4038.6</v>
      </c>
      <c r="D368" s="280">
        <v>4103.166666666667</v>
      </c>
      <c r="E368" s="280">
        <v>3925.4333333333343</v>
      </c>
      <c r="F368" s="280">
        <v>3812.2666666666673</v>
      </c>
      <c r="G368" s="280">
        <v>3634.5333333333347</v>
      </c>
      <c r="H368" s="280">
        <v>4216.3333333333339</v>
      </c>
      <c r="I368" s="280">
        <v>4394.0666666666657</v>
      </c>
      <c r="J368" s="280">
        <v>4507.2333333333336</v>
      </c>
      <c r="K368" s="278">
        <v>4280.8999999999996</v>
      </c>
      <c r="L368" s="278">
        <v>3990</v>
      </c>
      <c r="M368" s="278">
        <v>3.93296</v>
      </c>
    </row>
    <row r="369" spans="1:13">
      <c r="A369" s="269">
        <v>359</v>
      </c>
      <c r="B369" s="278" t="s">
        <v>278</v>
      </c>
      <c r="C369" s="279">
        <v>9893.2999999999993</v>
      </c>
      <c r="D369" s="280">
        <v>9863.7666666666664</v>
      </c>
      <c r="E369" s="280">
        <v>9779.5333333333328</v>
      </c>
      <c r="F369" s="280">
        <v>9665.7666666666664</v>
      </c>
      <c r="G369" s="280">
        <v>9581.5333333333328</v>
      </c>
      <c r="H369" s="280">
        <v>9977.5333333333328</v>
      </c>
      <c r="I369" s="280">
        <v>10061.766666666666</v>
      </c>
      <c r="J369" s="280">
        <v>10175.533333333333</v>
      </c>
      <c r="K369" s="278">
        <v>9948</v>
      </c>
      <c r="L369" s="278">
        <v>9750</v>
      </c>
      <c r="M369" s="278">
        <v>7.1199999999999999E-2</v>
      </c>
    </row>
    <row r="370" spans="1:13">
      <c r="A370" s="269">
        <v>360</v>
      </c>
      <c r="B370" s="278" t="s">
        <v>495</v>
      </c>
      <c r="C370" s="279">
        <v>4110.3500000000004</v>
      </c>
      <c r="D370" s="280">
        <v>4100.083333333333</v>
      </c>
      <c r="E370" s="280">
        <v>4080.1666666666661</v>
      </c>
      <c r="F370" s="280">
        <v>4049.9833333333331</v>
      </c>
      <c r="G370" s="280">
        <v>4030.0666666666662</v>
      </c>
      <c r="H370" s="280">
        <v>4130.2666666666664</v>
      </c>
      <c r="I370" s="280">
        <v>4150.1833333333325</v>
      </c>
      <c r="J370" s="280">
        <v>4180.3666666666659</v>
      </c>
      <c r="K370" s="278">
        <v>4120</v>
      </c>
      <c r="L370" s="278">
        <v>4069.9</v>
      </c>
      <c r="M370" s="278">
        <v>0.14760000000000001</v>
      </c>
    </row>
    <row r="371" spans="1:13">
      <c r="A371" s="269">
        <v>361</v>
      </c>
      <c r="B371" s="278" t="s">
        <v>490</v>
      </c>
      <c r="C371" s="279">
        <v>72.349999999999994</v>
      </c>
      <c r="D371" s="280">
        <v>73.5</v>
      </c>
      <c r="E371" s="280">
        <v>70.349999999999994</v>
      </c>
      <c r="F371" s="280">
        <v>68.349999999999994</v>
      </c>
      <c r="G371" s="280">
        <v>65.199999999999989</v>
      </c>
      <c r="H371" s="280">
        <v>75.5</v>
      </c>
      <c r="I371" s="280">
        <v>78.650000000000006</v>
      </c>
      <c r="J371" s="280">
        <v>80.650000000000006</v>
      </c>
      <c r="K371" s="278">
        <v>76.650000000000006</v>
      </c>
      <c r="L371" s="278">
        <v>71.5</v>
      </c>
      <c r="M371" s="278">
        <v>8.0652100000000004</v>
      </c>
    </row>
    <row r="372" spans="1:13">
      <c r="A372" s="269">
        <v>362</v>
      </c>
      <c r="B372" s="278" t="s">
        <v>491</v>
      </c>
      <c r="C372" s="279">
        <v>525.29999999999995</v>
      </c>
      <c r="D372" s="280">
        <v>525.18333333333328</v>
      </c>
      <c r="E372" s="280">
        <v>491.36666666666656</v>
      </c>
      <c r="F372" s="280">
        <v>457.43333333333328</v>
      </c>
      <c r="G372" s="280">
        <v>423.61666666666656</v>
      </c>
      <c r="H372" s="280">
        <v>559.11666666666656</v>
      </c>
      <c r="I372" s="280">
        <v>592.93333333333339</v>
      </c>
      <c r="J372" s="280">
        <v>626.86666666666656</v>
      </c>
      <c r="K372" s="278">
        <v>559</v>
      </c>
      <c r="L372" s="278">
        <v>491.25</v>
      </c>
      <c r="M372" s="278">
        <v>1.4105099999999999</v>
      </c>
    </row>
    <row r="373" spans="1:13">
      <c r="A373" s="269">
        <v>363</v>
      </c>
      <c r="B373" s="278" t="s">
        <v>164</v>
      </c>
      <c r="C373" s="279">
        <v>1468.4</v>
      </c>
      <c r="D373" s="280">
        <v>1457.2166666666665</v>
      </c>
      <c r="E373" s="280">
        <v>1428.583333333333</v>
      </c>
      <c r="F373" s="280">
        <v>1388.7666666666667</v>
      </c>
      <c r="G373" s="280">
        <v>1360.1333333333332</v>
      </c>
      <c r="H373" s="280">
        <v>1497.0333333333328</v>
      </c>
      <c r="I373" s="280">
        <v>1525.6666666666665</v>
      </c>
      <c r="J373" s="280">
        <v>1565.4833333333327</v>
      </c>
      <c r="K373" s="278">
        <v>1485.85</v>
      </c>
      <c r="L373" s="278">
        <v>1417.4</v>
      </c>
      <c r="M373" s="278">
        <v>15.741809999999999</v>
      </c>
    </row>
    <row r="374" spans="1:13">
      <c r="A374" s="269">
        <v>364</v>
      </c>
      <c r="B374" s="278" t="s">
        <v>274</v>
      </c>
      <c r="C374" s="279">
        <v>1539.2</v>
      </c>
      <c r="D374" s="280">
        <v>1571.4666666666665</v>
      </c>
      <c r="E374" s="280">
        <v>1492.9333333333329</v>
      </c>
      <c r="F374" s="280">
        <v>1446.6666666666665</v>
      </c>
      <c r="G374" s="280">
        <v>1368.133333333333</v>
      </c>
      <c r="H374" s="280">
        <v>1617.7333333333329</v>
      </c>
      <c r="I374" s="280">
        <v>1696.2666666666662</v>
      </c>
      <c r="J374" s="280">
        <v>1742.5333333333328</v>
      </c>
      <c r="K374" s="278">
        <v>1650</v>
      </c>
      <c r="L374" s="278">
        <v>1525.2</v>
      </c>
      <c r="M374" s="278">
        <v>4.4283599999999996</v>
      </c>
    </row>
    <row r="375" spans="1:13">
      <c r="A375" s="269">
        <v>365</v>
      </c>
      <c r="B375" s="278" t="s">
        <v>165</v>
      </c>
      <c r="C375" s="279">
        <v>26.75</v>
      </c>
      <c r="D375" s="280">
        <v>26.816666666666666</v>
      </c>
      <c r="E375" s="280">
        <v>26.283333333333331</v>
      </c>
      <c r="F375" s="280">
        <v>25.816666666666666</v>
      </c>
      <c r="G375" s="280">
        <v>25.283333333333331</v>
      </c>
      <c r="H375" s="280">
        <v>27.283333333333331</v>
      </c>
      <c r="I375" s="280">
        <v>27.81666666666667</v>
      </c>
      <c r="J375" s="280">
        <v>28.283333333333331</v>
      </c>
      <c r="K375" s="278">
        <v>27.35</v>
      </c>
      <c r="L375" s="278">
        <v>26.35</v>
      </c>
      <c r="M375" s="278">
        <v>351.44094000000001</v>
      </c>
    </row>
    <row r="376" spans="1:13">
      <c r="A376" s="269">
        <v>366</v>
      </c>
      <c r="B376" s="278" t="s">
        <v>275</v>
      </c>
      <c r="C376" s="279">
        <v>176</v>
      </c>
      <c r="D376" s="280">
        <v>174.5</v>
      </c>
      <c r="E376" s="280">
        <v>171.5</v>
      </c>
      <c r="F376" s="280">
        <v>167</v>
      </c>
      <c r="G376" s="280">
        <v>164</v>
      </c>
      <c r="H376" s="280">
        <v>179</v>
      </c>
      <c r="I376" s="280">
        <v>182</v>
      </c>
      <c r="J376" s="280">
        <v>186.5</v>
      </c>
      <c r="K376" s="278">
        <v>177.5</v>
      </c>
      <c r="L376" s="278">
        <v>170</v>
      </c>
      <c r="M376" s="278">
        <v>2.7818499999999999</v>
      </c>
    </row>
    <row r="377" spans="1:13">
      <c r="A377" s="269">
        <v>367</v>
      </c>
      <c r="B377" s="278" t="s">
        <v>486</v>
      </c>
      <c r="C377" s="279">
        <v>105.9</v>
      </c>
      <c r="D377" s="280">
        <v>104.63333333333333</v>
      </c>
      <c r="E377" s="280">
        <v>102.96666666666665</v>
      </c>
      <c r="F377" s="280">
        <v>100.03333333333333</v>
      </c>
      <c r="G377" s="280">
        <v>98.36666666666666</v>
      </c>
      <c r="H377" s="280">
        <v>107.56666666666665</v>
      </c>
      <c r="I377" s="280">
        <v>109.23333333333333</v>
      </c>
      <c r="J377" s="280">
        <v>112.16666666666664</v>
      </c>
      <c r="K377" s="278">
        <v>106.3</v>
      </c>
      <c r="L377" s="278">
        <v>101.7</v>
      </c>
      <c r="M377" s="278">
        <v>0.96072000000000002</v>
      </c>
    </row>
    <row r="378" spans="1:13">
      <c r="A378" s="269">
        <v>368</v>
      </c>
      <c r="B378" s="278" t="s">
        <v>492</v>
      </c>
      <c r="C378" s="279">
        <v>679.4</v>
      </c>
      <c r="D378" s="280">
        <v>670.88333333333333</v>
      </c>
      <c r="E378" s="280">
        <v>659.51666666666665</v>
      </c>
      <c r="F378" s="280">
        <v>639.63333333333333</v>
      </c>
      <c r="G378" s="280">
        <v>628.26666666666665</v>
      </c>
      <c r="H378" s="280">
        <v>690.76666666666665</v>
      </c>
      <c r="I378" s="280">
        <v>702.13333333333321</v>
      </c>
      <c r="J378" s="280">
        <v>722.01666666666665</v>
      </c>
      <c r="K378" s="278">
        <v>682.25</v>
      </c>
      <c r="L378" s="278">
        <v>651</v>
      </c>
      <c r="M378" s="278">
        <v>5.5293999999999999</v>
      </c>
    </row>
    <row r="379" spans="1:13">
      <c r="A379" s="269">
        <v>369</v>
      </c>
      <c r="B379" s="278" t="s">
        <v>166</v>
      </c>
      <c r="C379" s="279">
        <v>157.55000000000001</v>
      </c>
      <c r="D379" s="280">
        <v>157.60000000000002</v>
      </c>
      <c r="E379" s="280">
        <v>156.55000000000004</v>
      </c>
      <c r="F379" s="280">
        <v>155.55000000000001</v>
      </c>
      <c r="G379" s="280">
        <v>154.50000000000003</v>
      </c>
      <c r="H379" s="280">
        <v>158.60000000000005</v>
      </c>
      <c r="I379" s="280">
        <v>159.65</v>
      </c>
      <c r="J379" s="280">
        <v>160.65000000000006</v>
      </c>
      <c r="K379" s="278">
        <v>158.65</v>
      </c>
      <c r="L379" s="278">
        <v>156.6</v>
      </c>
      <c r="M379" s="278">
        <v>359.12738000000002</v>
      </c>
    </row>
    <row r="380" spans="1:13">
      <c r="A380" s="269">
        <v>370</v>
      </c>
      <c r="B380" s="278" t="s">
        <v>493</v>
      </c>
      <c r="C380" s="279">
        <v>58.1</v>
      </c>
      <c r="D380" s="280">
        <v>57.533333333333339</v>
      </c>
      <c r="E380" s="280">
        <v>55.366666666666674</v>
      </c>
      <c r="F380" s="280">
        <v>52.633333333333333</v>
      </c>
      <c r="G380" s="280">
        <v>50.466666666666669</v>
      </c>
      <c r="H380" s="280">
        <v>60.26666666666668</v>
      </c>
      <c r="I380" s="280">
        <v>62.433333333333351</v>
      </c>
      <c r="J380" s="280">
        <v>65.166666666666686</v>
      </c>
      <c r="K380" s="278">
        <v>59.7</v>
      </c>
      <c r="L380" s="278">
        <v>54.8</v>
      </c>
      <c r="M380" s="278">
        <v>33.71593</v>
      </c>
    </row>
    <row r="381" spans="1:13">
      <c r="A381" s="269">
        <v>371</v>
      </c>
      <c r="B381" s="278" t="s">
        <v>277</v>
      </c>
      <c r="C381" s="279">
        <v>156.44999999999999</v>
      </c>
      <c r="D381" s="280">
        <v>153.26666666666665</v>
      </c>
      <c r="E381" s="280">
        <v>147.18333333333331</v>
      </c>
      <c r="F381" s="280">
        <v>137.91666666666666</v>
      </c>
      <c r="G381" s="280">
        <v>131.83333333333331</v>
      </c>
      <c r="H381" s="280">
        <v>162.5333333333333</v>
      </c>
      <c r="I381" s="280">
        <v>168.61666666666667</v>
      </c>
      <c r="J381" s="280">
        <v>177.8833333333333</v>
      </c>
      <c r="K381" s="278">
        <v>159.35</v>
      </c>
      <c r="L381" s="278">
        <v>144</v>
      </c>
      <c r="M381" s="278">
        <v>17.208919999999999</v>
      </c>
    </row>
    <row r="382" spans="1:13">
      <c r="A382" s="269">
        <v>372</v>
      </c>
      <c r="B382" s="278" t="s">
        <v>494</v>
      </c>
      <c r="C382" s="279">
        <v>33.1</v>
      </c>
      <c r="D382" s="280">
        <v>32.900000000000006</v>
      </c>
      <c r="E382" s="280">
        <v>31.850000000000009</v>
      </c>
      <c r="F382" s="280">
        <v>30.6</v>
      </c>
      <c r="G382" s="280">
        <v>29.550000000000004</v>
      </c>
      <c r="H382" s="280">
        <v>34.150000000000013</v>
      </c>
      <c r="I382" s="280">
        <v>35.20000000000001</v>
      </c>
      <c r="J382" s="280">
        <v>36.450000000000017</v>
      </c>
      <c r="K382" s="278">
        <v>33.950000000000003</v>
      </c>
      <c r="L382" s="278">
        <v>31.65</v>
      </c>
      <c r="M382" s="278">
        <v>18.894570000000002</v>
      </c>
    </row>
    <row r="383" spans="1:13">
      <c r="A383" s="269">
        <v>373</v>
      </c>
      <c r="B383" s="278" t="s">
        <v>487</v>
      </c>
      <c r="C383" s="279">
        <v>33.299999999999997</v>
      </c>
      <c r="D383" s="280">
        <v>33.93333333333333</v>
      </c>
      <c r="E383" s="280">
        <v>32.216666666666661</v>
      </c>
      <c r="F383" s="280">
        <v>31.133333333333333</v>
      </c>
      <c r="G383" s="280">
        <v>29.416666666666664</v>
      </c>
      <c r="H383" s="280">
        <v>35.016666666666659</v>
      </c>
      <c r="I383" s="280">
        <v>36.733333333333327</v>
      </c>
      <c r="J383" s="280">
        <v>37.816666666666656</v>
      </c>
      <c r="K383" s="278">
        <v>35.65</v>
      </c>
      <c r="L383" s="278">
        <v>32.85</v>
      </c>
      <c r="M383" s="278">
        <v>51.817529999999998</v>
      </c>
    </row>
    <row r="384" spans="1:13">
      <c r="A384" s="269">
        <v>374</v>
      </c>
      <c r="B384" s="278" t="s">
        <v>167</v>
      </c>
      <c r="C384" s="279">
        <v>901.9</v>
      </c>
      <c r="D384" s="280">
        <v>891.23333333333323</v>
      </c>
      <c r="E384" s="280">
        <v>872.86666666666645</v>
      </c>
      <c r="F384" s="280">
        <v>843.83333333333326</v>
      </c>
      <c r="G384" s="280">
        <v>825.46666666666647</v>
      </c>
      <c r="H384" s="280">
        <v>920.26666666666642</v>
      </c>
      <c r="I384" s="280">
        <v>938.63333333333321</v>
      </c>
      <c r="J384" s="280">
        <v>967.6666666666664</v>
      </c>
      <c r="K384" s="278">
        <v>909.6</v>
      </c>
      <c r="L384" s="278">
        <v>862.2</v>
      </c>
      <c r="M384" s="278">
        <v>18.244509999999998</v>
      </c>
    </row>
    <row r="385" spans="1:13">
      <c r="A385" s="269">
        <v>375</v>
      </c>
      <c r="B385" s="278" t="s">
        <v>279</v>
      </c>
      <c r="C385" s="279">
        <v>220.6</v>
      </c>
      <c r="D385" s="280">
        <v>217.4</v>
      </c>
      <c r="E385" s="280">
        <v>214.20000000000002</v>
      </c>
      <c r="F385" s="280">
        <v>207.8</v>
      </c>
      <c r="G385" s="280">
        <v>204.60000000000002</v>
      </c>
      <c r="H385" s="280">
        <v>223.8</v>
      </c>
      <c r="I385" s="280">
        <v>227</v>
      </c>
      <c r="J385" s="280">
        <v>233.4</v>
      </c>
      <c r="K385" s="278">
        <v>220.6</v>
      </c>
      <c r="L385" s="278">
        <v>211</v>
      </c>
      <c r="M385" s="278">
        <v>2.9114499999999999</v>
      </c>
    </row>
    <row r="386" spans="1:13">
      <c r="A386" s="269">
        <v>376</v>
      </c>
      <c r="B386" s="278" t="s">
        <v>497</v>
      </c>
      <c r="C386" s="279">
        <v>330.25</v>
      </c>
      <c r="D386" s="280">
        <v>328.18333333333334</v>
      </c>
      <c r="E386" s="280">
        <v>317.66666666666669</v>
      </c>
      <c r="F386" s="280">
        <v>305.08333333333337</v>
      </c>
      <c r="G386" s="280">
        <v>294.56666666666672</v>
      </c>
      <c r="H386" s="280">
        <v>340.76666666666665</v>
      </c>
      <c r="I386" s="280">
        <v>351.2833333333333</v>
      </c>
      <c r="J386" s="280">
        <v>363.86666666666662</v>
      </c>
      <c r="K386" s="278">
        <v>338.7</v>
      </c>
      <c r="L386" s="278">
        <v>315.60000000000002</v>
      </c>
      <c r="M386" s="278">
        <v>19.122219999999999</v>
      </c>
    </row>
    <row r="387" spans="1:13">
      <c r="A387" s="269">
        <v>377</v>
      </c>
      <c r="B387" s="278" t="s">
        <v>499</v>
      </c>
      <c r="C387" s="279">
        <v>72.349999999999994</v>
      </c>
      <c r="D387" s="280">
        <v>74.95</v>
      </c>
      <c r="E387" s="280">
        <v>68.5</v>
      </c>
      <c r="F387" s="280">
        <v>64.649999999999991</v>
      </c>
      <c r="G387" s="280">
        <v>58.199999999999989</v>
      </c>
      <c r="H387" s="280">
        <v>78.800000000000011</v>
      </c>
      <c r="I387" s="280">
        <v>85.250000000000028</v>
      </c>
      <c r="J387" s="280">
        <v>89.100000000000023</v>
      </c>
      <c r="K387" s="278">
        <v>81.400000000000006</v>
      </c>
      <c r="L387" s="278">
        <v>71.099999999999994</v>
      </c>
      <c r="M387" s="278">
        <v>109.58239</v>
      </c>
    </row>
    <row r="388" spans="1:13">
      <c r="A388" s="269">
        <v>378</v>
      </c>
      <c r="B388" s="278" t="s">
        <v>280</v>
      </c>
      <c r="C388" s="279">
        <v>487.7</v>
      </c>
      <c r="D388" s="280">
        <v>502.23333333333335</v>
      </c>
      <c r="E388" s="280">
        <v>460.4666666666667</v>
      </c>
      <c r="F388" s="280">
        <v>433.23333333333335</v>
      </c>
      <c r="G388" s="280">
        <v>391.4666666666667</v>
      </c>
      <c r="H388" s="280">
        <v>529.4666666666667</v>
      </c>
      <c r="I388" s="280">
        <v>571.23333333333335</v>
      </c>
      <c r="J388" s="280">
        <v>598.4666666666667</v>
      </c>
      <c r="K388" s="278">
        <v>544</v>
      </c>
      <c r="L388" s="278">
        <v>475</v>
      </c>
      <c r="M388" s="278">
        <v>4.1064999999999996</v>
      </c>
    </row>
    <row r="389" spans="1:13">
      <c r="A389" s="269">
        <v>379</v>
      </c>
      <c r="B389" s="278" t="s">
        <v>500</v>
      </c>
      <c r="C389" s="279">
        <v>212.8</v>
      </c>
      <c r="D389" s="280">
        <v>214</v>
      </c>
      <c r="E389" s="280">
        <v>208.3</v>
      </c>
      <c r="F389" s="280">
        <v>203.8</v>
      </c>
      <c r="G389" s="280">
        <v>198.10000000000002</v>
      </c>
      <c r="H389" s="280">
        <v>218.5</v>
      </c>
      <c r="I389" s="280">
        <v>224.2</v>
      </c>
      <c r="J389" s="280">
        <v>228.7</v>
      </c>
      <c r="K389" s="278">
        <v>219.7</v>
      </c>
      <c r="L389" s="278">
        <v>209.5</v>
      </c>
      <c r="M389" s="278">
        <v>6.3735200000000001</v>
      </c>
    </row>
    <row r="390" spans="1:13">
      <c r="A390" s="269">
        <v>380</v>
      </c>
      <c r="B390" s="278" t="s">
        <v>168</v>
      </c>
      <c r="C390" s="279">
        <v>603.6</v>
      </c>
      <c r="D390" s="280">
        <v>610.5333333333333</v>
      </c>
      <c r="E390" s="280">
        <v>592.06666666666661</v>
      </c>
      <c r="F390" s="280">
        <v>580.5333333333333</v>
      </c>
      <c r="G390" s="280">
        <v>562.06666666666661</v>
      </c>
      <c r="H390" s="280">
        <v>622.06666666666661</v>
      </c>
      <c r="I390" s="280">
        <v>640.5333333333333</v>
      </c>
      <c r="J390" s="280">
        <v>652.06666666666661</v>
      </c>
      <c r="K390" s="278">
        <v>629</v>
      </c>
      <c r="L390" s="278">
        <v>599</v>
      </c>
      <c r="M390" s="278">
        <v>7.8053800000000004</v>
      </c>
    </row>
    <row r="391" spans="1:13">
      <c r="A391" s="269">
        <v>381</v>
      </c>
      <c r="B391" s="278" t="s">
        <v>502</v>
      </c>
      <c r="C391" s="279">
        <v>876.9</v>
      </c>
      <c r="D391" s="280">
        <v>873.03333333333342</v>
      </c>
      <c r="E391" s="280">
        <v>866.06666666666683</v>
      </c>
      <c r="F391" s="280">
        <v>855.23333333333346</v>
      </c>
      <c r="G391" s="280">
        <v>848.26666666666688</v>
      </c>
      <c r="H391" s="280">
        <v>883.86666666666679</v>
      </c>
      <c r="I391" s="280">
        <v>890.83333333333326</v>
      </c>
      <c r="J391" s="280">
        <v>901.66666666666674</v>
      </c>
      <c r="K391" s="278">
        <v>880</v>
      </c>
      <c r="L391" s="278">
        <v>862.2</v>
      </c>
      <c r="M391" s="278">
        <v>9.8949999999999996E-2</v>
      </c>
    </row>
    <row r="392" spans="1:13">
      <c r="A392" s="269">
        <v>382</v>
      </c>
      <c r="B392" s="278" t="s">
        <v>503</v>
      </c>
      <c r="C392" s="279">
        <v>224.15</v>
      </c>
      <c r="D392" s="280">
        <v>226.66666666666666</v>
      </c>
      <c r="E392" s="280">
        <v>218.2833333333333</v>
      </c>
      <c r="F392" s="280">
        <v>212.41666666666666</v>
      </c>
      <c r="G392" s="280">
        <v>204.0333333333333</v>
      </c>
      <c r="H392" s="280">
        <v>232.5333333333333</v>
      </c>
      <c r="I392" s="280">
        <v>240.91666666666669</v>
      </c>
      <c r="J392" s="280">
        <v>246.7833333333333</v>
      </c>
      <c r="K392" s="278">
        <v>235.05</v>
      </c>
      <c r="L392" s="278">
        <v>220.8</v>
      </c>
      <c r="M392" s="278">
        <v>12.221310000000001</v>
      </c>
    </row>
    <row r="393" spans="1:13">
      <c r="A393" s="269">
        <v>383</v>
      </c>
      <c r="B393" s="278" t="s">
        <v>169</v>
      </c>
      <c r="C393" s="279">
        <v>120.5</v>
      </c>
      <c r="D393" s="280">
        <v>118.16666666666667</v>
      </c>
      <c r="E393" s="280">
        <v>114.98333333333335</v>
      </c>
      <c r="F393" s="280">
        <v>109.46666666666668</v>
      </c>
      <c r="G393" s="280">
        <v>106.28333333333336</v>
      </c>
      <c r="H393" s="280">
        <v>123.68333333333334</v>
      </c>
      <c r="I393" s="280">
        <v>126.86666666666665</v>
      </c>
      <c r="J393" s="280">
        <v>132.38333333333333</v>
      </c>
      <c r="K393" s="278">
        <v>121.35</v>
      </c>
      <c r="L393" s="278">
        <v>112.65</v>
      </c>
      <c r="M393" s="278">
        <v>360.20796000000001</v>
      </c>
    </row>
    <row r="394" spans="1:13">
      <c r="A394" s="269">
        <v>384</v>
      </c>
      <c r="B394" s="278" t="s">
        <v>501</v>
      </c>
      <c r="C394" s="279">
        <v>39.9</v>
      </c>
      <c r="D394" s="280">
        <v>39.800000000000004</v>
      </c>
      <c r="E394" s="280">
        <v>38.70000000000001</v>
      </c>
      <c r="F394" s="280">
        <v>37.500000000000007</v>
      </c>
      <c r="G394" s="280">
        <v>36.400000000000013</v>
      </c>
      <c r="H394" s="280">
        <v>41.000000000000007</v>
      </c>
      <c r="I394" s="280">
        <v>42.1</v>
      </c>
      <c r="J394" s="280">
        <v>43.300000000000004</v>
      </c>
      <c r="K394" s="278">
        <v>40.9</v>
      </c>
      <c r="L394" s="278">
        <v>38.6</v>
      </c>
      <c r="M394" s="278">
        <v>42.048299999999998</v>
      </c>
    </row>
    <row r="395" spans="1:13">
      <c r="A395" s="269">
        <v>385</v>
      </c>
      <c r="B395" s="278" t="s">
        <v>170</v>
      </c>
      <c r="C395" s="279">
        <v>88.55</v>
      </c>
      <c r="D395" s="280">
        <v>88.833333333333329</v>
      </c>
      <c r="E395" s="280">
        <v>86.066666666666663</v>
      </c>
      <c r="F395" s="280">
        <v>83.583333333333329</v>
      </c>
      <c r="G395" s="280">
        <v>80.816666666666663</v>
      </c>
      <c r="H395" s="280">
        <v>91.316666666666663</v>
      </c>
      <c r="I395" s="280">
        <v>94.083333333333343</v>
      </c>
      <c r="J395" s="280">
        <v>96.566666666666663</v>
      </c>
      <c r="K395" s="278">
        <v>91.6</v>
      </c>
      <c r="L395" s="278">
        <v>86.35</v>
      </c>
      <c r="M395" s="278">
        <v>151.30918</v>
      </c>
    </row>
    <row r="396" spans="1:13">
      <c r="A396" s="269">
        <v>386</v>
      </c>
      <c r="B396" s="278" t="s">
        <v>504</v>
      </c>
      <c r="C396" s="279">
        <v>86.7</v>
      </c>
      <c r="D396" s="280">
        <v>85.5</v>
      </c>
      <c r="E396" s="280">
        <v>83.4</v>
      </c>
      <c r="F396" s="280">
        <v>80.100000000000009</v>
      </c>
      <c r="G396" s="280">
        <v>78.000000000000014</v>
      </c>
      <c r="H396" s="280">
        <v>88.8</v>
      </c>
      <c r="I396" s="280">
        <v>90.899999999999991</v>
      </c>
      <c r="J396" s="280">
        <v>94.199999999999989</v>
      </c>
      <c r="K396" s="278">
        <v>87.6</v>
      </c>
      <c r="L396" s="278">
        <v>82.2</v>
      </c>
      <c r="M396" s="278">
        <v>10.230600000000001</v>
      </c>
    </row>
    <row r="397" spans="1:13">
      <c r="A397" s="269">
        <v>387</v>
      </c>
      <c r="B397" s="278" t="s">
        <v>505</v>
      </c>
      <c r="C397" s="279">
        <v>676.55</v>
      </c>
      <c r="D397" s="280">
        <v>667.8</v>
      </c>
      <c r="E397" s="280">
        <v>646.79999999999995</v>
      </c>
      <c r="F397" s="280">
        <v>617.04999999999995</v>
      </c>
      <c r="G397" s="280">
        <v>596.04999999999995</v>
      </c>
      <c r="H397" s="280">
        <v>697.55</v>
      </c>
      <c r="I397" s="280">
        <v>718.55</v>
      </c>
      <c r="J397" s="280">
        <v>748.3</v>
      </c>
      <c r="K397" s="278">
        <v>688.8</v>
      </c>
      <c r="L397" s="278">
        <v>638.04999999999995</v>
      </c>
      <c r="M397" s="278">
        <v>7.0680500000000004</v>
      </c>
    </row>
    <row r="398" spans="1:13">
      <c r="A398" s="269">
        <v>388</v>
      </c>
      <c r="B398" s="278" t="s">
        <v>506</v>
      </c>
      <c r="C398" s="279">
        <v>6.7</v>
      </c>
      <c r="D398" s="280">
        <v>6.6333333333333337</v>
      </c>
      <c r="E398" s="280">
        <v>6.3666666666666671</v>
      </c>
      <c r="F398" s="280">
        <v>6.0333333333333332</v>
      </c>
      <c r="G398" s="280">
        <v>5.7666666666666666</v>
      </c>
      <c r="H398" s="280">
        <v>6.9666666666666677</v>
      </c>
      <c r="I398" s="280">
        <v>7.2333333333333352</v>
      </c>
      <c r="J398" s="280">
        <v>7.5666666666666682</v>
      </c>
      <c r="K398" s="278">
        <v>6.9</v>
      </c>
      <c r="L398" s="278">
        <v>6.3</v>
      </c>
      <c r="M398" s="278">
        <v>13.56903</v>
      </c>
    </row>
    <row r="399" spans="1:13">
      <c r="A399" s="269">
        <v>389</v>
      </c>
      <c r="B399" s="278" t="s">
        <v>171</v>
      </c>
      <c r="C399" s="279">
        <v>1464.4</v>
      </c>
      <c r="D399" s="280">
        <v>1463.0166666666667</v>
      </c>
      <c r="E399" s="280">
        <v>1454.0333333333333</v>
      </c>
      <c r="F399" s="280">
        <v>1443.6666666666667</v>
      </c>
      <c r="G399" s="280">
        <v>1434.6833333333334</v>
      </c>
      <c r="H399" s="280">
        <v>1473.3833333333332</v>
      </c>
      <c r="I399" s="280">
        <v>1482.3666666666663</v>
      </c>
      <c r="J399" s="280">
        <v>1492.7333333333331</v>
      </c>
      <c r="K399" s="278">
        <v>1472</v>
      </c>
      <c r="L399" s="278">
        <v>1452.65</v>
      </c>
      <c r="M399" s="278">
        <v>184.71770000000001</v>
      </c>
    </row>
    <row r="400" spans="1:13">
      <c r="A400" s="269">
        <v>390</v>
      </c>
      <c r="B400" s="278" t="s">
        <v>507</v>
      </c>
      <c r="C400" s="279">
        <v>16.75</v>
      </c>
      <c r="D400" s="280">
        <v>16.75</v>
      </c>
      <c r="E400" s="280">
        <v>16.45</v>
      </c>
      <c r="F400" s="280">
        <v>16.149999999999999</v>
      </c>
      <c r="G400" s="280">
        <v>15.849999999999998</v>
      </c>
      <c r="H400" s="280">
        <v>17.05</v>
      </c>
      <c r="I400" s="280">
        <v>17.349999999999998</v>
      </c>
      <c r="J400" s="280">
        <v>17.650000000000002</v>
      </c>
      <c r="K400" s="278">
        <v>17.05</v>
      </c>
      <c r="L400" s="278">
        <v>16.45</v>
      </c>
      <c r="M400" s="278">
        <v>15.213089999999999</v>
      </c>
    </row>
    <row r="401" spans="1:13">
      <c r="A401" s="269">
        <v>391</v>
      </c>
      <c r="B401" s="278" t="s">
        <v>520</v>
      </c>
      <c r="C401" s="279">
        <v>5</v>
      </c>
      <c r="D401" s="280">
        <v>4.8833333333333337</v>
      </c>
      <c r="E401" s="280">
        <v>4.7666666666666675</v>
      </c>
      <c r="F401" s="280">
        <v>4.5333333333333341</v>
      </c>
      <c r="G401" s="280">
        <v>4.4166666666666679</v>
      </c>
      <c r="H401" s="280">
        <v>5.1166666666666671</v>
      </c>
      <c r="I401" s="280">
        <v>5.2333333333333325</v>
      </c>
      <c r="J401" s="280">
        <v>5.4666666666666668</v>
      </c>
      <c r="K401" s="278">
        <v>5</v>
      </c>
      <c r="L401" s="278">
        <v>4.6500000000000004</v>
      </c>
      <c r="M401" s="278">
        <v>9.8076899999999991</v>
      </c>
    </row>
    <row r="402" spans="1:13">
      <c r="A402" s="269">
        <v>392</v>
      </c>
      <c r="B402" s="278" t="s">
        <v>509</v>
      </c>
      <c r="C402" s="279">
        <v>92.3</v>
      </c>
      <c r="D402" s="280">
        <v>94.033333333333346</v>
      </c>
      <c r="E402" s="280">
        <v>90.066666666666691</v>
      </c>
      <c r="F402" s="280">
        <v>87.833333333333343</v>
      </c>
      <c r="G402" s="280">
        <v>83.866666666666688</v>
      </c>
      <c r="H402" s="280">
        <v>96.266666666666694</v>
      </c>
      <c r="I402" s="280">
        <v>100.23333333333336</v>
      </c>
      <c r="J402" s="280">
        <v>102.4666666666667</v>
      </c>
      <c r="K402" s="278">
        <v>98</v>
      </c>
      <c r="L402" s="278">
        <v>91.8</v>
      </c>
      <c r="M402" s="278">
        <v>2.08128</v>
      </c>
    </row>
    <row r="403" spans="1:13">
      <c r="A403" s="269">
        <v>393</v>
      </c>
      <c r="B403" s="278" t="s">
        <v>2317</v>
      </c>
      <c r="C403" s="279">
        <v>84.6</v>
      </c>
      <c r="D403" s="280">
        <v>84.766666666666666</v>
      </c>
      <c r="E403" s="280">
        <v>83.783333333333331</v>
      </c>
      <c r="F403" s="280">
        <v>82.966666666666669</v>
      </c>
      <c r="G403" s="280">
        <v>81.983333333333334</v>
      </c>
      <c r="H403" s="280">
        <v>85.583333333333329</v>
      </c>
      <c r="I403" s="280">
        <v>86.566666666666649</v>
      </c>
      <c r="J403" s="280">
        <v>87.383333333333326</v>
      </c>
      <c r="K403" s="278">
        <v>85.75</v>
      </c>
      <c r="L403" s="278">
        <v>83.95</v>
      </c>
      <c r="M403" s="278">
        <v>1.0602799999999999</v>
      </c>
    </row>
    <row r="404" spans="1:13">
      <c r="A404" s="269">
        <v>394</v>
      </c>
      <c r="B404" s="278" t="s">
        <v>496</v>
      </c>
      <c r="C404" s="279">
        <v>227.05</v>
      </c>
      <c r="D404" s="280">
        <v>226.45000000000002</v>
      </c>
      <c r="E404" s="280">
        <v>223.90000000000003</v>
      </c>
      <c r="F404" s="280">
        <v>220.75000000000003</v>
      </c>
      <c r="G404" s="280">
        <v>218.20000000000005</v>
      </c>
      <c r="H404" s="280">
        <v>229.60000000000002</v>
      </c>
      <c r="I404" s="280">
        <v>232.15000000000003</v>
      </c>
      <c r="J404" s="280">
        <v>235.3</v>
      </c>
      <c r="K404" s="278">
        <v>229</v>
      </c>
      <c r="L404" s="278">
        <v>223.3</v>
      </c>
      <c r="M404" s="278">
        <v>2.2583500000000001</v>
      </c>
    </row>
    <row r="405" spans="1:13">
      <c r="A405" s="269">
        <v>395</v>
      </c>
      <c r="B405" s="278" t="s">
        <v>508</v>
      </c>
      <c r="C405" s="279">
        <v>1.9</v>
      </c>
      <c r="D405" s="280">
        <v>1.8833333333333335</v>
      </c>
      <c r="E405" s="280">
        <v>1.8666666666666671</v>
      </c>
      <c r="F405" s="280">
        <v>1.8333333333333337</v>
      </c>
      <c r="G405" s="280">
        <v>1.8166666666666673</v>
      </c>
      <c r="H405" s="280">
        <v>1.916666666666667</v>
      </c>
      <c r="I405" s="280">
        <v>1.9333333333333331</v>
      </c>
      <c r="J405" s="280">
        <v>1.9666666666666668</v>
      </c>
      <c r="K405" s="278">
        <v>1.9</v>
      </c>
      <c r="L405" s="278">
        <v>1.85</v>
      </c>
      <c r="M405" s="278">
        <v>166.29555999999999</v>
      </c>
    </row>
    <row r="406" spans="1:13">
      <c r="A406" s="269">
        <v>396</v>
      </c>
      <c r="B406" s="278" t="s">
        <v>498</v>
      </c>
      <c r="C406" s="279">
        <v>17</v>
      </c>
      <c r="D406" s="280">
        <v>16.916666666666668</v>
      </c>
      <c r="E406" s="280">
        <v>16.783333333333335</v>
      </c>
      <c r="F406" s="280">
        <v>16.566666666666666</v>
      </c>
      <c r="G406" s="280">
        <v>16.433333333333334</v>
      </c>
      <c r="H406" s="280">
        <v>17.133333333333336</v>
      </c>
      <c r="I406" s="280">
        <v>17.266666666666669</v>
      </c>
      <c r="J406" s="280">
        <v>17.483333333333338</v>
      </c>
      <c r="K406" s="278">
        <v>17.05</v>
      </c>
      <c r="L406" s="278">
        <v>16.7</v>
      </c>
      <c r="M406" s="278">
        <v>23.592829999999999</v>
      </c>
    </row>
    <row r="407" spans="1:13">
      <c r="A407" s="269">
        <v>397</v>
      </c>
      <c r="B407" s="278" t="s">
        <v>513</v>
      </c>
      <c r="C407" s="279">
        <v>39.65</v>
      </c>
      <c r="D407" s="280">
        <v>40.366666666666667</v>
      </c>
      <c r="E407" s="280">
        <v>38.733333333333334</v>
      </c>
      <c r="F407" s="280">
        <v>37.81666666666667</v>
      </c>
      <c r="G407" s="280">
        <v>36.183333333333337</v>
      </c>
      <c r="H407" s="280">
        <v>41.283333333333331</v>
      </c>
      <c r="I407" s="280">
        <v>42.916666666666671</v>
      </c>
      <c r="J407" s="280">
        <v>43.833333333333329</v>
      </c>
      <c r="K407" s="278">
        <v>42</v>
      </c>
      <c r="L407" s="278">
        <v>39.450000000000003</v>
      </c>
      <c r="M407" s="278">
        <v>6.3360599999999998</v>
      </c>
    </row>
    <row r="408" spans="1:13">
      <c r="A408" s="269">
        <v>398</v>
      </c>
      <c r="B408" s="278" t="s">
        <v>172</v>
      </c>
      <c r="C408" s="279">
        <v>30.15</v>
      </c>
      <c r="D408" s="280">
        <v>29.833333333333332</v>
      </c>
      <c r="E408" s="280">
        <v>29.216666666666665</v>
      </c>
      <c r="F408" s="280">
        <v>28.283333333333331</v>
      </c>
      <c r="G408" s="280">
        <v>27.666666666666664</v>
      </c>
      <c r="H408" s="280">
        <v>30.766666666666666</v>
      </c>
      <c r="I408" s="280">
        <v>31.383333333333333</v>
      </c>
      <c r="J408" s="280">
        <v>32.316666666666663</v>
      </c>
      <c r="K408" s="278">
        <v>30.45</v>
      </c>
      <c r="L408" s="278">
        <v>28.9</v>
      </c>
      <c r="M408" s="278">
        <v>297.32816000000003</v>
      </c>
    </row>
    <row r="409" spans="1:13">
      <c r="A409" s="269">
        <v>399</v>
      </c>
      <c r="B409" s="278" t="s">
        <v>514</v>
      </c>
      <c r="C409" s="279">
        <v>7732.6</v>
      </c>
      <c r="D409" s="280">
        <v>7749.833333333333</v>
      </c>
      <c r="E409" s="280">
        <v>7652.6666666666661</v>
      </c>
      <c r="F409" s="280">
        <v>7572.7333333333327</v>
      </c>
      <c r="G409" s="280">
        <v>7475.5666666666657</v>
      </c>
      <c r="H409" s="280">
        <v>7829.7666666666664</v>
      </c>
      <c r="I409" s="280">
        <v>7926.9333333333325</v>
      </c>
      <c r="J409" s="280">
        <v>8006.8666666666668</v>
      </c>
      <c r="K409" s="278">
        <v>7847</v>
      </c>
      <c r="L409" s="278">
        <v>7669.9</v>
      </c>
      <c r="M409" s="278">
        <v>0.37724999999999997</v>
      </c>
    </row>
    <row r="410" spans="1:13">
      <c r="A410" s="269">
        <v>400</v>
      </c>
      <c r="B410" s="278" t="s">
        <v>281</v>
      </c>
      <c r="C410" s="279">
        <v>768.65</v>
      </c>
      <c r="D410" s="280">
        <v>765.68333333333339</v>
      </c>
      <c r="E410" s="280">
        <v>748.36666666666679</v>
      </c>
      <c r="F410" s="280">
        <v>728.08333333333337</v>
      </c>
      <c r="G410" s="280">
        <v>710.76666666666677</v>
      </c>
      <c r="H410" s="280">
        <v>785.96666666666681</v>
      </c>
      <c r="I410" s="280">
        <v>803.28333333333342</v>
      </c>
      <c r="J410" s="280">
        <v>823.56666666666683</v>
      </c>
      <c r="K410" s="278">
        <v>783</v>
      </c>
      <c r="L410" s="278">
        <v>745.4</v>
      </c>
      <c r="M410" s="278">
        <v>70.903679999999994</v>
      </c>
    </row>
    <row r="411" spans="1:13">
      <c r="A411" s="269">
        <v>401</v>
      </c>
      <c r="B411" s="278" t="s">
        <v>173</v>
      </c>
      <c r="C411" s="279">
        <v>161.30000000000001</v>
      </c>
      <c r="D411" s="280">
        <v>159.46666666666667</v>
      </c>
      <c r="E411" s="280">
        <v>157.03333333333333</v>
      </c>
      <c r="F411" s="280">
        <v>152.76666666666665</v>
      </c>
      <c r="G411" s="280">
        <v>150.33333333333331</v>
      </c>
      <c r="H411" s="280">
        <v>163.73333333333335</v>
      </c>
      <c r="I411" s="280">
        <v>166.16666666666669</v>
      </c>
      <c r="J411" s="280">
        <v>170.43333333333337</v>
      </c>
      <c r="K411" s="278">
        <v>161.9</v>
      </c>
      <c r="L411" s="278">
        <v>155.19999999999999</v>
      </c>
      <c r="M411" s="278">
        <v>583.68034999999998</v>
      </c>
    </row>
    <row r="412" spans="1:13">
      <c r="A412" s="269">
        <v>402</v>
      </c>
      <c r="B412" s="278" t="s">
        <v>515</v>
      </c>
      <c r="C412" s="279">
        <v>3196.95</v>
      </c>
      <c r="D412" s="280">
        <v>3190.8666666666663</v>
      </c>
      <c r="E412" s="280">
        <v>3121.1333333333328</v>
      </c>
      <c r="F412" s="280">
        <v>3045.3166666666666</v>
      </c>
      <c r="G412" s="280">
        <v>2975.583333333333</v>
      </c>
      <c r="H412" s="280">
        <v>3266.6833333333325</v>
      </c>
      <c r="I412" s="280">
        <v>3336.4166666666661</v>
      </c>
      <c r="J412" s="280">
        <v>3412.2333333333322</v>
      </c>
      <c r="K412" s="278">
        <v>3260.6</v>
      </c>
      <c r="L412" s="278">
        <v>3115.05</v>
      </c>
      <c r="M412" s="278">
        <v>0.20785000000000001</v>
      </c>
    </row>
    <row r="413" spans="1:13">
      <c r="A413" s="269">
        <v>403</v>
      </c>
      <c r="B413" s="278" t="s">
        <v>517</v>
      </c>
      <c r="C413" s="279">
        <v>1403.5</v>
      </c>
      <c r="D413" s="280">
        <v>1401.1666666666667</v>
      </c>
      <c r="E413" s="280">
        <v>1382.3333333333335</v>
      </c>
      <c r="F413" s="280">
        <v>1361.1666666666667</v>
      </c>
      <c r="G413" s="280">
        <v>1342.3333333333335</v>
      </c>
      <c r="H413" s="280">
        <v>1422.3333333333335</v>
      </c>
      <c r="I413" s="280">
        <v>1441.166666666667</v>
      </c>
      <c r="J413" s="280">
        <v>1462.3333333333335</v>
      </c>
      <c r="K413" s="278">
        <v>1420</v>
      </c>
      <c r="L413" s="278">
        <v>1380</v>
      </c>
      <c r="M413" s="278">
        <v>1.702E-2</v>
      </c>
    </row>
    <row r="414" spans="1:13">
      <c r="A414" s="269">
        <v>404</v>
      </c>
      <c r="B414" s="278" t="s">
        <v>518</v>
      </c>
      <c r="C414" s="279">
        <v>392.9</v>
      </c>
      <c r="D414" s="280">
        <v>388.34999999999997</v>
      </c>
      <c r="E414" s="280">
        <v>380.29999999999995</v>
      </c>
      <c r="F414" s="280">
        <v>367.7</v>
      </c>
      <c r="G414" s="280">
        <v>359.65</v>
      </c>
      <c r="H414" s="280">
        <v>400.94999999999993</v>
      </c>
      <c r="I414" s="280">
        <v>409</v>
      </c>
      <c r="J414" s="280">
        <v>421.59999999999991</v>
      </c>
      <c r="K414" s="278">
        <v>396.4</v>
      </c>
      <c r="L414" s="278">
        <v>375.75</v>
      </c>
      <c r="M414" s="278">
        <v>0.46917999999999999</v>
      </c>
    </row>
    <row r="415" spans="1:13">
      <c r="A415" s="269">
        <v>405</v>
      </c>
      <c r="B415" s="278" t="s">
        <v>510</v>
      </c>
      <c r="C415" s="279">
        <v>55</v>
      </c>
      <c r="D415" s="280">
        <v>54.466666666666669</v>
      </c>
      <c r="E415" s="280">
        <v>52.63333333333334</v>
      </c>
      <c r="F415" s="280">
        <v>50.266666666666673</v>
      </c>
      <c r="G415" s="280">
        <v>48.433333333333344</v>
      </c>
      <c r="H415" s="280">
        <v>56.833333333333336</v>
      </c>
      <c r="I415" s="280">
        <v>58.666666666666664</v>
      </c>
      <c r="J415" s="280">
        <v>61.033333333333331</v>
      </c>
      <c r="K415" s="278">
        <v>56.3</v>
      </c>
      <c r="L415" s="278">
        <v>52.1</v>
      </c>
      <c r="M415" s="278">
        <v>23.928000000000001</v>
      </c>
    </row>
    <row r="416" spans="1:13">
      <c r="A416" s="269">
        <v>406</v>
      </c>
      <c r="B416" s="278" t="s">
        <v>519</v>
      </c>
      <c r="C416" s="279">
        <v>136.30000000000001</v>
      </c>
      <c r="D416" s="280">
        <v>137.20000000000002</v>
      </c>
      <c r="E416" s="280">
        <v>130.90000000000003</v>
      </c>
      <c r="F416" s="280">
        <v>125.50000000000003</v>
      </c>
      <c r="G416" s="280">
        <v>119.20000000000005</v>
      </c>
      <c r="H416" s="280">
        <v>142.60000000000002</v>
      </c>
      <c r="I416" s="280">
        <v>148.90000000000003</v>
      </c>
      <c r="J416" s="280">
        <v>154.30000000000001</v>
      </c>
      <c r="K416" s="278">
        <v>143.5</v>
      </c>
      <c r="L416" s="278">
        <v>131.80000000000001</v>
      </c>
      <c r="M416" s="278">
        <v>10.50417</v>
      </c>
    </row>
    <row r="417" spans="1:13">
      <c r="A417" s="269">
        <v>407</v>
      </c>
      <c r="B417" s="278" t="s">
        <v>174</v>
      </c>
      <c r="C417" s="279">
        <v>20857.3</v>
      </c>
      <c r="D417" s="280">
        <v>20838.400000000001</v>
      </c>
      <c r="E417" s="280">
        <v>20627.800000000003</v>
      </c>
      <c r="F417" s="280">
        <v>20398.300000000003</v>
      </c>
      <c r="G417" s="280">
        <v>20187.700000000004</v>
      </c>
      <c r="H417" s="280">
        <v>21067.9</v>
      </c>
      <c r="I417" s="280">
        <v>21278.5</v>
      </c>
      <c r="J417" s="280">
        <v>21508</v>
      </c>
      <c r="K417" s="278">
        <v>21049</v>
      </c>
      <c r="L417" s="278">
        <v>20608.900000000001</v>
      </c>
      <c r="M417" s="278">
        <v>0.76671999999999996</v>
      </c>
    </row>
    <row r="418" spans="1:13">
      <c r="A418" s="269">
        <v>408</v>
      </c>
      <c r="B418" s="278" t="s">
        <v>521</v>
      </c>
      <c r="C418" s="279">
        <v>637</v>
      </c>
      <c r="D418" s="280">
        <v>640</v>
      </c>
      <c r="E418" s="280">
        <v>627</v>
      </c>
      <c r="F418" s="280">
        <v>617</v>
      </c>
      <c r="G418" s="280">
        <v>604</v>
      </c>
      <c r="H418" s="280">
        <v>650</v>
      </c>
      <c r="I418" s="280">
        <v>663</v>
      </c>
      <c r="J418" s="280">
        <v>673</v>
      </c>
      <c r="K418" s="278">
        <v>653</v>
      </c>
      <c r="L418" s="278">
        <v>630</v>
      </c>
      <c r="M418" s="278">
        <v>0.29338999999999998</v>
      </c>
    </row>
    <row r="419" spans="1:13">
      <c r="A419" s="269">
        <v>409</v>
      </c>
      <c r="B419" s="278" t="s">
        <v>175</v>
      </c>
      <c r="C419" s="279">
        <v>1089.2</v>
      </c>
      <c r="D419" s="280">
        <v>1082.6666666666667</v>
      </c>
      <c r="E419" s="280">
        <v>1066.5333333333335</v>
      </c>
      <c r="F419" s="280">
        <v>1043.8666666666668</v>
      </c>
      <c r="G419" s="280">
        <v>1027.7333333333336</v>
      </c>
      <c r="H419" s="280">
        <v>1105.3333333333335</v>
      </c>
      <c r="I419" s="280">
        <v>1121.4666666666667</v>
      </c>
      <c r="J419" s="280">
        <v>1144.1333333333334</v>
      </c>
      <c r="K419" s="278">
        <v>1098.8</v>
      </c>
      <c r="L419" s="278">
        <v>1060</v>
      </c>
      <c r="M419" s="278">
        <v>12.90958</v>
      </c>
    </row>
    <row r="420" spans="1:13">
      <c r="A420" s="269">
        <v>410</v>
      </c>
      <c r="B420" s="278" t="s">
        <v>516</v>
      </c>
      <c r="C420" s="279">
        <v>384.55</v>
      </c>
      <c r="D420" s="280">
        <v>384.09999999999997</v>
      </c>
      <c r="E420" s="280">
        <v>376.24999999999994</v>
      </c>
      <c r="F420" s="280">
        <v>367.95</v>
      </c>
      <c r="G420" s="280">
        <v>360.09999999999997</v>
      </c>
      <c r="H420" s="280">
        <v>392.39999999999992</v>
      </c>
      <c r="I420" s="280">
        <v>400.24999999999994</v>
      </c>
      <c r="J420" s="280">
        <v>408.5499999999999</v>
      </c>
      <c r="K420" s="278">
        <v>391.95</v>
      </c>
      <c r="L420" s="278">
        <v>375.8</v>
      </c>
      <c r="M420" s="278">
        <v>0.58455000000000001</v>
      </c>
    </row>
    <row r="421" spans="1:13">
      <c r="A421" s="269">
        <v>411</v>
      </c>
      <c r="B421" s="278" t="s">
        <v>511</v>
      </c>
      <c r="C421" s="279">
        <v>21.05</v>
      </c>
      <c r="D421" s="280">
        <v>21.099999999999998</v>
      </c>
      <c r="E421" s="280">
        <v>20.949999999999996</v>
      </c>
      <c r="F421" s="280">
        <v>20.849999999999998</v>
      </c>
      <c r="G421" s="280">
        <v>20.699999999999996</v>
      </c>
      <c r="H421" s="280">
        <v>21.199999999999996</v>
      </c>
      <c r="I421" s="280">
        <v>21.349999999999994</v>
      </c>
      <c r="J421" s="280">
        <v>21.449999999999996</v>
      </c>
      <c r="K421" s="278">
        <v>21.25</v>
      </c>
      <c r="L421" s="278">
        <v>21</v>
      </c>
      <c r="M421" s="278">
        <v>4.4271599999999998</v>
      </c>
    </row>
    <row r="422" spans="1:13">
      <c r="A422" s="269">
        <v>412</v>
      </c>
      <c r="B422" s="278" t="s">
        <v>512</v>
      </c>
      <c r="C422" s="279">
        <v>1443.7</v>
      </c>
      <c r="D422" s="280">
        <v>1441.2333333333333</v>
      </c>
      <c r="E422" s="280">
        <v>1432.4666666666667</v>
      </c>
      <c r="F422" s="280">
        <v>1421.2333333333333</v>
      </c>
      <c r="G422" s="280">
        <v>1412.4666666666667</v>
      </c>
      <c r="H422" s="280">
        <v>1452.4666666666667</v>
      </c>
      <c r="I422" s="280">
        <v>1461.2333333333336</v>
      </c>
      <c r="J422" s="280">
        <v>1472.4666666666667</v>
      </c>
      <c r="K422" s="278">
        <v>1450</v>
      </c>
      <c r="L422" s="278">
        <v>1430</v>
      </c>
      <c r="M422" s="278">
        <v>5.2069999999999998E-2</v>
      </c>
    </row>
    <row r="423" spans="1:13">
      <c r="A423" s="269">
        <v>413</v>
      </c>
      <c r="B423" s="278" t="s">
        <v>522</v>
      </c>
      <c r="C423" s="279">
        <v>194.25</v>
      </c>
      <c r="D423" s="280">
        <v>196.20000000000002</v>
      </c>
      <c r="E423" s="280">
        <v>188.40000000000003</v>
      </c>
      <c r="F423" s="280">
        <v>182.55</v>
      </c>
      <c r="G423" s="280">
        <v>174.75000000000003</v>
      </c>
      <c r="H423" s="280">
        <v>202.05000000000004</v>
      </c>
      <c r="I423" s="280">
        <v>209.85000000000005</v>
      </c>
      <c r="J423" s="280">
        <v>215.70000000000005</v>
      </c>
      <c r="K423" s="278">
        <v>204</v>
      </c>
      <c r="L423" s="278">
        <v>190.35</v>
      </c>
      <c r="M423" s="278">
        <v>3.69929</v>
      </c>
    </row>
    <row r="424" spans="1:13">
      <c r="A424" s="269">
        <v>414</v>
      </c>
      <c r="B424" s="278" t="s">
        <v>523</v>
      </c>
      <c r="C424" s="279">
        <v>892.3</v>
      </c>
      <c r="D424" s="280">
        <v>889.36666666666667</v>
      </c>
      <c r="E424" s="280">
        <v>882.68333333333339</v>
      </c>
      <c r="F424" s="280">
        <v>873.06666666666672</v>
      </c>
      <c r="G424" s="280">
        <v>866.38333333333344</v>
      </c>
      <c r="H424" s="280">
        <v>898.98333333333335</v>
      </c>
      <c r="I424" s="280">
        <v>905.66666666666652</v>
      </c>
      <c r="J424" s="280">
        <v>915.2833333333333</v>
      </c>
      <c r="K424" s="278">
        <v>896.05</v>
      </c>
      <c r="L424" s="278">
        <v>879.75</v>
      </c>
      <c r="M424" s="278">
        <v>2.2859999999999998E-2</v>
      </c>
    </row>
    <row r="425" spans="1:13">
      <c r="A425" s="269">
        <v>415</v>
      </c>
      <c r="B425" s="278" t="s">
        <v>524</v>
      </c>
      <c r="C425" s="279">
        <v>202.9</v>
      </c>
      <c r="D425" s="280">
        <v>207.79999999999998</v>
      </c>
      <c r="E425" s="280">
        <v>195.69999999999996</v>
      </c>
      <c r="F425" s="280">
        <v>188.49999999999997</v>
      </c>
      <c r="G425" s="280">
        <v>176.39999999999995</v>
      </c>
      <c r="H425" s="280">
        <v>214.99999999999997</v>
      </c>
      <c r="I425" s="280">
        <v>227.1</v>
      </c>
      <c r="J425" s="280">
        <v>234.29999999999998</v>
      </c>
      <c r="K425" s="278">
        <v>219.9</v>
      </c>
      <c r="L425" s="278">
        <v>200.6</v>
      </c>
      <c r="M425" s="278">
        <v>9.0906900000000004</v>
      </c>
    </row>
    <row r="426" spans="1:13">
      <c r="A426" s="269">
        <v>416</v>
      </c>
      <c r="B426" s="278" t="s">
        <v>525</v>
      </c>
      <c r="C426" s="279">
        <v>4.9000000000000004</v>
      </c>
      <c r="D426" s="280">
        <v>4.9333333333333327</v>
      </c>
      <c r="E426" s="280">
        <v>4.8166666666666655</v>
      </c>
      <c r="F426" s="280">
        <v>4.7333333333333325</v>
      </c>
      <c r="G426" s="280">
        <v>4.6166666666666654</v>
      </c>
      <c r="H426" s="280">
        <v>5.0166666666666657</v>
      </c>
      <c r="I426" s="280">
        <v>5.1333333333333329</v>
      </c>
      <c r="J426" s="280">
        <v>5.2166666666666659</v>
      </c>
      <c r="K426" s="278">
        <v>5.05</v>
      </c>
      <c r="L426" s="278">
        <v>4.8499999999999996</v>
      </c>
      <c r="M426" s="278">
        <v>217.56335999999999</v>
      </c>
    </row>
    <row r="427" spans="1:13">
      <c r="A427" s="269">
        <v>417</v>
      </c>
      <c r="B427" s="278" t="s">
        <v>2518</v>
      </c>
      <c r="C427" s="279">
        <v>480</v>
      </c>
      <c r="D427" s="280">
        <v>471.8</v>
      </c>
      <c r="E427" s="280">
        <v>457.1</v>
      </c>
      <c r="F427" s="280">
        <v>434.2</v>
      </c>
      <c r="G427" s="280">
        <v>419.5</v>
      </c>
      <c r="H427" s="280">
        <v>494.70000000000005</v>
      </c>
      <c r="I427" s="280">
        <v>509.4</v>
      </c>
      <c r="J427" s="280">
        <v>532.30000000000007</v>
      </c>
      <c r="K427" s="278">
        <v>486.5</v>
      </c>
      <c r="L427" s="278">
        <v>448.9</v>
      </c>
      <c r="M427" s="278">
        <v>0.39944000000000002</v>
      </c>
    </row>
    <row r="428" spans="1:13">
      <c r="A428" s="269">
        <v>418</v>
      </c>
      <c r="B428" s="278" t="s">
        <v>528</v>
      </c>
      <c r="C428" s="279">
        <v>137.15</v>
      </c>
      <c r="D428" s="280">
        <v>138.08333333333334</v>
      </c>
      <c r="E428" s="280">
        <v>134.16666666666669</v>
      </c>
      <c r="F428" s="280">
        <v>131.18333333333334</v>
      </c>
      <c r="G428" s="280">
        <v>127.26666666666668</v>
      </c>
      <c r="H428" s="280">
        <v>141.06666666666669</v>
      </c>
      <c r="I428" s="280">
        <v>144.98333333333338</v>
      </c>
      <c r="J428" s="280">
        <v>147.9666666666667</v>
      </c>
      <c r="K428" s="278">
        <v>142</v>
      </c>
      <c r="L428" s="278">
        <v>135.1</v>
      </c>
      <c r="M428" s="278">
        <v>16.981490000000001</v>
      </c>
    </row>
    <row r="429" spans="1:13">
      <c r="A429" s="269">
        <v>419</v>
      </c>
      <c r="B429" s="278" t="s">
        <v>2527</v>
      </c>
      <c r="C429" s="279">
        <v>43.9</v>
      </c>
      <c r="D429" s="280">
        <v>44.616666666666667</v>
      </c>
      <c r="E429" s="280">
        <v>42.783333333333331</v>
      </c>
      <c r="F429" s="280">
        <v>41.666666666666664</v>
      </c>
      <c r="G429" s="280">
        <v>39.833333333333329</v>
      </c>
      <c r="H429" s="280">
        <v>45.733333333333334</v>
      </c>
      <c r="I429" s="280">
        <v>47.566666666666663</v>
      </c>
      <c r="J429" s="280">
        <v>48.683333333333337</v>
      </c>
      <c r="K429" s="278">
        <v>46.45</v>
      </c>
      <c r="L429" s="278">
        <v>43.5</v>
      </c>
      <c r="M429" s="278">
        <v>62.32103</v>
      </c>
    </row>
    <row r="430" spans="1:13">
      <c r="A430" s="269">
        <v>420</v>
      </c>
      <c r="B430" s="278" t="s">
        <v>176</v>
      </c>
      <c r="C430" s="279">
        <v>3487.15</v>
      </c>
      <c r="D430" s="280">
        <v>3468.7166666666667</v>
      </c>
      <c r="E430" s="280">
        <v>3393.4333333333334</v>
      </c>
      <c r="F430" s="280">
        <v>3299.7166666666667</v>
      </c>
      <c r="G430" s="280">
        <v>3224.4333333333334</v>
      </c>
      <c r="H430" s="280">
        <v>3562.4333333333334</v>
      </c>
      <c r="I430" s="280">
        <v>3637.7166666666672</v>
      </c>
      <c r="J430" s="280">
        <v>3731.4333333333334</v>
      </c>
      <c r="K430" s="278">
        <v>3544</v>
      </c>
      <c r="L430" s="278">
        <v>3375</v>
      </c>
      <c r="M430" s="278">
        <v>2.7710499999999998</v>
      </c>
    </row>
    <row r="431" spans="1:13">
      <c r="A431" s="269">
        <v>421</v>
      </c>
      <c r="B431" s="278" t="s">
        <v>177</v>
      </c>
      <c r="C431" s="279">
        <v>572.29999999999995</v>
      </c>
      <c r="D431" s="280">
        <v>565.5333333333333</v>
      </c>
      <c r="E431" s="280">
        <v>553.76666666666665</v>
      </c>
      <c r="F431" s="280">
        <v>535.23333333333335</v>
      </c>
      <c r="G431" s="280">
        <v>523.4666666666667</v>
      </c>
      <c r="H431" s="280">
        <v>584.06666666666661</v>
      </c>
      <c r="I431" s="280">
        <v>595.83333333333326</v>
      </c>
      <c r="J431" s="280">
        <v>614.36666666666656</v>
      </c>
      <c r="K431" s="278">
        <v>577.29999999999995</v>
      </c>
      <c r="L431" s="278">
        <v>547</v>
      </c>
      <c r="M431" s="278">
        <v>102.7824</v>
      </c>
    </row>
    <row r="432" spans="1:13">
      <c r="A432" s="269">
        <v>422</v>
      </c>
      <c r="B432" s="278" t="s">
        <v>178</v>
      </c>
      <c r="C432" s="287">
        <v>398.45</v>
      </c>
      <c r="D432" s="288">
        <v>400.98333333333335</v>
      </c>
      <c r="E432" s="288">
        <v>393.4666666666667</v>
      </c>
      <c r="F432" s="288">
        <v>388.48333333333335</v>
      </c>
      <c r="G432" s="288">
        <v>380.9666666666667</v>
      </c>
      <c r="H432" s="288">
        <v>405.9666666666667</v>
      </c>
      <c r="I432" s="288">
        <v>413.48333333333335</v>
      </c>
      <c r="J432" s="288">
        <v>418.4666666666667</v>
      </c>
      <c r="K432" s="289">
        <v>408.5</v>
      </c>
      <c r="L432" s="289">
        <v>396</v>
      </c>
      <c r="M432" s="289">
        <v>7.8791900000000004</v>
      </c>
    </row>
    <row r="433" spans="1:13">
      <c r="A433" s="269">
        <v>423</v>
      </c>
      <c r="B433" s="278" t="s">
        <v>526</v>
      </c>
      <c r="C433" s="278">
        <v>73.8</v>
      </c>
      <c r="D433" s="280">
        <v>74.233333333333334</v>
      </c>
      <c r="E433" s="280">
        <v>72.566666666666663</v>
      </c>
      <c r="F433" s="280">
        <v>71.333333333333329</v>
      </c>
      <c r="G433" s="280">
        <v>69.666666666666657</v>
      </c>
      <c r="H433" s="280">
        <v>75.466666666666669</v>
      </c>
      <c r="I433" s="280">
        <v>77.133333333333326</v>
      </c>
      <c r="J433" s="280">
        <v>78.366666666666674</v>
      </c>
      <c r="K433" s="278">
        <v>75.900000000000006</v>
      </c>
      <c r="L433" s="278">
        <v>73</v>
      </c>
      <c r="M433" s="278">
        <v>0.69211999999999996</v>
      </c>
    </row>
    <row r="434" spans="1:13">
      <c r="A434" s="269">
        <v>424</v>
      </c>
      <c r="B434" s="278" t="s">
        <v>282</v>
      </c>
      <c r="C434" s="278">
        <v>95.55</v>
      </c>
      <c r="D434" s="280">
        <v>95.916666666666671</v>
      </c>
      <c r="E434" s="280">
        <v>94.233333333333348</v>
      </c>
      <c r="F434" s="280">
        <v>92.916666666666671</v>
      </c>
      <c r="G434" s="280">
        <v>91.233333333333348</v>
      </c>
      <c r="H434" s="280">
        <v>97.233333333333348</v>
      </c>
      <c r="I434" s="280">
        <v>98.916666666666657</v>
      </c>
      <c r="J434" s="280">
        <v>100.23333333333335</v>
      </c>
      <c r="K434" s="278">
        <v>97.6</v>
      </c>
      <c r="L434" s="278">
        <v>94.6</v>
      </c>
      <c r="M434" s="278">
        <v>6.5042600000000004</v>
      </c>
    </row>
    <row r="435" spans="1:13">
      <c r="A435" s="269">
        <v>425</v>
      </c>
      <c r="B435" s="278" t="s">
        <v>527</v>
      </c>
      <c r="C435" s="278">
        <v>389.05</v>
      </c>
      <c r="D435" s="280">
        <v>389.9666666666667</v>
      </c>
      <c r="E435" s="280">
        <v>384.48333333333341</v>
      </c>
      <c r="F435" s="280">
        <v>379.91666666666669</v>
      </c>
      <c r="G435" s="280">
        <v>374.43333333333339</v>
      </c>
      <c r="H435" s="280">
        <v>394.53333333333342</v>
      </c>
      <c r="I435" s="280">
        <v>400.01666666666677</v>
      </c>
      <c r="J435" s="280">
        <v>404.58333333333343</v>
      </c>
      <c r="K435" s="278">
        <v>395.45</v>
      </c>
      <c r="L435" s="278">
        <v>385.4</v>
      </c>
      <c r="M435" s="278">
        <v>1.38184</v>
      </c>
    </row>
    <row r="436" spans="1:13">
      <c r="A436" s="269">
        <v>426</v>
      </c>
      <c r="B436" s="278" t="s">
        <v>529</v>
      </c>
      <c r="C436" s="278">
        <v>1396.05</v>
      </c>
      <c r="D436" s="280">
        <v>1478.0166666666667</v>
      </c>
      <c r="E436" s="280">
        <v>1278.0333333333333</v>
      </c>
      <c r="F436" s="280">
        <v>1160.0166666666667</v>
      </c>
      <c r="G436" s="280">
        <v>960.0333333333333</v>
      </c>
      <c r="H436" s="280">
        <v>1596.0333333333333</v>
      </c>
      <c r="I436" s="280">
        <v>1796.0166666666664</v>
      </c>
      <c r="J436" s="280">
        <v>1914.0333333333333</v>
      </c>
      <c r="K436" s="278">
        <v>1678</v>
      </c>
      <c r="L436" s="278">
        <v>1360</v>
      </c>
      <c r="M436" s="278">
        <v>0.13402</v>
      </c>
    </row>
    <row r="437" spans="1:13">
      <c r="A437" s="269">
        <v>427</v>
      </c>
      <c r="B437" s="278" t="s">
        <v>530</v>
      </c>
      <c r="C437" s="278">
        <v>1267.1500000000001</v>
      </c>
      <c r="D437" s="280">
        <v>1252.6666666666667</v>
      </c>
      <c r="E437" s="280">
        <v>1214.4833333333336</v>
      </c>
      <c r="F437" s="280">
        <v>1161.8166666666668</v>
      </c>
      <c r="G437" s="280">
        <v>1123.6333333333337</v>
      </c>
      <c r="H437" s="280">
        <v>1305.3333333333335</v>
      </c>
      <c r="I437" s="280">
        <v>1343.5166666666664</v>
      </c>
      <c r="J437" s="280">
        <v>1396.1833333333334</v>
      </c>
      <c r="K437" s="278">
        <v>1290.8499999999999</v>
      </c>
      <c r="L437" s="278">
        <v>1200</v>
      </c>
      <c r="M437" s="278">
        <v>0.46022000000000002</v>
      </c>
    </row>
    <row r="438" spans="1:13">
      <c r="A438" s="269">
        <v>428</v>
      </c>
      <c r="B438" s="278" t="s">
        <v>531</v>
      </c>
      <c r="C438" s="278">
        <v>306.10000000000002</v>
      </c>
      <c r="D438" s="280">
        <v>307.36666666666673</v>
      </c>
      <c r="E438" s="280">
        <v>287.18333333333345</v>
      </c>
      <c r="F438" s="280">
        <v>268.26666666666671</v>
      </c>
      <c r="G438" s="280">
        <v>248.08333333333343</v>
      </c>
      <c r="H438" s="280">
        <v>326.28333333333347</v>
      </c>
      <c r="I438" s="280">
        <v>346.46666666666675</v>
      </c>
      <c r="J438" s="280">
        <v>365.3833333333335</v>
      </c>
      <c r="K438" s="278">
        <v>327.55</v>
      </c>
      <c r="L438" s="278">
        <v>288.45</v>
      </c>
      <c r="M438" s="278">
        <v>7.2847600000000003</v>
      </c>
    </row>
    <row r="439" spans="1:13">
      <c r="A439" s="269">
        <v>429</v>
      </c>
      <c r="B439" s="278" t="s">
        <v>179</v>
      </c>
      <c r="C439" s="278">
        <v>474.25</v>
      </c>
      <c r="D439" s="280">
        <v>471.2833333333333</v>
      </c>
      <c r="E439" s="280">
        <v>460.96666666666658</v>
      </c>
      <c r="F439" s="280">
        <v>447.68333333333328</v>
      </c>
      <c r="G439" s="280">
        <v>437.36666666666656</v>
      </c>
      <c r="H439" s="280">
        <v>484.56666666666661</v>
      </c>
      <c r="I439" s="280">
        <v>494.88333333333333</v>
      </c>
      <c r="J439" s="280">
        <v>508.16666666666663</v>
      </c>
      <c r="K439" s="278">
        <v>481.6</v>
      </c>
      <c r="L439" s="278">
        <v>458</v>
      </c>
      <c r="M439" s="278">
        <v>126.63543</v>
      </c>
    </row>
    <row r="440" spans="1:13">
      <c r="A440" s="269">
        <v>430</v>
      </c>
      <c r="B440" s="278" t="s">
        <v>532</v>
      </c>
      <c r="C440" s="278">
        <v>157.65</v>
      </c>
      <c r="D440" s="280">
        <v>157.16666666666669</v>
      </c>
      <c r="E440" s="280">
        <v>154.53333333333336</v>
      </c>
      <c r="F440" s="280">
        <v>151.41666666666669</v>
      </c>
      <c r="G440" s="280">
        <v>148.78333333333336</v>
      </c>
      <c r="H440" s="280">
        <v>160.28333333333336</v>
      </c>
      <c r="I440" s="280">
        <v>162.91666666666669</v>
      </c>
      <c r="J440" s="280">
        <v>166.03333333333336</v>
      </c>
      <c r="K440" s="278">
        <v>159.80000000000001</v>
      </c>
      <c r="L440" s="278">
        <v>154.05000000000001</v>
      </c>
      <c r="M440" s="278">
        <v>2.6706799999999999</v>
      </c>
    </row>
    <row r="441" spans="1:13">
      <c r="A441" s="269">
        <v>431</v>
      </c>
      <c r="B441" s="278" t="s">
        <v>180</v>
      </c>
      <c r="C441" s="278">
        <v>384.95</v>
      </c>
      <c r="D441" s="280">
        <v>387.68333333333334</v>
      </c>
      <c r="E441" s="280">
        <v>380.4666666666667</v>
      </c>
      <c r="F441" s="280">
        <v>375.98333333333335</v>
      </c>
      <c r="G441" s="280">
        <v>368.76666666666671</v>
      </c>
      <c r="H441" s="280">
        <v>392.16666666666669</v>
      </c>
      <c r="I441" s="280">
        <v>399.38333333333327</v>
      </c>
      <c r="J441" s="280">
        <v>403.86666666666667</v>
      </c>
      <c r="K441" s="278">
        <v>394.9</v>
      </c>
      <c r="L441" s="278">
        <v>383.2</v>
      </c>
      <c r="M441" s="278">
        <v>21.614270000000001</v>
      </c>
    </row>
    <row r="442" spans="1:13">
      <c r="A442" s="269">
        <v>432</v>
      </c>
      <c r="B442" s="278" t="s">
        <v>533</v>
      </c>
      <c r="C442" s="278">
        <v>109.2</v>
      </c>
      <c r="D442" s="280">
        <v>110.38333333333333</v>
      </c>
      <c r="E442" s="280">
        <v>105.81666666666665</v>
      </c>
      <c r="F442" s="280">
        <v>102.43333333333332</v>
      </c>
      <c r="G442" s="280">
        <v>97.866666666666646</v>
      </c>
      <c r="H442" s="280">
        <v>113.76666666666665</v>
      </c>
      <c r="I442" s="280">
        <v>118.33333333333331</v>
      </c>
      <c r="J442" s="280">
        <v>121.71666666666665</v>
      </c>
      <c r="K442" s="278">
        <v>114.95</v>
      </c>
      <c r="L442" s="278">
        <v>107</v>
      </c>
      <c r="M442" s="278">
        <v>4.2046799999999998</v>
      </c>
    </row>
    <row r="443" spans="1:13">
      <c r="A443" s="269">
        <v>433</v>
      </c>
      <c r="B443" s="278" t="s">
        <v>534</v>
      </c>
      <c r="C443" s="278">
        <v>1019.65</v>
      </c>
      <c r="D443" s="280">
        <v>1007.5666666666666</v>
      </c>
      <c r="E443" s="280">
        <v>987.13333333333321</v>
      </c>
      <c r="F443" s="280">
        <v>954.61666666666656</v>
      </c>
      <c r="G443" s="280">
        <v>934.18333333333317</v>
      </c>
      <c r="H443" s="280">
        <v>1040.0833333333333</v>
      </c>
      <c r="I443" s="280">
        <v>1060.5166666666667</v>
      </c>
      <c r="J443" s="280">
        <v>1093.0333333333333</v>
      </c>
      <c r="K443" s="278">
        <v>1028</v>
      </c>
      <c r="L443" s="278">
        <v>975.05</v>
      </c>
      <c r="M443" s="278">
        <v>0.48010999999999998</v>
      </c>
    </row>
    <row r="444" spans="1:13">
      <c r="A444" s="269">
        <v>434</v>
      </c>
      <c r="B444" s="278" t="s">
        <v>535</v>
      </c>
      <c r="C444" s="278">
        <v>2.8</v>
      </c>
      <c r="D444" s="280">
        <v>2.8000000000000003</v>
      </c>
      <c r="E444" s="280">
        <v>2.7500000000000004</v>
      </c>
      <c r="F444" s="280">
        <v>2.7</v>
      </c>
      <c r="G444" s="280">
        <v>2.6500000000000004</v>
      </c>
      <c r="H444" s="280">
        <v>2.8500000000000005</v>
      </c>
      <c r="I444" s="280">
        <v>2.9000000000000004</v>
      </c>
      <c r="J444" s="280">
        <v>2.9500000000000006</v>
      </c>
      <c r="K444" s="278">
        <v>2.85</v>
      </c>
      <c r="L444" s="278">
        <v>2.75</v>
      </c>
      <c r="M444" s="278">
        <v>95.830119999999994</v>
      </c>
    </row>
    <row r="445" spans="1:13">
      <c r="A445" s="269">
        <v>435</v>
      </c>
      <c r="B445" s="278" t="s">
        <v>536</v>
      </c>
      <c r="C445" s="278">
        <v>100.35</v>
      </c>
      <c r="D445" s="280">
        <v>100.75</v>
      </c>
      <c r="E445" s="280">
        <v>99.2</v>
      </c>
      <c r="F445" s="280">
        <v>98.05</v>
      </c>
      <c r="G445" s="280">
        <v>96.5</v>
      </c>
      <c r="H445" s="280">
        <v>101.9</v>
      </c>
      <c r="I445" s="280">
        <v>103.45000000000002</v>
      </c>
      <c r="J445" s="280">
        <v>104.60000000000001</v>
      </c>
      <c r="K445" s="278">
        <v>102.3</v>
      </c>
      <c r="L445" s="278">
        <v>99.6</v>
      </c>
      <c r="M445" s="278">
        <v>0.64248000000000005</v>
      </c>
    </row>
    <row r="446" spans="1:13">
      <c r="A446" s="269">
        <v>436</v>
      </c>
      <c r="B446" s="278" t="s">
        <v>537</v>
      </c>
      <c r="C446" s="278">
        <v>897.35</v>
      </c>
      <c r="D446" s="280">
        <v>869.91666666666663</v>
      </c>
      <c r="E446" s="280">
        <v>842.48333333333323</v>
      </c>
      <c r="F446" s="280">
        <v>787.61666666666656</v>
      </c>
      <c r="G446" s="280">
        <v>760.18333333333317</v>
      </c>
      <c r="H446" s="280">
        <v>924.7833333333333</v>
      </c>
      <c r="I446" s="280">
        <v>952.2166666666667</v>
      </c>
      <c r="J446" s="280">
        <v>1007.0833333333334</v>
      </c>
      <c r="K446" s="278">
        <v>897.35</v>
      </c>
      <c r="L446" s="278">
        <v>815.05</v>
      </c>
      <c r="M446" s="278">
        <v>3.8466399999999998</v>
      </c>
    </row>
    <row r="447" spans="1:13">
      <c r="A447" s="269">
        <v>437</v>
      </c>
      <c r="B447" s="278" t="s">
        <v>283</v>
      </c>
      <c r="C447" s="278">
        <v>357.1</v>
      </c>
      <c r="D447" s="280">
        <v>357.0333333333333</v>
      </c>
      <c r="E447" s="280">
        <v>351.06666666666661</v>
      </c>
      <c r="F447" s="280">
        <v>345.0333333333333</v>
      </c>
      <c r="G447" s="280">
        <v>339.06666666666661</v>
      </c>
      <c r="H447" s="280">
        <v>363.06666666666661</v>
      </c>
      <c r="I447" s="280">
        <v>369.0333333333333</v>
      </c>
      <c r="J447" s="280">
        <v>375.06666666666661</v>
      </c>
      <c r="K447" s="278">
        <v>363</v>
      </c>
      <c r="L447" s="278">
        <v>351</v>
      </c>
      <c r="M447" s="278">
        <v>3.8186100000000001</v>
      </c>
    </row>
    <row r="448" spans="1:13">
      <c r="A448" s="269">
        <v>438</v>
      </c>
      <c r="B448" s="278" t="s">
        <v>543</v>
      </c>
      <c r="C448" s="278">
        <v>53.1</v>
      </c>
      <c r="D448" s="280">
        <v>53.466666666666661</v>
      </c>
      <c r="E448" s="280">
        <v>51.933333333333323</v>
      </c>
      <c r="F448" s="280">
        <v>50.766666666666659</v>
      </c>
      <c r="G448" s="280">
        <v>49.23333333333332</v>
      </c>
      <c r="H448" s="280">
        <v>54.633333333333326</v>
      </c>
      <c r="I448" s="280">
        <v>56.166666666666671</v>
      </c>
      <c r="J448" s="280">
        <v>57.333333333333329</v>
      </c>
      <c r="K448" s="278">
        <v>55</v>
      </c>
      <c r="L448" s="278">
        <v>52.3</v>
      </c>
      <c r="M448" s="278">
        <v>0.62077000000000004</v>
      </c>
    </row>
    <row r="449" spans="1:13">
      <c r="A449" s="269">
        <v>439</v>
      </c>
      <c r="B449" s="278" t="s">
        <v>2610</v>
      </c>
      <c r="C449" s="278">
        <v>10450.200000000001</v>
      </c>
      <c r="D449" s="280">
        <v>10365.033333333333</v>
      </c>
      <c r="E449" s="280">
        <v>9990.1666666666661</v>
      </c>
      <c r="F449" s="280">
        <v>9530.1333333333332</v>
      </c>
      <c r="G449" s="280">
        <v>9155.2666666666664</v>
      </c>
      <c r="H449" s="280">
        <v>10825.066666666666</v>
      </c>
      <c r="I449" s="280">
        <v>11199.933333333334</v>
      </c>
      <c r="J449" s="280">
        <v>11659.966666666665</v>
      </c>
      <c r="K449" s="278">
        <v>10739.9</v>
      </c>
      <c r="L449" s="278">
        <v>9905</v>
      </c>
      <c r="M449" s="278">
        <v>2.4340000000000001E-2</v>
      </c>
    </row>
    <row r="450" spans="1:13">
      <c r="A450" s="269">
        <v>440</v>
      </c>
      <c r="B450" s="278" t="s">
        <v>183</v>
      </c>
      <c r="C450" s="278">
        <v>764.9</v>
      </c>
      <c r="D450" s="280">
        <v>763.36666666666667</v>
      </c>
      <c r="E450" s="280">
        <v>752.0333333333333</v>
      </c>
      <c r="F450" s="280">
        <v>739.16666666666663</v>
      </c>
      <c r="G450" s="280">
        <v>727.83333333333326</v>
      </c>
      <c r="H450" s="280">
        <v>776.23333333333335</v>
      </c>
      <c r="I450" s="280">
        <v>787.56666666666661</v>
      </c>
      <c r="J450" s="280">
        <v>800.43333333333339</v>
      </c>
      <c r="K450" s="278">
        <v>774.7</v>
      </c>
      <c r="L450" s="278">
        <v>750.5</v>
      </c>
      <c r="M450" s="278">
        <v>3.2003400000000002</v>
      </c>
    </row>
    <row r="451" spans="1:13">
      <c r="A451" s="269">
        <v>441</v>
      </c>
      <c r="B451" s="278" t="s">
        <v>3466</v>
      </c>
      <c r="C451" s="278">
        <v>366.9</v>
      </c>
      <c r="D451" s="280">
        <v>369.01666666666671</v>
      </c>
      <c r="E451" s="280">
        <v>355.23333333333341</v>
      </c>
      <c r="F451" s="280">
        <v>343.56666666666672</v>
      </c>
      <c r="G451" s="280">
        <v>329.78333333333342</v>
      </c>
      <c r="H451" s="280">
        <v>380.68333333333339</v>
      </c>
      <c r="I451" s="280">
        <v>394.4666666666667</v>
      </c>
      <c r="J451" s="280">
        <v>406.13333333333338</v>
      </c>
      <c r="K451" s="278">
        <v>382.8</v>
      </c>
      <c r="L451" s="278">
        <v>357.35</v>
      </c>
      <c r="M451" s="278">
        <v>635.52596000000005</v>
      </c>
    </row>
    <row r="452" spans="1:13">
      <c r="A452" s="269">
        <v>442</v>
      </c>
      <c r="B452" s="278" t="s">
        <v>544</v>
      </c>
      <c r="C452" s="278">
        <v>725.95</v>
      </c>
      <c r="D452" s="280">
        <v>722.13333333333333</v>
      </c>
      <c r="E452" s="280">
        <v>707.66666666666663</v>
      </c>
      <c r="F452" s="280">
        <v>689.38333333333333</v>
      </c>
      <c r="G452" s="280">
        <v>674.91666666666663</v>
      </c>
      <c r="H452" s="280">
        <v>740.41666666666663</v>
      </c>
      <c r="I452" s="280">
        <v>754.88333333333333</v>
      </c>
      <c r="J452" s="280">
        <v>773.16666666666663</v>
      </c>
      <c r="K452" s="278">
        <v>736.6</v>
      </c>
      <c r="L452" s="278">
        <v>703.85</v>
      </c>
      <c r="M452" s="278">
        <v>0.35737000000000002</v>
      </c>
    </row>
    <row r="453" spans="1:13">
      <c r="A453" s="269">
        <v>443</v>
      </c>
      <c r="B453" s="278" t="s">
        <v>184</v>
      </c>
      <c r="C453" s="278">
        <v>87</v>
      </c>
      <c r="D453" s="280">
        <v>86.383333333333326</v>
      </c>
      <c r="E453" s="280">
        <v>85.266666666666652</v>
      </c>
      <c r="F453" s="280">
        <v>83.533333333333331</v>
      </c>
      <c r="G453" s="280">
        <v>82.416666666666657</v>
      </c>
      <c r="H453" s="280">
        <v>88.116666666666646</v>
      </c>
      <c r="I453" s="280">
        <v>89.23333333333332</v>
      </c>
      <c r="J453" s="280">
        <v>90.96666666666664</v>
      </c>
      <c r="K453" s="278">
        <v>87.5</v>
      </c>
      <c r="L453" s="278">
        <v>84.65</v>
      </c>
      <c r="M453" s="278">
        <v>808.19024999999999</v>
      </c>
    </row>
    <row r="454" spans="1:13">
      <c r="A454" s="269">
        <v>444</v>
      </c>
      <c r="B454" s="278" t="s">
        <v>185</v>
      </c>
      <c r="C454" s="278">
        <v>36.1</v>
      </c>
      <c r="D454" s="280">
        <v>36.066666666666663</v>
      </c>
      <c r="E454" s="280">
        <v>35.383333333333326</v>
      </c>
      <c r="F454" s="280">
        <v>34.666666666666664</v>
      </c>
      <c r="G454" s="280">
        <v>33.983333333333327</v>
      </c>
      <c r="H454" s="280">
        <v>36.783333333333324</v>
      </c>
      <c r="I454" s="280">
        <v>37.466666666666661</v>
      </c>
      <c r="J454" s="280">
        <v>38.183333333333323</v>
      </c>
      <c r="K454" s="278">
        <v>36.75</v>
      </c>
      <c r="L454" s="278">
        <v>35.35</v>
      </c>
      <c r="M454" s="278">
        <v>34.777140000000003</v>
      </c>
    </row>
    <row r="455" spans="1:13">
      <c r="A455" s="269">
        <v>445</v>
      </c>
      <c r="B455" s="278" t="s">
        <v>186</v>
      </c>
      <c r="C455" s="278">
        <v>36.549999999999997</v>
      </c>
      <c r="D455" s="280">
        <v>36.43333333333333</v>
      </c>
      <c r="E455" s="280">
        <v>35.716666666666661</v>
      </c>
      <c r="F455" s="280">
        <v>34.883333333333333</v>
      </c>
      <c r="G455" s="280">
        <v>34.166666666666664</v>
      </c>
      <c r="H455" s="280">
        <v>37.266666666666659</v>
      </c>
      <c r="I455" s="280">
        <v>37.983333333333327</v>
      </c>
      <c r="J455" s="280">
        <v>38.816666666666656</v>
      </c>
      <c r="K455" s="278">
        <v>37.15</v>
      </c>
      <c r="L455" s="278">
        <v>35.6</v>
      </c>
      <c r="M455" s="278">
        <v>1497.0799300000001</v>
      </c>
    </row>
    <row r="456" spans="1:13">
      <c r="A456" s="269">
        <v>446</v>
      </c>
      <c r="B456" s="278" t="s">
        <v>187</v>
      </c>
      <c r="C456" s="278">
        <v>295.2</v>
      </c>
      <c r="D456" s="280">
        <v>293.31666666666666</v>
      </c>
      <c r="E456" s="280">
        <v>289.73333333333335</v>
      </c>
      <c r="F456" s="280">
        <v>284.26666666666671</v>
      </c>
      <c r="G456" s="280">
        <v>280.68333333333339</v>
      </c>
      <c r="H456" s="280">
        <v>298.7833333333333</v>
      </c>
      <c r="I456" s="280">
        <v>302.36666666666667</v>
      </c>
      <c r="J456" s="280">
        <v>307.83333333333326</v>
      </c>
      <c r="K456" s="278">
        <v>296.89999999999998</v>
      </c>
      <c r="L456" s="278">
        <v>287.85000000000002</v>
      </c>
      <c r="M456" s="278">
        <v>131.28027</v>
      </c>
    </row>
    <row r="457" spans="1:13">
      <c r="A457" s="269">
        <v>447</v>
      </c>
      <c r="B457" s="278" t="s">
        <v>2626</v>
      </c>
      <c r="C457" s="278">
        <v>17.8</v>
      </c>
      <c r="D457" s="280">
        <v>17.733333333333334</v>
      </c>
      <c r="E457" s="280">
        <v>17.516666666666669</v>
      </c>
      <c r="F457" s="280">
        <v>17.233333333333334</v>
      </c>
      <c r="G457" s="280">
        <v>17.016666666666669</v>
      </c>
      <c r="H457" s="280">
        <v>18.016666666666669</v>
      </c>
      <c r="I457" s="280">
        <v>18.233333333333338</v>
      </c>
      <c r="J457" s="280">
        <v>18.516666666666669</v>
      </c>
      <c r="K457" s="278">
        <v>17.95</v>
      </c>
      <c r="L457" s="278">
        <v>17.45</v>
      </c>
      <c r="M457" s="278">
        <v>18.702190000000002</v>
      </c>
    </row>
    <row r="458" spans="1:13">
      <c r="A458" s="269">
        <v>448</v>
      </c>
      <c r="B458" s="278" t="s">
        <v>538</v>
      </c>
      <c r="C458" s="278">
        <v>645.04999999999995</v>
      </c>
      <c r="D458" s="280">
        <v>638.35</v>
      </c>
      <c r="E458" s="280">
        <v>622.70000000000005</v>
      </c>
      <c r="F458" s="280">
        <v>600.35</v>
      </c>
      <c r="G458" s="280">
        <v>584.70000000000005</v>
      </c>
      <c r="H458" s="280">
        <v>660.7</v>
      </c>
      <c r="I458" s="280">
        <v>676.34999999999991</v>
      </c>
      <c r="J458" s="280">
        <v>698.7</v>
      </c>
      <c r="K458" s="278">
        <v>654</v>
      </c>
      <c r="L458" s="278">
        <v>616</v>
      </c>
      <c r="M458" s="278">
        <v>1.0268299999999999</v>
      </c>
    </row>
    <row r="459" spans="1:13">
      <c r="A459" s="269">
        <v>449</v>
      </c>
      <c r="B459" s="278" t="s">
        <v>539</v>
      </c>
      <c r="C459" s="278">
        <v>324.64999999999998</v>
      </c>
      <c r="D459" s="280">
        <v>331.55</v>
      </c>
      <c r="E459" s="280">
        <v>317.10000000000002</v>
      </c>
      <c r="F459" s="280">
        <v>309.55</v>
      </c>
      <c r="G459" s="280">
        <v>295.10000000000002</v>
      </c>
      <c r="H459" s="280">
        <v>339.1</v>
      </c>
      <c r="I459" s="280">
        <v>353.54999999999995</v>
      </c>
      <c r="J459" s="280">
        <v>361.1</v>
      </c>
      <c r="K459" s="278">
        <v>346</v>
      </c>
      <c r="L459" s="278">
        <v>324</v>
      </c>
      <c r="M459" s="278">
        <v>0.52622000000000002</v>
      </c>
    </row>
    <row r="460" spans="1:13">
      <c r="A460" s="269">
        <v>450</v>
      </c>
      <c r="B460" s="278" t="s">
        <v>188</v>
      </c>
      <c r="C460" s="278">
        <v>1972.35</v>
      </c>
      <c r="D460" s="280">
        <v>1979.1333333333332</v>
      </c>
      <c r="E460" s="280">
        <v>1955.6166666666663</v>
      </c>
      <c r="F460" s="280">
        <v>1938.8833333333332</v>
      </c>
      <c r="G460" s="280">
        <v>1915.3666666666663</v>
      </c>
      <c r="H460" s="280">
        <v>1995.8666666666663</v>
      </c>
      <c r="I460" s="280">
        <v>2019.3833333333332</v>
      </c>
      <c r="J460" s="280">
        <v>2036.1166666666663</v>
      </c>
      <c r="K460" s="278">
        <v>2002.65</v>
      </c>
      <c r="L460" s="278">
        <v>1962.4</v>
      </c>
      <c r="M460" s="278">
        <v>72.377650000000003</v>
      </c>
    </row>
    <row r="461" spans="1:13">
      <c r="A461" s="269">
        <v>451</v>
      </c>
      <c r="B461" s="278" t="s">
        <v>545</v>
      </c>
      <c r="C461" s="278">
        <v>1483.45</v>
      </c>
      <c r="D461" s="280">
        <v>1485.7833333333335</v>
      </c>
      <c r="E461" s="280">
        <v>1472.666666666667</v>
      </c>
      <c r="F461" s="280">
        <v>1461.8833333333334</v>
      </c>
      <c r="G461" s="280">
        <v>1448.7666666666669</v>
      </c>
      <c r="H461" s="280">
        <v>1496.5666666666671</v>
      </c>
      <c r="I461" s="280">
        <v>1509.6833333333334</v>
      </c>
      <c r="J461" s="280">
        <v>1520.4666666666672</v>
      </c>
      <c r="K461" s="278">
        <v>1498.9</v>
      </c>
      <c r="L461" s="278">
        <v>1475</v>
      </c>
      <c r="M461" s="278">
        <v>8.3169999999999994E-2</v>
      </c>
    </row>
    <row r="462" spans="1:13">
      <c r="A462" s="269">
        <v>452</v>
      </c>
      <c r="B462" s="278" t="s">
        <v>189</v>
      </c>
      <c r="C462" s="278">
        <v>530.45000000000005</v>
      </c>
      <c r="D462" s="280">
        <v>530.18333333333328</v>
      </c>
      <c r="E462" s="280">
        <v>524.71666666666658</v>
      </c>
      <c r="F462" s="280">
        <v>518.98333333333335</v>
      </c>
      <c r="G462" s="280">
        <v>513.51666666666665</v>
      </c>
      <c r="H462" s="280">
        <v>535.91666666666652</v>
      </c>
      <c r="I462" s="280">
        <v>541.38333333333321</v>
      </c>
      <c r="J462" s="280">
        <v>547.11666666666645</v>
      </c>
      <c r="K462" s="278">
        <v>535.65</v>
      </c>
      <c r="L462" s="278">
        <v>524.45000000000005</v>
      </c>
      <c r="M462" s="278">
        <v>40.815530000000003</v>
      </c>
    </row>
    <row r="463" spans="1:13">
      <c r="A463" s="269">
        <v>453</v>
      </c>
      <c r="B463" s="278" t="s">
        <v>546</v>
      </c>
      <c r="C463" s="278">
        <v>180.95</v>
      </c>
      <c r="D463" s="280">
        <v>184.31666666666669</v>
      </c>
      <c r="E463" s="280">
        <v>173.63333333333338</v>
      </c>
      <c r="F463" s="280">
        <v>166.31666666666669</v>
      </c>
      <c r="G463" s="280">
        <v>155.63333333333338</v>
      </c>
      <c r="H463" s="280">
        <v>191.63333333333338</v>
      </c>
      <c r="I463" s="280">
        <v>202.31666666666672</v>
      </c>
      <c r="J463" s="280">
        <v>209.63333333333338</v>
      </c>
      <c r="K463" s="278">
        <v>195</v>
      </c>
      <c r="L463" s="278">
        <v>177</v>
      </c>
      <c r="M463" s="278">
        <v>0.13972999999999999</v>
      </c>
    </row>
    <row r="464" spans="1:13">
      <c r="A464" s="269">
        <v>454</v>
      </c>
      <c r="B464" s="278" t="s">
        <v>547</v>
      </c>
      <c r="C464" s="278">
        <v>710.75</v>
      </c>
      <c r="D464" s="280">
        <v>716.11666666666667</v>
      </c>
      <c r="E464" s="280">
        <v>700.13333333333333</v>
      </c>
      <c r="F464" s="280">
        <v>689.51666666666665</v>
      </c>
      <c r="G464" s="280">
        <v>673.5333333333333</v>
      </c>
      <c r="H464" s="280">
        <v>726.73333333333335</v>
      </c>
      <c r="I464" s="280">
        <v>742.7166666666667</v>
      </c>
      <c r="J464" s="280">
        <v>753.33333333333337</v>
      </c>
      <c r="K464" s="278">
        <v>732.1</v>
      </c>
      <c r="L464" s="278">
        <v>705.5</v>
      </c>
      <c r="M464" s="278">
        <v>1.0298799999999999</v>
      </c>
    </row>
    <row r="465" spans="1:13">
      <c r="A465" s="269">
        <v>455</v>
      </c>
      <c r="B465" s="278" t="s">
        <v>548</v>
      </c>
      <c r="C465" s="278">
        <v>522.79999999999995</v>
      </c>
      <c r="D465" s="280">
        <v>522.24999999999989</v>
      </c>
      <c r="E465" s="280">
        <v>514.5999999999998</v>
      </c>
      <c r="F465" s="280">
        <v>506.39999999999986</v>
      </c>
      <c r="G465" s="280">
        <v>498.74999999999977</v>
      </c>
      <c r="H465" s="280">
        <v>530.44999999999982</v>
      </c>
      <c r="I465" s="280">
        <v>538.09999999999991</v>
      </c>
      <c r="J465" s="280">
        <v>546.29999999999984</v>
      </c>
      <c r="K465" s="278">
        <v>529.9</v>
      </c>
      <c r="L465" s="278">
        <v>514.04999999999995</v>
      </c>
      <c r="M465" s="278">
        <v>1.1135299999999999</v>
      </c>
    </row>
    <row r="466" spans="1:13">
      <c r="A466" s="269">
        <v>456</v>
      </c>
      <c r="B466" s="278" t="s">
        <v>553</v>
      </c>
      <c r="C466" s="278">
        <v>367.5</v>
      </c>
      <c r="D466" s="280">
        <v>360.5</v>
      </c>
      <c r="E466" s="280">
        <v>350</v>
      </c>
      <c r="F466" s="280">
        <v>332.5</v>
      </c>
      <c r="G466" s="280">
        <v>322</v>
      </c>
      <c r="H466" s="280">
        <v>378</v>
      </c>
      <c r="I466" s="280">
        <v>388.5</v>
      </c>
      <c r="J466" s="280">
        <v>406</v>
      </c>
      <c r="K466" s="278">
        <v>371</v>
      </c>
      <c r="L466" s="278">
        <v>343</v>
      </c>
      <c r="M466" s="278">
        <v>3.9515400000000001</v>
      </c>
    </row>
    <row r="467" spans="1:13">
      <c r="A467" s="269">
        <v>457</v>
      </c>
      <c r="B467" s="278" t="s">
        <v>549</v>
      </c>
      <c r="C467" s="278">
        <v>29.3</v>
      </c>
      <c r="D467" s="280">
        <v>29.433333333333334</v>
      </c>
      <c r="E467" s="280">
        <v>28.666666666666668</v>
      </c>
      <c r="F467" s="280">
        <v>28.033333333333335</v>
      </c>
      <c r="G467" s="280">
        <v>27.266666666666669</v>
      </c>
      <c r="H467" s="280">
        <v>30.066666666666666</v>
      </c>
      <c r="I467" s="280">
        <v>30.833333333333332</v>
      </c>
      <c r="J467" s="280">
        <v>31.466666666666665</v>
      </c>
      <c r="K467" s="278">
        <v>30.2</v>
      </c>
      <c r="L467" s="278">
        <v>28.8</v>
      </c>
      <c r="M467" s="278">
        <v>2.3629500000000001</v>
      </c>
    </row>
    <row r="468" spans="1:13">
      <c r="A468" s="269">
        <v>458</v>
      </c>
      <c r="B468" s="278" t="s">
        <v>550</v>
      </c>
      <c r="C468" s="278">
        <v>851.3</v>
      </c>
      <c r="D468" s="280">
        <v>830.5</v>
      </c>
      <c r="E468" s="280">
        <v>805.45</v>
      </c>
      <c r="F468" s="280">
        <v>759.6</v>
      </c>
      <c r="G468" s="280">
        <v>734.55000000000007</v>
      </c>
      <c r="H468" s="280">
        <v>876.35</v>
      </c>
      <c r="I468" s="280">
        <v>901.4</v>
      </c>
      <c r="J468" s="280">
        <v>947.25</v>
      </c>
      <c r="K468" s="278">
        <v>855.55</v>
      </c>
      <c r="L468" s="278">
        <v>784.65</v>
      </c>
      <c r="M468" s="278">
        <v>0.64763999999999999</v>
      </c>
    </row>
    <row r="469" spans="1:13">
      <c r="A469" s="269">
        <v>459</v>
      </c>
      <c r="B469" s="278" t="s">
        <v>190</v>
      </c>
      <c r="C469" s="278">
        <v>890</v>
      </c>
      <c r="D469" s="280">
        <v>887.66666666666663</v>
      </c>
      <c r="E469" s="280">
        <v>877.33333333333326</v>
      </c>
      <c r="F469" s="280">
        <v>864.66666666666663</v>
      </c>
      <c r="G469" s="280">
        <v>854.33333333333326</v>
      </c>
      <c r="H469" s="280">
        <v>900.33333333333326</v>
      </c>
      <c r="I469" s="280">
        <v>910.66666666666652</v>
      </c>
      <c r="J469" s="280">
        <v>923.33333333333326</v>
      </c>
      <c r="K469" s="278">
        <v>898</v>
      </c>
      <c r="L469" s="278">
        <v>875</v>
      </c>
      <c r="M469" s="278">
        <v>41.401899999999998</v>
      </c>
    </row>
    <row r="470" spans="1:13">
      <c r="A470" s="269">
        <v>460</v>
      </c>
      <c r="B470" s="278" t="s">
        <v>191</v>
      </c>
      <c r="C470" s="278">
        <v>2362.5500000000002</v>
      </c>
      <c r="D470" s="280">
        <v>2361.9499999999998</v>
      </c>
      <c r="E470" s="280">
        <v>2281.7999999999997</v>
      </c>
      <c r="F470" s="280">
        <v>2201.0499999999997</v>
      </c>
      <c r="G470" s="280">
        <v>2120.8999999999996</v>
      </c>
      <c r="H470" s="280">
        <v>2442.6999999999998</v>
      </c>
      <c r="I470" s="280">
        <v>2522.8499999999995</v>
      </c>
      <c r="J470" s="280">
        <v>2603.6</v>
      </c>
      <c r="K470" s="278">
        <v>2442.1</v>
      </c>
      <c r="L470" s="278">
        <v>2281.1999999999998</v>
      </c>
      <c r="M470" s="278">
        <v>86.237989999999996</v>
      </c>
    </row>
    <row r="471" spans="1:13">
      <c r="A471" s="269">
        <v>461</v>
      </c>
      <c r="B471" s="278" t="s">
        <v>192</v>
      </c>
      <c r="C471" s="278">
        <v>318.45</v>
      </c>
      <c r="D471" s="280">
        <v>314.73333333333335</v>
      </c>
      <c r="E471" s="280">
        <v>307.7166666666667</v>
      </c>
      <c r="F471" s="280">
        <v>296.98333333333335</v>
      </c>
      <c r="G471" s="280">
        <v>289.9666666666667</v>
      </c>
      <c r="H471" s="280">
        <v>325.4666666666667</v>
      </c>
      <c r="I471" s="280">
        <v>332.48333333333335</v>
      </c>
      <c r="J471" s="280">
        <v>343.2166666666667</v>
      </c>
      <c r="K471" s="278">
        <v>321.75</v>
      </c>
      <c r="L471" s="278">
        <v>304</v>
      </c>
      <c r="M471" s="278">
        <v>18.519559999999998</v>
      </c>
    </row>
    <row r="472" spans="1:13">
      <c r="A472" s="269">
        <v>462</v>
      </c>
      <c r="B472" s="278" t="s">
        <v>551</v>
      </c>
      <c r="C472" s="278">
        <v>468.85</v>
      </c>
      <c r="D472" s="280">
        <v>465.31666666666666</v>
      </c>
      <c r="E472" s="280">
        <v>459.63333333333333</v>
      </c>
      <c r="F472" s="280">
        <v>450.41666666666669</v>
      </c>
      <c r="G472" s="280">
        <v>444.73333333333335</v>
      </c>
      <c r="H472" s="280">
        <v>474.5333333333333</v>
      </c>
      <c r="I472" s="280">
        <v>480.21666666666658</v>
      </c>
      <c r="J472" s="280">
        <v>489.43333333333328</v>
      </c>
      <c r="K472" s="278">
        <v>471</v>
      </c>
      <c r="L472" s="278">
        <v>456.1</v>
      </c>
      <c r="M472" s="278">
        <v>1.15784</v>
      </c>
    </row>
    <row r="473" spans="1:13">
      <c r="A473" s="269">
        <v>463</v>
      </c>
      <c r="B473" s="278" t="s">
        <v>552</v>
      </c>
      <c r="C473" s="278">
        <v>4.55</v>
      </c>
      <c r="D473" s="280">
        <v>4.55</v>
      </c>
      <c r="E473" s="280">
        <v>4.5</v>
      </c>
      <c r="F473" s="280">
        <v>4.45</v>
      </c>
      <c r="G473" s="280">
        <v>4.4000000000000004</v>
      </c>
      <c r="H473" s="280">
        <v>4.5999999999999996</v>
      </c>
      <c r="I473" s="280">
        <v>4.6499999999999986</v>
      </c>
      <c r="J473" s="280">
        <v>4.6999999999999993</v>
      </c>
      <c r="K473" s="278">
        <v>4.5999999999999996</v>
      </c>
      <c r="L473" s="278">
        <v>4.5</v>
      </c>
      <c r="M473" s="278">
        <v>46.910760000000003</v>
      </c>
    </row>
    <row r="474" spans="1:13">
      <c r="A474" s="269">
        <v>464</v>
      </c>
      <c r="B474" s="278" t="s">
        <v>705</v>
      </c>
      <c r="C474" s="278">
        <v>63.5</v>
      </c>
      <c r="D474" s="280">
        <v>62.983333333333341</v>
      </c>
      <c r="E474" s="280">
        <v>61.166666666666686</v>
      </c>
      <c r="F474" s="280">
        <v>58.833333333333343</v>
      </c>
      <c r="G474" s="280">
        <v>57.016666666666687</v>
      </c>
      <c r="H474" s="280">
        <v>65.316666666666691</v>
      </c>
      <c r="I474" s="280">
        <v>67.133333333333326</v>
      </c>
      <c r="J474" s="280">
        <v>69.466666666666683</v>
      </c>
      <c r="K474" s="278">
        <v>64.8</v>
      </c>
      <c r="L474" s="278">
        <v>60.65</v>
      </c>
      <c r="M474" s="278">
        <v>0.25435999999999998</v>
      </c>
    </row>
    <row r="475" spans="1:13">
      <c r="A475" s="269">
        <v>465</v>
      </c>
      <c r="B475" s="278" t="s">
        <v>540</v>
      </c>
      <c r="C475" s="278">
        <v>4672.3500000000004</v>
      </c>
      <c r="D475" s="280">
        <v>4726.9833333333336</v>
      </c>
      <c r="E475" s="280">
        <v>4556.0666666666675</v>
      </c>
      <c r="F475" s="280">
        <v>4439.7833333333338</v>
      </c>
      <c r="G475" s="280">
        <v>4268.8666666666677</v>
      </c>
      <c r="H475" s="280">
        <v>4843.2666666666673</v>
      </c>
      <c r="I475" s="280">
        <v>5014.1833333333334</v>
      </c>
      <c r="J475" s="280">
        <v>5130.4666666666672</v>
      </c>
      <c r="K475" s="278">
        <v>4897.8999999999996</v>
      </c>
      <c r="L475" s="278">
        <v>4610.7</v>
      </c>
      <c r="M475" s="278">
        <v>7.4429999999999996E-2</v>
      </c>
    </row>
    <row r="476" spans="1:13">
      <c r="A476" s="269">
        <v>466</v>
      </c>
      <c r="B476" s="246" t="s">
        <v>542</v>
      </c>
      <c r="C476" s="278">
        <v>20.75</v>
      </c>
      <c r="D476" s="280">
        <v>21</v>
      </c>
      <c r="E476" s="280">
        <v>20.100000000000001</v>
      </c>
      <c r="F476" s="280">
        <v>19.450000000000003</v>
      </c>
      <c r="G476" s="280">
        <v>18.550000000000004</v>
      </c>
      <c r="H476" s="280">
        <v>21.65</v>
      </c>
      <c r="I476" s="280">
        <v>22.549999999999997</v>
      </c>
      <c r="J476" s="280">
        <v>23.199999999999996</v>
      </c>
      <c r="K476" s="278">
        <v>21.9</v>
      </c>
      <c r="L476" s="278">
        <v>20.350000000000001</v>
      </c>
      <c r="M476" s="278">
        <v>37.042020000000001</v>
      </c>
    </row>
    <row r="477" spans="1:13">
      <c r="A477" s="269">
        <v>467</v>
      </c>
      <c r="B477" s="246" t="s">
        <v>193</v>
      </c>
      <c r="C477" s="278">
        <v>335.9</v>
      </c>
      <c r="D477" s="280">
        <v>334.08333333333331</v>
      </c>
      <c r="E477" s="280">
        <v>324.16666666666663</v>
      </c>
      <c r="F477" s="280">
        <v>312.43333333333334</v>
      </c>
      <c r="G477" s="280">
        <v>302.51666666666665</v>
      </c>
      <c r="H477" s="280">
        <v>345.81666666666661</v>
      </c>
      <c r="I477" s="280">
        <v>355.73333333333323</v>
      </c>
      <c r="J477" s="280">
        <v>367.46666666666658</v>
      </c>
      <c r="K477" s="278">
        <v>344</v>
      </c>
      <c r="L477" s="278">
        <v>322.35000000000002</v>
      </c>
      <c r="M477" s="278">
        <v>82.028469999999999</v>
      </c>
    </row>
    <row r="478" spans="1:13">
      <c r="A478" s="269">
        <v>468</v>
      </c>
      <c r="B478" s="246" t="s">
        <v>541</v>
      </c>
      <c r="C478" s="278">
        <v>176.85</v>
      </c>
      <c r="D478" s="280">
        <v>177.06666666666669</v>
      </c>
      <c r="E478" s="280">
        <v>175.33333333333337</v>
      </c>
      <c r="F478" s="280">
        <v>173.81666666666669</v>
      </c>
      <c r="G478" s="280">
        <v>172.08333333333337</v>
      </c>
      <c r="H478" s="280">
        <v>178.58333333333337</v>
      </c>
      <c r="I478" s="280">
        <v>180.31666666666666</v>
      </c>
      <c r="J478" s="280">
        <v>181.83333333333337</v>
      </c>
      <c r="K478" s="278">
        <v>178.8</v>
      </c>
      <c r="L478" s="278">
        <v>175.55</v>
      </c>
      <c r="M478" s="278">
        <v>0.22839000000000001</v>
      </c>
    </row>
    <row r="479" spans="1:13">
      <c r="A479" s="269">
        <v>469</v>
      </c>
      <c r="B479" s="246" t="s">
        <v>194</v>
      </c>
      <c r="C479" s="278">
        <v>957</v>
      </c>
      <c r="D479" s="280">
        <v>954.01666666666677</v>
      </c>
      <c r="E479" s="280">
        <v>941.13333333333355</v>
      </c>
      <c r="F479" s="280">
        <v>925.26666666666677</v>
      </c>
      <c r="G479" s="280">
        <v>912.38333333333355</v>
      </c>
      <c r="H479" s="280">
        <v>969.88333333333355</v>
      </c>
      <c r="I479" s="280">
        <v>982.76666666666677</v>
      </c>
      <c r="J479" s="280">
        <v>998.63333333333355</v>
      </c>
      <c r="K479" s="278">
        <v>966.9</v>
      </c>
      <c r="L479" s="278">
        <v>938.15</v>
      </c>
      <c r="M479" s="278">
        <v>8.4474400000000003</v>
      </c>
    </row>
    <row r="480" spans="1:13">
      <c r="A480" s="269">
        <v>470</v>
      </c>
      <c r="B480" s="246" t="s">
        <v>554</v>
      </c>
      <c r="C480" s="278">
        <v>10.95</v>
      </c>
      <c r="D480" s="280">
        <v>10.966666666666667</v>
      </c>
      <c r="E480" s="280">
        <v>10.883333333333333</v>
      </c>
      <c r="F480" s="280">
        <v>10.816666666666666</v>
      </c>
      <c r="G480" s="280">
        <v>10.733333333333333</v>
      </c>
      <c r="H480" s="280">
        <v>11.033333333333333</v>
      </c>
      <c r="I480" s="280">
        <v>11.116666666666665</v>
      </c>
      <c r="J480" s="280">
        <v>11.183333333333334</v>
      </c>
      <c r="K480" s="278">
        <v>11.05</v>
      </c>
      <c r="L480" s="278">
        <v>10.9</v>
      </c>
      <c r="M480" s="278">
        <v>4.1913999999999998</v>
      </c>
    </row>
    <row r="481" spans="1:13">
      <c r="A481" s="269">
        <v>471</v>
      </c>
      <c r="B481" s="246" t="s">
        <v>555</v>
      </c>
      <c r="C481" s="278">
        <v>187.95</v>
      </c>
      <c r="D481" s="280">
        <v>188.98333333333335</v>
      </c>
      <c r="E481" s="280">
        <v>182.9666666666667</v>
      </c>
      <c r="F481" s="280">
        <v>177.98333333333335</v>
      </c>
      <c r="G481" s="280">
        <v>171.9666666666667</v>
      </c>
      <c r="H481" s="280">
        <v>193.9666666666667</v>
      </c>
      <c r="I481" s="280">
        <v>199.98333333333335</v>
      </c>
      <c r="J481" s="280">
        <v>204.9666666666667</v>
      </c>
      <c r="K481" s="278">
        <v>195</v>
      </c>
      <c r="L481" s="278">
        <v>184</v>
      </c>
      <c r="M481" s="278">
        <v>4.7357899999999997</v>
      </c>
    </row>
    <row r="482" spans="1:13">
      <c r="A482" s="269">
        <v>472</v>
      </c>
      <c r="B482" s="246" t="s">
        <v>195</v>
      </c>
      <c r="C482" s="278">
        <v>171.05</v>
      </c>
      <c r="D482" s="280">
        <v>167.83333333333334</v>
      </c>
      <c r="E482" s="280">
        <v>163.7166666666667</v>
      </c>
      <c r="F482" s="278">
        <v>156.38333333333335</v>
      </c>
      <c r="G482" s="280">
        <v>152.26666666666671</v>
      </c>
      <c r="H482" s="280">
        <v>175.16666666666669</v>
      </c>
      <c r="I482" s="278">
        <v>179.2833333333333</v>
      </c>
      <c r="J482" s="280">
        <v>186.61666666666667</v>
      </c>
      <c r="K482" s="280">
        <v>171.95</v>
      </c>
      <c r="L482" s="278">
        <v>160.5</v>
      </c>
      <c r="M482" s="280">
        <v>94.749889999999994</v>
      </c>
    </row>
    <row r="483" spans="1:13">
      <c r="A483" s="269">
        <v>473</v>
      </c>
      <c r="B483" s="246" t="s">
        <v>196</v>
      </c>
      <c r="C483" s="278">
        <v>3904.85</v>
      </c>
      <c r="D483" s="280">
        <v>3879.9</v>
      </c>
      <c r="E483" s="280">
        <v>3819.8</v>
      </c>
      <c r="F483" s="278">
        <v>3734.75</v>
      </c>
      <c r="G483" s="280">
        <v>3674.65</v>
      </c>
      <c r="H483" s="280">
        <v>3964.9500000000003</v>
      </c>
      <c r="I483" s="278">
        <v>4025.0499999999997</v>
      </c>
      <c r="J483" s="280">
        <v>4110.1000000000004</v>
      </c>
      <c r="K483" s="280">
        <v>3940</v>
      </c>
      <c r="L483" s="278">
        <v>3794.85</v>
      </c>
      <c r="M483" s="280">
        <v>19.47052</v>
      </c>
    </row>
    <row r="484" spans="1:13">
      <c r="A484" s="269">
        <v>474</v>
      </c>
      <c r="B484" s="246" t="s">
        <v>197</v>
      </c>
      <c r="C484" s="246">
        <v>23.65</v>
      </c>
      <c r="D484" s="290">
        <v>23.533333333333331</v>
      </c>
      <c r="E484" s="290">
        <v>23.266666666666662</v>
      </c>
      <c r="F484" s="290">
        <v>22.883333333333329</v>
      </c>
      <c r="G484" s="290">
        <v>22.61666666666666</v>
      </c>
      <c r="H484" s="290">
        <v>23.916666666666664</v>
      </c>
      <c r="I484" s="290">
        <v>24.18333333333333</v>
      </c>
      <c r="J484" s="290">
        <v>24.566666666666666</v>
      </c>
      <c r="K484" s="290">
        <v>23.8</v>
      </c>
      <c r="L484" s="290">
        <v>23.15</v>
      </c>
      <c r="M484" s="290">
        <v>24.683769999999999</v>
      </c>
    </row>
    <row r="485" spans="1:13">
      <c r="A485" s="269">
        <v>475</v>
      </c>
      <c r="B485" s="246" t="s">
        <v>198</v>
      </c>
      <c r="C485" s="246">
        <v>405.85</v>
      </c>
      <c r="D485" s="290">
        <v>404.66666666666669</v>
      </c>
      <c r="E485" s="290">
        <v>389.58333333333337</v>
      </c>
      <c r="F485" s="290">
        <v>373.31666666666666</v>
      </c>
      <c r="G485" s="290">
        <v>358.23333333333335</v>
      </c>
      <c r="H485" s="290">
        <v>420.93333333333339</v>
      </c>
      <c r="I485" s="290">
        <v>436.01666666666677</v>
      </c>
      <c r="J485" s="290">
        <v>452.28333333333342</v>
      </c>
      <c r="K485" s="290">
        <v>419.75</v>
      </c>
      <c r="L485" s="290">
        <v>388.4</v>
      </c>
      <c r="M485" s="290">
        <v>223.01405</v>
      </c>
    </row>
    <row r="486" spans="1:13">
      <c r="A486" s="269">
        <v>476</v>
      </c>
      <c r="B486" s="246" t="s">
        <v>561</v>
      </c>
      <c r="C486" s="290">
        <v>1103.8499999999999</v>
      </c>
      <c r="D486" s="290">
        <v>1108.2666666666667</v>
      </c>
      <c r="E486" s="290">
        <v>1071.5333333333333</v>
      </c>
      <c r="F486" s="290">
        <v>1039.2166666666667</v>
      </c>
      <c r="G486" s="290">
        <v>1002.4833333333333</v>
      </c>
      <c r="H486" s="290">
        <v>1140.5833333333333</v>
      </c>
      <c r="I486" s="290">
        <v>1177.3166666666664</v>
      </c>
      <c r="J486" s="290">
        <v>1209.6333333333332</v>
      </c>
      <c r="K486" s="290">
        <v>1145</v>
      </c>
      <c r="L486" s="290">
        <v>1075.95</v>
      </c>
      <c r="M486" s="290">
        <v>0.33781</v>
      </c>
    </row>
    <row r="487" spans="1:13">
      <c r="A487" s="269">
        <v>477</v>
      </c>
      <c r="B487" s="246" t="s">
        <v>562</v>
      </c>
      <c r="C487" s="290">
        <v>26.35</v>
      </c>
      <c r="D487" s="290">
        <v>26.116666666666664</v>
      </c>
      <c r="E487" s="290">
        <v>25.533333333333328</v>
      </c>
      <c r="F487" s="290">
        <v>24.716666666666665</v>
      </c>
      <c r="G487" s="290">
        <v>24.133333333333329</v>
      </c>
      <c r="H487" s="290">
        <v>26.933333333333326</v>
      </c>
      <c r="I487" s="290">
        <v>27.516666666666662</v>
      </c>
      <c r="J487" s="290">
        <v>28.333333333333325</v>
      </c>
      <c r="K487" s="290">
        <v>26.7</v>
      </c>
      <c r="L487" s="290">
        <v>25.3</v>
      </c>
      <c r="M487" s="290">
        <v>11.98353</v>
      </c>
    </row>
    <row r="488" spans="1:13">
      <c r="A488" s="269">
        <v>478</v>
      </c>
      <c r="B488" s="246" t="s">
        <v>286</v>
      </c>
      <c r="C488" s="290">
        <v>129.25</v>
      </c>
      <c r="D488" s="290">
        <v>130.18333333333334</v>
      </c>
      <c r="E488" s="290">
        <v>126.36666666666667</v>
      </c>
      <c r="F488" s="290">
        <v>123.48333333333333</v>
      </c>
      <c r="G488" s="290">
        <v>119.66666666666667</v>
      </c>
      <c r="H488" s="290">
        <v>133.06666666666666</v>
      </c>
      <c r="I488" s="290">
        <v>136.88333333333333</v>
      </c>
      <c r="J488" s="290">
        <v>139.76666666666668</v>
      </c>
      <c r="K488" s="290">
        <v>134</v>
      </c>
      <c r="L488" s="290">
        <v>127.3</v>
      </c>
      <c r="M488" s="290">
        <v>11.09521</v>
      </c>
    </row>
    <row r="489" spans="1:13">
      <c r="A489" s="269">
        <v>479</v>
      </c>
      <c r="B489" s="246" t="s">
        <v>564</v>
      </c>
      <c r="C489" s="290">
        <v>631.65</v>
      </c>
      <c r="D489" s="290">
        <v>623.15</v>
      </c>
      <c r="E489" s="290">
        <v>611.29999999999995</v>
      </c>
      <c r="F489" s="290">
        <v>590.94999999999993</v>
      </c>
      <c r="G489" s="290">
        <v>579.09999999999991</v>
      </c>
      <c r="H489" s="290">
        <v>643.5</v>
      </c>
      <c r="I489" s="290">
        <v>655.35000000000014</v>
      </c>
      <c r="J489" s="290">
        <v>675.7</v>
      </c>
      <c r="K489" s="290">
        <v>635</v>
      </c>
      <c r="L489" s="290">
        <v>602.79999999999995</v>
      </c>
      <c r="M489" s="290">
        <v>1.50925</v>
      </c>
    </row>
    <row r="490" spans="1:13">
      <c r="A490" s="269">
        <v>480</v>
      </c>
      <c r="B490" s="246" t="s">
        <v>199</v>
      </c>
      <c r="C490" s="290">
        <v>92.2</v>
      </c>
      <c r="D490" s="290">
        <v>91.3</v>
      </c>
      <c r="E490" s="290">
        <v>89.899999999999991</v>
      </c>
      <c r="F490" s="290">
        <v>87.6</v>
      </c>
      <c r="G490" s="290">
        <v>86.199999999999989</v>
      </c>
      <c r="H490" s="290">
        <v>93.6</v>
      </c>
      <c r="I490" s="290">
        <v>95</v>
      </c>
      <c r="J490" s="290">
        <v>97.3</v>
      </c>
      <c r="K490" s="290">
        <v>92.7</v>
      </c>
      <c r="L490" s="290">
        <v>89</v>
      </c>
      <c r="M490" s="290">
        <v>341.04165999999998</v>
      </c>
    </row>
    <row r="491" spans="1:13">
      <c r="A491" s="269">
        <v>481</v>
      </c>
      <c r="B491" s="246" t="s">
        <v>565</v>
      </c>
      <c r="C491" s="290">
        <v>987.35</v>
      </c>
      <c r="D491" s="290">
        <v>1008.4</v>
      </c>
      <c r="E491" s="290">
        <v>961.8</v>
      </c>
      <c r="F491" s="290">
        <v>936.25</v>
      </c>
      <c r="G491" s="290">
        <v>889.65</v>
      </c>
      <c r="H491" s="290">
        <v>1033.9499999999998</v>
      </c>
      <c r="I491" s="290">
        <v>1080.5500000000002</v>
      </c>
      <c r="J491" s="290">
        <v>1106.0999999999999</v>
      </c>
      <c r="K491" s="290">
        <v>1055</v>
      </c>
      <c r="L491" s="290">
        <v>982.85</v>
      </c>
      <c r="M491" s="290">
        <v>1.1215999999999999</v>
      </c>
    </row>
    <row r="492" spans="1:13">
      <c r="A492" s="269">
        <v>482</v>
      </c>
      <c r="B492" s="246" t="s">
        <v>285</v>
      </c>
      <c r="C492" s="290">
        <v>177.05</v>
      </c>
      <c r="D492" s="290">
        <v>175.53333333333333</v>
      </c>
      <c r="E492" s="290">
        <v>173.11666666666667</v>
      </c>
      <c r="F492" s="290">
        <v>169.18333333333334</v>
      </c>
      <c r="G492" s="290">
        <v>166.76666666666668</v>
      </c>
      <c r="H492" s="290">
        <v>179.46666666666667</v>
      </c>
      <c r="I492" s="290">
        <v>181.88333333333335</v>
      </c>
      <c r="J492" s="290">
        <v>185.81666666666666</v>
      </c>
      <c r="K492" s="290">
        <v>177.95</v>
      </c>
      <c r="L492" s="290">
        <v>171.6</v>
      </c>
      <c r="M492" s="290">
        <v>3.55965</v>
      </c>
    </row>
    <row r="493" spans="1:13">
      <c r="A493" s="269">
        <v>483</v>
      </c>
      <c r="B493" s="246" t="s">
        <v>566</v>
      </c>
      <c r="C493" s="290">
        <v>1016.6</v>
      </c>
      <c r="D493" s="290">
        <v>1008.5333333333333</v>
      </c>
      <c r="E493" s="290">
        <v>969.06666666666661</v>
      </c>
      <c r="F493" s="290">
        <v>921.5333333333333</v>
      </c>
      <c r="G493" s="290">
        <v>882.06666666666661</v>
      </c>
      <c r="H493" s="290">
        <v>1056.0666666666666</v>
      </c>
      <c r="I493" s="290">
        <v>1095.5333333333333</v>
      </c>
      <c r="J493" s="290">
        <v>1143.0666666666666</v>
      </c>
      <c r="K493" s="290">
        <v>1048</v>
      </c>
      <c r="L493" s="290">
        <v>961</v>
      </c>
      <c r="M493" s="290">
        <v>4.0223800000000001</v>
      </c>
    </row>
    <row r="494" spans="1:13">
      <c r="A494" s="269">
        <v>484</v>
      </c>
      <c r="B494" s="246" t="s">
        <v>557</v>
      </c>
      <c r="C494" s="290">
        <v>217.65</v>
      </c>
      <c r="D494" s="290">
        <v>215.81666666666669</v>
      </c>
      <c r="E494" s="290">
        <v>212.83333333333337</v>
      </c>
      <c r="F494" s="290">
        <v>208.01666666666668</v>
      </c>
      <c r="G494" s="290">
        <v>205.03333333333336</v>
      </c>
      <c r="H494" s="290">
        <v>220.63333333333338</v>
      </c>
      <c r="I494" s="290">
        <v>223.61666666666667</v>
      </c>
      <c r="J494" s="290">
        <v>228.43333333333339</v>
      </c>
      <c r="K494" s="290">
        <v>218.8</v>
      </c>
      <c r="L494" s="290">
        <v>211</v>
      </c>
      <c r="M494" s="290">
        <v>11.107469999999999</v>
      </c>
    </row>
    <row r="495" spans="1:13">
      <c r="A495" s="269">
        <v>485</v>
      </c>
      <c r="B495" s="246" t="s">
        <v>556</v>
      </c>
      <c r="C495" s="290">
        <v>1594.55</v>
      </c>
      <c r="D495" s="290">
        <v>1594.8500000000001</v>
      </c>
      <c r="E495" s="290">
        <v>1564.7000000000003</v>
      </c>
      <c r="F495" s="290">
        <v>1534.8500000000001</v>
      </c>
      <c r="G495" s="290">
        <v>1504.7000000000003</v>
      </c>
      <c r="H495" s="290">
        <v>1624.7000000000003</v>
      </c>
      <c r="I495" s="290">
        <v>1654.8500000000004</v>
      </c>
      <c r="J495" s="290">
        <v>1684.7000000000003</v>
      </c>
      <c r="K495" s="290">
        <v>1625</v>
      </c>
      <c r="L495" s="290">
        <v>1565</v>
      </c>
      <c r="M495" s="290">
        <v>0.15878</v>
      </c>
    </row>
    <row r="496" spans="1:13">
      <c r="A496" s="269">
        <v>486</v>
      </c>
      <c r="B496" s="246" t="s">
        <v>200</v>
      </c>
      <c r="C496" s="290">
        <v>480.15</v>
      </c>
      <c r="D496" s="290">
        <v>483.56666666666666</v>
      </c>
      <c r="E496" s="290">
        <v>473.5333333333333</v>
      </c>
      <c r="F496" s="290">
        <v>466.91666666666663</v>
      </c>
      <c r="G496" s="290">
        <v>456.88333333333327</v>
      </c>
      <c r="H496" s="290">
        <v>490.18333333333334</v>
      </c>
      <c r="I496" s="290">
        <v>500.21666666666675</v>
      </c>
      <c r="J496" s="290">
        <v>506.83333333333337</v>
      </c>
      <c r="K496" s="290">
        <v>493.6</v>
      </c>
      <c r="L496" s="290">
        <v>476.95</v>
      </c>
      <c r="M496" s="290">
        <v>40.027320000000003</v>
      </c>
    </row>
    <row r="497" spans="1:13">
      <c r="A497" s="269">
        <v>487</v>
      </c>
      <c r="B497" s="246" t="s">
        <v>558</v>
      </c>
      <c r="C497" s="290">
        <v>147.15</v>
      </c>
      <c r="D497" s="290">
        <v>147.38333333333333</v>
      </c>
      <c r="E497" s="290">
        <v>145.26666666666665</v>
      </c>
      <c r="F497" s="290">
        <v>143.38333333333333</v>
      </c>
      <c r="G497" s="290">
        <v>141.26666666666665</v>
      </c>
      <c r="H497" s="290">
        <v>149.26666666666665</v>
      </c>
      <c r="I497" s="290">
        <v>151.38333333333333</v>
      </c>
      <c r="J497" s="290">
        <v>153.26666666666665</v>
      </c>
      <c r="K497" s="290">
        <v>149.5</v>
      </c>
      <c r="L497" s="290">
        <v>145.5</v>
      </c>
      <c r="M497" s="290">
        <v>0.41110999999999998</v>
      </c>
    </row>
    <row r="498" spans="1:13">
      <c r="A498" s="269">
        <v>488</v>
      </c>
      <c r="B498" s="246" t="s">
        <v>559</v>
      </c>
      <c r="C498" s="290">
        <v>3114.4</v>
      </c>
      <c r="D498" s="290">
        <v>3110.75</v>
      </c>
      <c r="E498" s="290">
        <v>3075.9</v>
      </c>
      <c r="F498" s="290">
        <v>3037.4</v>
      </c>
      <c r="G498" s="290">
        <v>3002.55</v>
      </c>
      <c r="H498" s="290">
        <v>3149.25</v>
      </c>
      <c r="I498" s="290">
        <v>3184.1000000000004</v>
      </c>
      <c r="J498" s="290">
        <v>3222.6</v>
      </c>
      <c r="K498" s="290">
        <v>3145.6</v>
      </c>
      <c r="L498" s="290">
        <v>3072.25</v>
      </c>
      <c r="M498" s="290">
        <v>0.12003999999999999</v>
      </c>
    </row>
    <row r="499" spans="1:13">
      <c r="A499" s="269">
        <v>489</v>
      </c>
      <c r="B499" s="246" t="s">
        <v>563</v>
      </c>
      <c r="C499" s="290">
        <v>657.5</v>
      </c>
      <c r="D499" s="290">
        <v>652.16666666666663</v>
      </c>
      <c r="E499" s="290">
        <v>630.33333333333326</v>
      </c>
      <c r="F499" s="290">
        <v>603.16666666666663</v>
      </c>
      <c r="G499" s="290">
        <v>581.33333333333326</v>
      </c>
      <c r="H499" s="290">
        <v>679.33333333333326</v>
      </c>
      <c r="I499" s="290">
        <v>701.16666666666652</v>
      </c>
      <c r="J499" s="290">
        <v>728.33333333333326</v>
      </c>
      <c r="K499" s="290">
        <v>674</v>
      </c>
      <c r="L499" s="290">
        <v>625</v>
      </c>
      <c r="M499" s="290">
        <v>0.16189000000000001</v>
      </c>
    </row>
    <row r="500" spans="1:13">
      <c r="A500" s="269">
        <v>490</v>
      </c>
      <c r="B500" s="246" t="s">
        <v>560</v>
      </c>
      <c r="C500" s="290">
        <v>91.05</v>
      </c>
      <c r="D500" s="290">
        <v>91.733333333333348</v>
      </c>
      <c r="E500" s="290">
        <v>89.466666666666697</v>
      </c>
      <c r="F500" s="290">
        <v>87.883333333333354</v>
      </c>
      <c r="G500" s="290">
        <v>85.616666666666703</v>
      </c>
      <c r="H500" s="290">
        <v>93.316666666666691</v>
      </c>
      <c r="I500" s="290">
        <v>95.583333333333343</v>
      </c>
      <c r="J500" s="290">
        <v>97.166666666666686</v>
      </c>
      <c r="K500" s="290">
        <v>94</v>
      </c>
      <c r="L500" s="290">
        <v>90.15</v>
      </c>
      <c r="M500" s="290">
        <v>2.6109399999999998</v>
      </c>
    </row>
    <row r="501" spans="1:13">
      <c r="A501" s="269">
        <v>491</v>
      </c>
      <c r="B501" s="246" t="s">
        <v>567</v>
      </c>
      <c r="C501" s="290">
        <v>6927.1</v>
      </c>
      <c r="D501" s="290">
        <v>6929.5666666666666</v>
      </c>
      <c r="E501" s="290">
        <v>6897.5333333333328</v>
      </c>
      <c r="F501" s="290">
        <v>6867.9666666666662</v>
      </c>
      <c r="G501" s="290">
        <v>6835.9333333333325</v>
      </c>
      <c r="H501" s="290">
        <v>6959.1333333333332</v>
      </c>
      <c r="I501" s="290">
        <v>6991.1666666666679</v>
      </c>
      <c r="J501" s="290">
        <v>7020.7333333333336</v>
      </c>
      <c r="K501" s="290">
        <v>6961.6</v>
      </c>
      <c r="L501" s="290">
        <v>6900</v>
      </c>
      <c r="M501" s="290">
        <v>0.17552999999999999</v>
      </c>
    </row>
    <row r="502" spans="1:13">
      <c r="A502" s="269">
        <v>492</v>
      </c>
      <c r="B502" s="246" t="s">
        <v>568</v>
      </c>
      <c r="C502" s="290">
        <v>59.95</v>
      </c>
      <c r="D502" s="290">
        <v>59.70000000000001</v>
      </c>
      <c r="E502" s="290">
        <v>58.050000000000018</v>
      </c>
      <c r="F502" s="290">
        <v>56.150000000000006</v>
      </c>
      <c r="G502" s="290">
        <v>54.500000000000014</v>
      </c>
      <c r="H502" s="290">
        <v>61.600000000000023</v>
      </c>
      <c r="I502" s="290">
        <v>63.250000000000014</v>
      </c>
      <c r="J502" s="290">
        <v>65.150000000000034</v>
      </c>
      <c r="K502" s="290">
        <v>61.35</v>
      </c>
      <c r="L502" s="290">
        <v>57.8</v>
      </c>
      <c r="M502" s="290">
        <v>31.590769999999999</v>
      </c>
    </row>
    <row r="503" spans="1:13">
      <c r="A503" s="269">
        <v>493</v>
      </c>
      <c r="B503" s="246" t="s">
        <v>569</v>
      </c>
      <c r="C503" s="290">
        <v>31.15</v>
      </c>
      <c r="D503" s="290">
        <v>30.683333333333334</v>
      </c>
      <c r="E503" s="290">
        <v>30.216666666666669</v>
      </c>
      <c r="F503" s="290">
        <v>29.283333333333335</v>
      </c>
      <c r="G503" s="290">
        <v>28.81666666666667</v>
      </c>
      <c r="H503" s="290">
        <v>31.616666666666667</v>
      </c>
      <c r="I503" s="290">
        <v>32.083333333333329</v>
      </c>
      <c r="J503" s="290">
        <v>33.016666666666666</v>
      </c>
      <c r="K503" s="290">
        <v>31.15</v>
      </c>
      <c r="L503" s="290">
        <v>29.75</v>
      </c>
      <c r="M503" s="290">
        <v>7.9456300000000004</v>
      </c>
    </row>
    <row r="504" spans="1:13">
      <c r="A504" s="269">
        <v>494</v>
      </c>
      <c r="B504" s="246" t="s">
        <v>2853</v>
      </c>
      <c r="C504" s="290">
        <v>293.64999999999998</v>
      </c>
      <c r="D504" s="290">
        <v>290.8</v>
      </c>
      <c r="E504" s="290">
        <v>286.5</v>
      </c>
      <c r="F504" s="290">
        <v>279.34999999999997</v>
      </c>
      <c r="G504" s="290">
        <v>275.04999999999995</v>
      </c>
      <c r="H504" s="290">
        <v>297.95000000000005</v>
      </c>
      <c r="I504" s="290">
        <v>302.25000000000011</v>
      </c>
      <c r="J504" s="290">
        <v>309.40000000000009</v>
      </c>
      <c r="K504" s="290">
        <v>295.10000000000002</v>
      </c>
      <c r="L504" s="290">
        <v>283.64999999999998</v>
      </c>
      <c r="M504" s="290">
        <v>2.0021100000000001</v>
      </c>
    </row>
    <row r="505" spans="1:13">
      <c r="A505" s="269">
        <v>495</v>
      </c>
      <c r="B505" s="246" t="s">
        <v>570</v>
      </c>
      <c r="C505" s="290">
        <v>1944.65</v>
      </c>
      <c r="D505" s="290">
        <v>1948.1833333333334</v>
      </c>
      <c r="E505" s="290">
        <v>1916.4666666666667</v>
      </c>
      <c r="F505" s="290">
        <v>1888.2833333333333</v>
      </c>
      <c r="G505" s="290">
        <v>1856.5666666666666</v>
      </c>
      <c r="H505" s="290">
        <v>1976.3666666666668</v>
      </c>
      <c r="I505" s="290">
        <v>2008.0833333333335</v>
      </c>
      <c r="J505" s="290">
        <v>2036.2666666666669</v>
      </c>
      <c r="K505" s="290">
        <v>1979.9</v>
      </c>
      <c r="L505" s="290">
        <v>1920</v>
      </c>
      <c r="M505" s="290">
        <v>0.59706999999999999</v>
      </c>
    </row>
    <row r="506" spans="1:13">
      <c r="A506" s="269">
        <v>496</v>
      </c>
      <c r="B506" s="246" t="s">
        <v>201</v>
      </c>
      <c r="C506" s="290">
        <v>212.8</v>
      </c>
      <c r="D506" s="290">
        <v>207.95000000000002</v>
      </c>
      <c r="E506" s="290">
        <v>201.00000000000003</v>
      </c>
      <c r="F506" s="290">
        <v>189.20000000000002</v>
      </c>
      <c r="G506" s="290">
        <v>182.25000000000003</v>
      </c>
      <c r="H506" s="290">
        <v>219.75000000000003</v>
      </c>
      <c r="I506" s="290">
        <v>226.70000000000002</v>
      </c>
      <c r="J506" s="290">
        <v>238.50000000000003</v>
      </c>
      <c r="K506" s="290">
        <v>214.9</v>
      </c>
      <c r="L506" s="290">
        <v>196.15</v>
      </c>
      <c r="M506" s="290">
        <v>306.30218000000002</v>
      </c>
    </row>
    <row r="507" spans="1:13">
      <c r="A507" s="269">
        <v>497</v>
      </c>
      <c r="B507" s="246" t="s">
        <v>571</v>
      </c>
      <c r="C507" s="290">
        <v>216.05</v>
      </c>
      <c r="D507" s="290">
        <v>219.55000000000004</v>
      </c>
      <c r="E507" s="290">
        <v>211.30000000000007</v>
      </c>
      <c r="F507" s="290">
        <v>206.55000000000004</v>
      </c>
      <c r="G507" s="290">
        <v>198.30000000000007</v>
      </c>
      <c r="H507" s="290">
        <v>224.30000000000007</v>
      </c>
      <c r="I507" s="290">
        <v>232.55</v>
      </c>
      <c r="J507" s="290">
        <v>237.30000000000007</v>
      </c>
      <c r="K507" s="290">
        <v>227.8</v>
      </c>
      <c r="L507" s="290">
        <v>214.8</v>
      </c>
      <c r="M507" s="290">
        <v>5.8394700000000004</v>
      </c>
    </row>
    <row r="508" spans="1:13">
      <c r="A508" s="269">
        <v>498</v>
      </c>
      <c r="B508" s="246" t="s">
        <v>202</v>
      </c>
      <c r="C508" s="290">
        <v>26.85</v>
      </c>
      <c r="D508" s="290">
        <v>26.916666666666668</v>
      </c>
      <c r="E508" s="290">
        <v>26.433333333333337</v>
      </c>
      <c r="F508" s="290">
        <v>26.016666666666669</v>
      </c>
      <c r="G508" s="290">
        <v>25.533333333333339</v>
      </c>
      <c r="H508" s="290">
        <v>27.333333333333336</v>
      </c>
      <c r="I508" s="290">
        <v>27.816666666666663</v>
      </c>
      <c r="J508" s="290">
        <v>28.233333333333334</v>
      </c>
      <c r="K508" s="290">
        <v>27.4</v>
      </c>
      <c r="L508" s="290">
        <v>26.5</v>
      </c>
      <c r="M508" s="290">
        <v>151.50164000000001</v>
      </c>
    </row>
    <row r="509" spans="1:13">
      <c r="A509" s="269">
        <v>499</v>
      </c>
      <c r="B509" s="246" t="s">
        <v>203</v>
      </c>
      <c r="C509" s="290">
        <v>183.55</v>
      </c>
      <c r="D509" s="290">
        <v>181.81666666666669</v>
      </c>
      <c r="E509" s="290">
        <v>176.83333333333337</v>
      </c>
      <c r="F509" s="290">
        <v>170.11666666666667</v>
      </c>
      <c r="G509" s="290">
        <v>165.13333333333335</v>
      </c>
      <c r="H509" s="290">
        <v>188.53333333333339</v>
      </c>
      <c r="I509" s="290">
        <v>193.51666666666668</v>
      </c>
      <c r="J509" s="290">
        <v>200.23333333333341</v>
      </c>
      <c r="K509" s="290">
        <v>186.8</v>
      </c>
      <c r="L509" s="290">
        <v>175.1</v>
      </c>
      <c r="M509" s="290">
        <v>383.99714</v>
      </c>
    </row>
    <row r="510" spans="1:13">
      <c r="A510" s="269">
        <v>500</v>
      </c>
      <c r="B510" s="246" t="s">
        <v>572</v>
      </c>
      <c r="C510" s="290">
        <v>86.85</v>
      </c>
      <c r="D510" s="290">
        <v>88.649999999999991</v>
      </c>
      <c r="E510" s="290">
        <v>84.299999999999983</v>
      </c>
      <c r="F510" s="290">
        <v>81.749999999999986</v>
      </c>
      <c r="G510" s="290">
        <v>77.399999999999977</v>
      </c>
      <c r="H510" s="290">
        <v>91.199999999999989</v>
      </c>
      <c r="I510" s="290">
        <v>95.549999999999983</v>
      </c>
      <c r="J510" s="290">
        <v>98.1</v>
      </c>
      <c r="K510" s="290">
        <v>93</v>
      </c>
      <c r="L510" s="290">
        <v>86.1</v>
      </c>
      <c r="M510" s="290">
        <v>9.3528300000000009</v>
      </c>
    </row>
    <row r="511" spans="1:13">
      <c r="A511" s="269">
        <v>501</v>
      </c>
      <c r="B511" s="246" t="s">
        <v>573</v>
      </c>
      <c r="C511" s="290">
        <v>1252.95</v>
      </c>
      <c r="D511" s="290">
        <v>1249.2166666666665</v>
      </c>
      <c r="E511" s="290">
        <v>1239.4333333333329</v>
      </c>
      <c r="F511" s="290">
        <v>1225.9166666666665</v>
      </c>
      <c r="G511" s="290">
        <v>1216.133333333333</v>
      </c>
      <c r="H511" s="290">
        <v>1262.7333333333329</v>
      </c>
      <c r="I511" s="290">
        <v>1272.5166666666662</v>
      </c>
      <c r="J511" s="290">
        <v>1286.0333333333328</v>
      </c>
      <c r="K511" s="290">
        <v>1259</v>
      </c>
      <c r="L511" s="290">
        <v>1235.7</v>
      </c>
      <c r="M511" s="290">
        <v>8.5730000000000001E-2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I26" sqref="I26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5"/>
      <c r="B5" s="515"/>
      <c r="C5" s="516"/>
      <c r="D5" s="51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7" t="s">
        <v>575</v>
      </c>
      <c r="C7" s="517"/>
      <c r="D7" s="263">
        <f>Main!B10</f>
        <v>43983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43980</v>
      </c>
      <c r="B10" s="268">
        <v>531591</v>
      </c>
      <c r="C10" s="269" t="s">
        <v>3812</v>
      </c>
      <c r="D10" s="269" t="s">
        <v>3813</v>
      </c>
      <c r="E10" s="269" t="s">
        <v>585</v>
      </c>
      <c r="F10" s="389">
        <v>299892</v>
      </c>
      <c r="G10" s="268">
        <v>0.85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43980</v>
      </c>
      <c r="B11" s="268">
        <v>531591</v>
      </c>
      <c r="C11" s="269" t="s">
        <v>3812</v>
      </c>
      <c r="D11" s="269" t="s">
        <v>3814</v>
      </c>
      <c r="E11" s="269" t="s">
        <v>584</v>
      </c>
      <c r="F11" s="389">
        <v>299892</v>
      </c>
      <c r="G11" s="268">
        <v>0.85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43980</v>
      </c>
      <c r="B12" s="268">
        <v>541627</v>
      </c>
      <c r="C12" s="269" t="s">
        <v>3815</v>
      </c>
      <c r="D12" s="269" t="s">
        <v>3816</v>
      </c>
      <c r="E12" s="269" t="s">
        <v>584</v>
      </c>
      <c r="F12" s="389">
        <v>25000</v>
      </c>
      <c r="G12" s="268">
        <v>18.5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43980</v>
      </c>
      <c r="B13" s="268">
        <v>541627</v>
      </c>
      <c r="C13" s="269" t="s">
        <v>3815</v>
      </c>
      <c r="D13" s="269" t="s">
        <v>3817</v>
      </c>
      <c r="E13" s="269" t="s">
        <v>585</v>
      </c>
      <c r="F13" s="389">
        <v>25000</v>
      </c>
      <c r="G13" s="268">
        <v>18.75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43980</v>
      </c>
      <c r="B14" s="268">
        <v>541627</v>
      </c>
      <c r="C14" s="269" t="s">
        <v>3815</v>
      </c>
      <c r="D14" s="269" t="s">
        <v>3818</v>
      </c>
      <c r="E14" s="269" t="s">
        <v>585</v>
      </c>
      <c r="F14" s="389">
        <v>45500</v>
      </c>
      <c r="G14" s="268">
        <v>18.5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43980</v>
      </c>
      <c r="B15" s="268">
        <v>541627</v>
      </c>
      <c r="C15" s="269" t="s">
        <v>3815</v>
      </c>
      <c r="D15" s="269" t="s">
        <v>3819</v>
      </c>
      <c r="E15" s="269" t="s">
        <v>585</v>
      </c>
      <c r="F15" s="389">
        <v>52600</v>
      </c>
      <c r="G15" s="268">
        <v>18.52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43980</v>
      </c>
      <c r="B16" s="268">
        <v>541627</v>
      </c>
      <c r="C16" s="269" t="s">
        <v>3815</v>
      </c>
      <c r="D16" s="269" t="s">
        <v>3816</v>
      </c>
      <c r="E16" s="269" t="s">
        <v>584</v>
      </c>
      <c r="F16" s="389">
        <v>27000</v>
      </c>
      <c r="G16" s="268">
        <v>18.5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43980</v>
      </c>
      <c r="B17" s="268">
        <v>541627</v>
      </c>
      <c r="C17" s="269" t="s">
        <v>3815</v>
      </c>
      <c r="D17" s="269" t="s">
        <v>3820</v>
      </c>
      <c r="E17" s="269" t="s">
        <v>584</v>
      </c>
      <c r="F17" s="389">
        <v>31000</v>
      </c>
      <c r="G17" s="268">
        <v>18.5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43980</v>
      </c>
      <c r="B18" s="268">
        <v>541627</v>
      </c>
      <c r="C18" s="269" t="s">
        <v>3815</v>
      </c>
      <c r="D18" s="269" t="s">
        <v>3821</v>
      </c>
      <c r="E18" s="269" t="s">
        <v>584</v>
      </c>
      <c r="F18" s="389">
        <v>24556</v>
      </c>
      <c r="G18" s="268">
        <v>18.48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43980</v>
      </c>
      <c r="B19" s="268">
        <v>541627</v>
      </c>
      <c r="C19" s="269" t="s">
        <v>3815</v>
      </c>
      <c r="D19" s="269" t="s">
        <v>3821</v>
      </c>
      <c r="E19" s="269" t="s">
        <v>585</v>
      </c>
      <c r="F19" s="389">
        <v>24500</v>
      </c>
      <c r="G19" s="268">
        <v>18.350000000000001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43980</v>
      </c>
      <c r="B20" s="268">
        <v>533107</v>
      </c>
      <c r="C20" s="269" t="s">
        <v>3339</v>
      </c>
      <c r="D20" s="269" t="s">
        <v>3822</v>
      </c>
      <c r="E20" s="269" t="s">
        <v>584</v>
      </c>
      <c r="F20" s="389">
        <v>300000</v>
      </c>
      <c r="G20" s="268">
        <v>1.01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43980</v>
      </c>
      <c r="B21" s="268">
        <v>533107</v>
      </c>
      <c r="C21" s="269" t="s">
        <v>3339</v>
      </c>
      <c r="D21" s="269" t="s">
        <v>3822</v>
      </c>
      <c r="E21" s="269" t="s">
        <v>585</v>
      </c>
      <c r="F21" s="389">
        <v>6100000</v>
      </c>
      <c r="G21" s="268">
        <v>1.03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43980</v>
      </c>
      <c r="B22" s="268">
        <v>515043</v>
      </c>
      <c r="C22" s="269" t="s">
        <v>3823</v>
      </c>
      <c r="D22" s="269" t="s">
        <v>3824</v>
      </c>
      <c r="E22" s="269" t="s">
        <v>584</v>
      </c>
      <c r="F22" s="389">
        <v>1235000</v>
      </c>
      <c r="G22" s="268">
        <v>42.24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43980</v>
      </c>
      <c r="B23" s="268">
        <v>515043</v>
      </c>
      <c r="C23" s="269" t="s">
        <v>3823</v>
      </c>
      <c r="D23" s="269" t="s">
        <v>3825</v>
      </c>
      <c r="E23" s="269" t="s">
        <v>585</v>
      </c>
      <c r="F23" s="389">
        <v>1185596</v>
      </c>
      <c r="G23" s="268">
        <v>42.15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43980</v>
      </c>
      <c r="B24" s="268">
        <v>538943</v>
      </c>
      <c r="C24" s="269" t="s">
        <v>3826</v>
      </c>
      <c r="D24" s="269" t="s">
        <v>3827</v>
      </c>
      <c r="E24" s="269" t="s">
        <v>584</v>
      </c>
      <c r="F24" s="389">
        <v>140000</v>
      </c>
      <c r="G24" s="268">
        <v>10.5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43980</v>
      </c>
      <c r="B25" s="268">
        <v>538943</v>
      </c>
      <c r="C25" s="269" t="s">
        <v>3826</v>
      </c>
      <c r="D25" s="269" t="s">
        <v>3828</v>
      </c>
      <c r="E25" s="269" t="s">
        <v>584</v>
      </c>
      <c r="F25" s="389">
        <v>140000</v>
      </c>
      <c r="G25" s="268">
        <v>10.5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43980</v>
      </c>
      <c r="B26" s="268">
        <v>538943</v>
      </c>
      <c r="C26" s="269" t="s">
        <v>3826</v>
      </c>
      <c r="D26" s="269" t="s">
        <v>3829</v>
      </c>
      <c r="E26" s="269" t="s">
        <v>585</v>
      </c>
      <c r="F26" s="389">
        <v>160650</v>
      </c>
      <c r="G26" s="268">
        <v>10.5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43980</v>
      </c>
      <c r="B27" s="268">
        <v>538943</v>
      </c>
      <c r="C27" s="269" t="s">
        <v>3826</v>
      </c>
      <c r="D27" s="269" t="s">
        <v>3830</v>
      </c>
      <c r="E27" s="269" t="s">
        <v>585</v>
      </c>
      <c r="F27" s="389">
        <v>89140</v>
      </c>
      <c r="G27" s="268">
        <v>10.5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43980</v>
      </c>
      <c r="B28" s="268" t="s">
        <v>50</v>
      </c>
      <c r="C28" s="269" t="s">
        <v>3831</v>
      </c>
      <c r="D28" s="269" t="s">
        <v>3832</v>
      </c>
      <c r="E28" s="269" t="s">
        <v>584</v>
      </c>
      <c r="F28" s="389">
        <v>24807673</v>
      </c>
      <c r="G28" s="268">
        <v>42.49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43980</v>
      </c>
      <c r="B29" s="268" t="s">
        <v>50</v>
      </c>
      <c r="C29" s="269" t="s">
        <v>3831</v>
      </c>
      <c r="D29" s="269" t="s">
        <v>3833</v>
      </c>
      <c r="E29" s="269" t="s">
        <v>584</v>
      </c>
      <c r="F29" s="389">
        <v>10241415</v>
      </c>
      <c r="G29" s="268">
        <v>42.5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43980</v>
      </c>
      <c r="B30" s="268" t="s">
        <v>72</v>
      </c>
      <c r="C30" s="269" t="s">
        <v>3834</v>
      </c>
      <c r="D30" s="269" t="s">
        <v>3833</v>
      </c>
      <c r="E30" s="269" t="s">
        <v>584</v>
      </c>
      <c r="F30" s="389">
        <v>11749167</v>
      </c>
      <c r="G30" s="268">
        <v>354.76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43980</v>
      </c>
      <c r="B31" s="268" t="s">
        <v>123</v>
      </c>
      <c r="C31" s="269" t="s">
        <v>3835</v>
      </c>
      <c r="D31" s="269" t="s">
        <v>3833</v>
      </c>
      <c r="E31" s="269" t="s">
        <v>584</v>
      </c>
      <c r="F31" s="389">
        <v>6514630</v>
      </c>
      <c r="G31" s="268">
        <v>472.53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43980</v>
      </c>
      <c r="B32" s="268" t="s">
        <v>132</v>
      </c>
      <c r="C32" s="269" t="s">
        <v>3836</v>
      </c>
      <c r="D32" s="269" t="s">
        <v>3833</v>
      </c>
      <c r="E32" s="269" t="s">
        <v>584</v>
      </c>
      <c r="F32" s="389">
        <v>2148385</v>
      </c>
      <c r="G32" s="268">
        <v>1662.29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43980</v>
      </c>
      <c r="B33" s="268" t="s">
        <v>132</v>
      </c>
      <c r="C33" s="269" t="s">
        <v>3836</v>
      </c>
      <c r="D33" s="269" t="s">
        <v>3837</v>
      </c>
      <c r="E33" s="269" t="s">
        <v>584</v>
      </c>
      <c r="F33" s="389">
        <v>900237</v>
      </c>
      <c r="G33" s="268">
        <v>1653.76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43980</v>
      </c>
      <c r="B34" s="268" t="s">
        <v>133</v>
      </c>
      <c r="C34" s="269" t="s">
        <v>3791</v>
      </c>
      <c r="D34" s="269" t="s">
        <v>3797</v>
      </c>
      <c r="E34" s="269" t="s">
        <v>584</v>
      </c>
      <c r="F34" s="389">
        <v>349149</v>
      </c>
      <c r="G34" s="268">
        <v>383.46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43980</v>
      </c>
      <c r="B35" s="268" t="s">
        <v>133</v>
      </c>
      <c r="C35" s="269" t="s">
        <v>3791</v>
      </c>
      <c r="D35" s="269" t="s">
        <v>3775</v>
      </c>
      <c r="E35" s="269" t="s">
        <v>584</v>
      </c>
      <c r="F35" s="389">
        <v>416199</v>
      </c>
      <c r="G35" s="268">
        <v>382.07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43980</v>
      </c>
      <c r="B36" s="268" t="s">
        <v>1866</v>
      </c>
      <c r="C36" s="269" t="s">
        <v>3792</v>
      </c>
      <c r="D36" s="269" t="s">
        <v>3838</v>
      </c>
      <c r="E36" s="269" t="s">
        <v>584</v>
      </c>
      <c r="F36" s="389">
        <v>152000</v>
      </c>
      <c r="G36" s="268">
        <v>19.899999999999999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43980</v>
      </c>
      <c r="B37" s="268" t="s">
        <v>140</v>
      </c>
      <c r="C37" s="269" t="s">
        <v>3839</v>
      </c>
      <c r="D37" s="269" t="s">
        <v>3840</v>
      </c>
      <c r="E37" s="269" t="s">
        <v>584</v>
      </c>
      <c r="F37" s="389">
        <v>839726</v>
      </c>
      <c r="G37" s="268">
        <v>139.72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43980</v>
      </c>
      <c r="B38" s="268" t="s">
        <v>140</v>
      </c>
      <c r="C38" s="269" t="s">
        <v>3839</v>
      </c>
      <c r="D38" s="269" t="s">
        <v>3841</v>
      </c>
      <c r="E38" s="269" t="s">
        <v>584</v>
      </c>
      <c r="F38" s="389">
        <v>8250000</v>
      </c>
      <c r="G38" s="268">
        <v>139.62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43980</v>
      </c>
      <c r="B39" s="268" t="s">
        <v>140</v>
      </c>
      <c r="C39" s="269" t="s">
        <v>3839</v>
      </c>
      <c r="D39" s="269" t="s">
        <v>3832</v>
      </c>
      <c r="E39" s="269" t="s">
        <v>584</v>
      </c>
      <c r="F39" s="389">
        <v>4144176</v>
      </c>
      <c r="G39" s="268">
        <v>139.72999999999999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43980</v>
      </c>
      <c r="B40" s="268" t="s">
        <v>140</v>
      </c>
      <c r="C40" s="269" t="s">
        <v>3839</v>
      </c>
      <c r="D40" s="269" t="s">
        <v>3833</v>
      </c>
      <c r="E40" s="269" t="s">
        <v>584</v>
      </c>
      <c r="F40" s="389">
        <v>3406819</v>
      </c>
      <c r="G40" s="268">
        <v>139.80000000000001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43980</v>
      </c>
      <c r="B41" s="268" t="s">
        <v>153</v>
      </c>
      <c r="C41" s="269" t="s">
        <v>3794</v>
      </c>
      <c r="D41" s="269" t="s">
        <v>3795</v>
      </c>
      <c r="E41" s="269" t="s">
        <v>584</v>
      </c>
      <c r="F41" s="389">
        <v>4134421</v>
      </c>
      <c r="G41" s="268">
        <v>23.5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43980</v>
      </c>
      <c r="B42" s="268" t="s">
        <v>153</v>
      </c>
      <c r="C42" s="269" t="s">
        <v>3794</v>
      </c>
      <c r="D42" s="269" t="s">
        <v>3775</v>
      </c>
      <c r="E42" s="269" t="s">
        <v>584</v>
      </c>
      <c r="F42" s="389">
        <v>4493067</v>
      </c>
      <c r="G42" s="268">
        <v>23.7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43980</v>
      </c>
      <c r="B43" s="268" t="s">
        <v>2078</v>
      </c>
      <c r="C43" s="269" t="s">
        <v>3842</v>
      </c>
      <c r="D43" s="269" t="s">
        <v>3843</v>
      </c>
      <c r="E43" s="269" t="s">
        <v>584</v>
      </c>
      <c r="F43" s="389">
        <v>400000</v>
      </c>
      <c r="G43" s="268">
        <v>138.99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43980</v>
      </c>
      <c r="B44" s="268" t="s">
        <v>169</v>
      </c>
      <c r="C44" s="269" t="s">
        <v>3776</v>
      </c>
      <c r="D44" s="269" t="s">
        <v>3775</v>
      </c>
      <c r="E44" s="269" t="s">
        <v>584</v>
      </c>
      <c r="F44" s="389">
        <v>3095226</v>
      </c>
      <c r="G44" s="268">
        <v>117.19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43980</v>
      </c>
      <c r="B45" s="268" t="s">
        <v>3339</v>
      </c>
      <c r="C45" s="269" t="s">
        <v>3777</v>
      </c>
      <c r="D45" s="269" t="s">
        <v>3844</v>
      </c>
      <c r="E45" s="269" t="s">
        <v>584</v>
      </c>
      <c r="F45" s="389">
        <v>5000000</v>
      </c>
      <c r="G45" s="268">
        <v>1.05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43980</v>
      </c>
      <c r="B46" s="268" t="s">
        <v>3339</v>
      </c>
      <c r="C46" s="269" t="s">
        <v>3777</v>
      </c>
      <c r="D46" s="269" t="s">
        <v>3822</v>
      </c>
      <c r="E46" s="269" t="s">
        <v>584</v>
      </c>
      <c r="F46" s="389">
        <v>6651429</v>
      </c>
      <c r="G46" s="268">
        <v>1.01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43980</v>
      </c>
      <c r="B47" s="268" t="s">
        <v>3845</v>
      </c>
      <c r="C47" s="269" t="s">
        <v>3846</v>
      </c>
      <c r="D47" s="269" t="s">
        <v>3847</v>
      </c>
      <c r="E47" s="269" t="s">
        <v>584</v>
      </c>
      <c r="F47" s="389">
        <v>129000</v>
      </c>
      <c r="G47" s="268">
        <v>38.5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43980</v>
      </c>
      <c r="B48" s="268" t="s">
        <v>2604</v>
      </c>
      <c r="C48" s="269" t="s">
        <v>3848</v>
      </c>
      <c r="D48" s="269" t="s">
        <v>3793</v>
      </c>
      <c r="E48" s="269" t="s">
        <v>584</v>
      </c>
      <c r="F48" s="389">
        <v>63193</v>
      </c>
      <c r="G48" s="268">
        <v>92.9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43980</v>
      </c>
      <c r="B49" s="268" t="s">
        <v>3466</v>
      </c>
      <c r="C49" s="269" t="s">
        <v>3849</v>
      </c>
      <c r="D49" s="269" t="s">
        <v>3833</v>
      </c>
      <c r="E49" s="269" t="s">
        <v>584</v>
      </c>
      <c r="F49" s="389">
        <v>12799097</v>
      </c>
      <c r="G49" s="268">
        <v>367.26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43980</v>
      </c>
      <c r="B50" s="268" t="s">
        <v>186</v>
      </c>
      <c r="C50" s="269" t="s">
        <v>3850</v>
      </c>
      <c r="D50" s="269" t="s">
        <v>3851</v>
      </c>
      <c r="E50" s="269" t="s">
        <v>584</v>
      </c>
      <c r="F50" s="389">
        <v>27257142</v>
      </c>
      <c r="G50" s="268">
        <v>36.6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43980</v>
      </c>
      <c r="B51" s="268" t="s">
        <v>186</v>
      </c>
      <c r="C51" s="269" t="s">
        <v>3850</v>
      </c>
      <c r="D51" s="269" t="s">
        <v>3833</v>
      </c>
      <c r="E51" s="269" t="s">
        <v>584</v>
      </c>
      <c r="F51" s="389">
        <v>9548265</v>
      </c>
      <c r="G51" s="268">
        <v>36.6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43980</v>
      </c>
      <c r="B52" s="268" t="s">
        <v>191</v>
      </c>
      <c r="C52" s="269" t="s">
        <v>3852</v>
      </c>
      <c r="D52" s="269" t="s">
        <v>3833</v>
      </c>
      <c r="E52" s="269" t="s">
        <v>584</v>
      </c>
      <c r="F52" s="389">
        <v>2040623</v>
      </c>
      <c r="G52" s="268">
        <v>2367.1999999999998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43980</v>
      </c>
      <c r="B53" s="268" t="s">
        <v>195</v>
      </c>
      <c r="C53" s="269" t="s">
        <v>3796</v>
      </c>
      <c r="D53" s="269" t="s">
        <v>3797</v>
      </c>
      <c r="E53" s="269" t="s">
        <v>584</v>
      </c>
      <c r="F53" s="389">
        <v>638105</v>
      </c>
      <c r="G53" s="268">
        <v>168.78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43980</v>
      </c>
      <c r="B54" s="268" t="s">
        <v>3853</v>
      </c>
      <c r="C54" s="269" t="s">
        <v>3854</v>
      </c>
      <c r="D54" s="269" t="s">
        <v>3855</v>
      </c>
      <c r="E54" s="269" t="s">
        <v>585</v>
      </c>
      <c r="F54" s="389">
        <v>172800</v>
      </c>
      <c r="G54" s="268">
        <v>18.5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43980</v>
      </c>
      <c r="B55" s="268" t="s">
        <v>50</v>
      </c>
      <c r="C55" s="269" t="s">
        <v>3831</v>
      </c>
      <c r="D55" s="269" t="s">
        <v>3833</v>
      </c>
      <c r="E55" s="269" t="s">
        <v>585</v>
      </c>
      <c r="F55" s="389">
        <v>42963570</v>
      </c>
      <c r="G55" s="268">
        <v>42.47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43980</v>
      </c>
      <c r="B56" s="268" t="s">
        <v>72</v>
      </c>
      <c r="C56" s="269" t="s">
        <v>3834</v>
      </c>
      <c r="D56" s="269" t="s">
        <v>3851</v>
      </c>
      <c r="E56" s="269" t="s">
        <v>585</v>
      </c>
      <c r="F56" s="389">
        <v>6528193</v>
      </c>
      <c r="G56" s="268">
        <v>354.22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43980</v>
      </c>
      <c r="B57" s="268" t="s">
        <v>97</v>
      </c>
      <c r="C57" s="269" t="s">
        <v>3790</v>
      </c>
      <c r="D57" s="269" t="s">
        <v>3833</v>
      </c>
      <c r="E57" s="269" t="s">
        <v>585</v>
      </c>
      <c r="F57" s="389">
        <v>2199743</v>
      </c>
      <c r="G57" s="268">
        <v>42.39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43980</v>
      </c>
      <c r="B58" s="268" t="s">
        <v>389</v>
      </c>
      <c r="C58" s="269" t="s">
        <v>3856</v>
      </c>
      <c r="D58" s="269" t="s">
        <v>3833</v>
      </c>
      <c r="E58" s="269" t="s">
        <v>585</v>
      </c>
      <c r="F58" s="389">
        <v>881269</v>
      </c>
      <c r="G58" s="268">
        <v>131.58000000000001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43980</v>
      </c>
      <c r="B59" s="268" t="s">
        <v>123</v>
      </c>
      <c r="C59" s="269" t="s">
        <v>3835</v>
      </c>
      <c r="D59" s="269" t="s">
        <v>3851</v>
      </c>
      <c r="E59" s="269" t="s">
        <v>585</v>
      </c>
      <c r="F59" s="389">
        <v>4018251</v>
      </c>
      <c r="G59" s="268">
        <v>471.89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43980</v>
      </c>
      <c r="B60" s="268" t="s">
        <v>123</v>
      </c>
      <c r="C60" s="269" t="s">
        <v>3835</v>
      </c>
      <c r="D60" s="269" t="s">
        <v>3833</v>
      </c>
      <c r="E60" s="269" t="s">
        <v>585</v>
      </c>
      <c r="F60" s="389">
        <v>1857236</v>
      </c>
      <c r="G60" s="268">
        <v>472.35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43980</v>
      </c>
      <c r="B61" s="268" t="s">
        <v>132</v>
      </c>
      <c r="C61" s="269" t="s">
        <v>3836</v>
      </c>
      <c r="D61" s="269" t="s">
        <v>3837</v>
      </c>
      <c r="E61" s="269" t="s">
        <v>585</v>
      </c>
      <c r="F61" s="389">
        <v>896713</v>
      </c>
      <c r="G61" s="268">
        <v>1658.71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43980</v>
      </c>
      <c r="B62" s="268" t="s">
        <v>132</v>
      </c>
      <c r="C62" s="269" t="s">
        <v>3836</v>
      </c>
      <c r="D62" s="269" t="s">
        <v>3833</v>
      </c>
      <c r="E62" s="269" t="s">
        <v>585</v>
      </c>
      <c r="F62" s="389">
        <v>644612</v>
      </c>
      <c r="G62" s="268">
        <v>1660.29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43980</v>
      </c>
      <c r="B63" s="268" t="s">
        <v>132</v>
      </c>
      <c r="C63" s="269" t="s">
        <v>3836</v>
      </c>
      <c r="D63" s="269" t="s">
        <v>3851</v>
      </c>
      <c r="E63" s="269" t="s">
        <v>585</v>
      </c>
      <c r="F63" s="389">
        <v>1343392</v>
      </c>
      <c r="G63" s="268">
        <v>1649.3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43980</v>
      </c>
      <c r="B64" s="268" t="s">
        <v>133</v>
      </c>
      <c r="C64" s="269" t="s">
        <v>3791</v>
      </c>
      <c r="D64" s="269" t="s">
        <v>3775</v>
      </c>
      <c r="E64" s="269" t="s">
        <v>585</v>
      </c>
      <c r="F64" s="389">
        <v>426907</v>
      </c>
      <c r="G64" s="268">
        <v>383.3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43980</v>
      </c>
      <c r="B65" s="268" t="s">
        <v>133</v>
      </c>
      <c r="C65" s="269" t="s">
        <v>3791</v>
      </c>
      <c r="D65" s="269" t="s">
        <v>3797</v>
      </c>
      <c r="E65" s="269" t="s">
        <v>585</v>
      </c>
      <c r="F65" s="389">
        <v>349149</v>
      </c>
      <c r="G65" s="268">
        <v>383.55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43980</v>
      </c>
      <c r="B66" s="268" t="s">
        <v>3857</v>
      </c>
      <c r="C66" s="269" t="s">
        <v>3858</v>
      </c>
      <c r="D66" s="269" t="s">
        <v>3859</v>
      </c>
      <c r="E66" s="269" t="s">
        <v>585</v>
      </c>
      <c r="F66" s="389">
        <v>75000</v>
      </c>
      <c r="G66" s="268">
        <v>24.92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43980</v>
      </c>
      <c r="B67" s="268" t="s">
        <v>447</v>
      </c>
      <c r="C67" s="269" t="s">
        <v>3860</v>
      </c>
      <c r="D67" s="269" t="s">
        <v>3833</v>
      </c>
      <c r="E67" s="269" t="s">
        <v>585</v>
      </c>
      <c r="F67" s="389">
        <v>1642384</v>
      </c>
      <c r="G67" s="268">
        <v>34.83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43980</v>
      </c>
      <c r="B68" s="268" t="s">
        <v>1866</v>
      </c>
      <c r="C68" s="269" t="s">
        <v>3792</v>
      </c>
      <c r="D68" s="269" t="s">
        <v>3861</v>
      </c>
      <c r="E68" s="269" t="s">
        <v>585</v>
      </c>
      <c r="F68" s="389">
        <v>152000</v>
      </c>
      <c r="G68" s="268">
        <v>19.899999999999999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43980</v>
      </c>
      <c r="B69" s="268" t="s">
        <v>140</v>
      </c>
      <c r="C69" s="269" t="s">
        <v>3839</v>
      </c>
      <c r="D69" s="269" t="s">
        <v>3833</v>
      </c>
      <c r="E69" s="269" t="s">
        <v>585</v>
      </c>
      <c r="F69" s="389">
        <v>10765991</v>
      </c>
      <c r="G69" s="268">
        <v>139.74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43980</v>
      </c>
      <c r="B70" s="268" t="s">
        <v>140</v>
      </c>
      <c r="C70" s="269" t="s">
        <v>3839</v>
      </c>
      <c r="D70" s="269" t="s">
        <v>3840</v>
      </c>
      <c r="E70" s="269" t="s">
        <v>585</v>
      </c>
      <c r="F70" s="389">
        <v>3390567</v>
      </c>
      <c r="G70" s="268">
        <v>139.68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43980</v>
      </c>
      <c r="B71" s="268" t="s">
        <v>153</v>
      </c>
      <c r="C71" s="269" t="s">
        <v>3794</v>
      </c>
      <c r="D71" s="269" t="s">
        <v>3795</v>
      </c>
      <c r="E71" s="269" t="s">
        <v>585</v>
      </c>
      <c r="F71" s="389">
        <v>4134421</v>
      </c>
      <c r="G71" s="268">
        <v>23.46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43980</v>
      </c>
      <c r="B72" s="268" t="s">
        <v>153</v>
      </c>
      <c r="C72" s="269" t="s">
        <v>3794</v>
      </c>
      <c r="D72" s="269" t="s">
        <v>3775</v>
      </c>
      <c r="E72" s="269" t="s">
        <v>585</v>
      </c>
      <c r="F72" s="389">
        <v>4413514</v>
      </c>
      <c r="G72" s="268">
        <v>23.71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43980</v>
      </c>
      <c r="B73" s="268" t="s">
        <v>153</v>
      </c>
      <c r="C73" s="269" t="s">
        <v>3794</v>
      </c>
      <c r="D73" s="269" t="s">
        <v>3833</v>
      </c>
      <c r="E73" s="269" t="s">
        <v>585</v>
      </c>
      <c r="F73" s="389">
        <v>9619464</v>
      </c>
      <c r="G73" s="268">
        <v>23.09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43980</v>
      </c>
      <c r="B74" s="268" t="s">
        <v>487</v>
      </c>
      <c r="C74" s="269" t="s">
        <v>3862</v>
      </c>
      <c r="D74" s="269" t="s">
        <v>3833</v>
      </c>
      <c r="E74" s="269" t="s">
        <v>585</v>
      </c>
      <c r="F74" s="389">
        <v>1792796</v>
      </c>
      <c r="G74" s="268">
        <v>33.46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43980</v>
      </c>
      <c r="B75" s="268" t="s">
        <v>169</v>
      </c>
      <c r="C75" s="269" t="s">
        <v>3776</v>
      </c>
      <c r="D75" s="269" t="s">
        <v>3775</v>
      </c>
      <c r="E75" s="269" t="s">
        <v>585</v>
      </c>
      <c r="F75" s="389">
        <v>3094629</v>
      </c>
      <c r="G75" s="268">
        <v>117.2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43980</v>
      </c>
      <c r="B76" s="268" t="s">
        <v>3339</v>
      </c>
      <c r="C76" s="269" t="s">
        <v>3777</v>
      </c>
      <c r="D76" s="269" t="s">
        <v>3798</v>
      </c>
      <c r="E76" s="269" t="s">
        <v>585</v>
      </c>
      <c r="F76" s="389">
        <v>18423393</v>
      </c>
      <c r="G76" s="268">
        <v>1.01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43980</v>
      </c>
      <c r="B77" s="268" t="s">
        <v>3339</v>
      </c>
      <c r="C77" s="269" t="s">
        <v>3777</v>
      </c>
      <c r="D77" s="269" t="s">
        <v>3822</v>
      </c>
      <c r="E77" s="269" t="s">
        <v>585</v>
      </c>
      <c r="F77" s="389">
        <v>6429</v>
      </c>
      <c r="G77" s="268">
        <v>1.05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43980</v>
      </c>
      <c r="B78" s="268" t="s">
        <v>3845</v>
      </c>
      <c r="C78" s="269" t="s">
        <v>3846</v>
      </c>
      <c r="D78" s="269" t="s">
        <v>3863</v>
      </c>
      <c r="E78" s="269" t="s">
        <v>585</v>
      </c>
      <c r="F78" s="389">
        <v>129000</v>
      </c>
      <c r="G78" s="268">
        <v>38.5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43980</v>
      </c>
      <c r="B79" s="268" t="s">
        <v>2604</v>
      </c>
      <c r="C79" s="269" t="s">
        <v>3848</v>
      </c>
      <c r="D79" s="269" t="s">
        <v>3793</v>
      </c>
      <c r="E79" s="269" t="s">
        <v>585</v>
      </c>
      <c r="F79" s="389">
        <v>63193</v>
      </c>
      <c r="G79" s="268">
        <v>93.16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43980</v>
      </c>
      <c r="B80" s="268" t="s">
        <v>3466</v>
      </c>
      <c r="C80" s="269" t="s">
        <v>3849</v>
      </c>
      <c r="D80" s="269" t="s">
        <v>3851</v>
      </c>
      <c r="E80" s="269" t="s">
        <v>585</v>
      </c>
      <c r="F80" s="389">
        <v>8016876</v>
      </c>
      <c r="G80" s="268">
        <v>366.67</v>
      </c>
      <c r="H80" s="346" t="s">
        <v>2954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43980</v>
      </c>
      <c r="B81" s="268" t="s">
        <v>3466</v>
      </c>
      <c r="C81" s="269" t="s">
        <v>3849</v>
      </c>
      <c r="D81" s="269" t="s">
        <v>3833</v>
      </c>
      <c r="E81" s="269" t="s">
        <v>585</v>
      </c>
      <c r="F81" s="389">
        <v>3825252</v>
      </c>
      <c r="G81" s="268">
        <v>366.85</v>
      </c>
      <c r="H81" s="346" t="s">
        <v>2954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43980</v>
      </c>
      <c r="B82" s="268" t="s">
        <v>186</v>
      </c>
      <c r="C82" s="269" t="s">
        <v>3850</v>
      </c>
      <c r="D82" s="269" t="s">
        <v>3833</v>
      </c>
      <c r="E82" s="269" t="s">
        <v>585</v>
      </c>
      <c r="F82" s="389">
        <v>37634726</v>
      </c>
      <c r="G82" s="268">
        <v>36.56</v>
      </c>
      <c r="H82" s="346" t="s">
        <v>2954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43980</v>
      </c>
      <c r="B83" s="268" t="s">
        <v>191</v>
      </c>
      <c r="C83" s="269" t="s">
        <v>3852</v>
      </c>
      <c r="D83" s="269" t="s">
        <v>3851</v>
      </c>
      <c r="E83" s="269" t="s">
        <v>585</v>
      </c>
      <c r="F83" s="389">
        <v>1149669</v>
      </c>
      <c r="G83" s="268">
        <v>2365.3200000000002</v>
      </c>
      <c r="H83" s="346" t="s">
        <v>2954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43980</v>
      </c>
      <c r="B84" s="268" t="s">
        <v>195</v>
      </c>
      <c r="C84" s="269" t="s">
        <v>3796</v>
      </c>
      <c r="D84" s="269" t="s">
        <v>3797</v>
      </c>
      <c r="E84" s="269" t="s">
        <v>585</v>
      </c>
      <c r="F84" s="389">
        <v>638105</v>
      </c>
      <c r="G84" s="268">
        <v>168.81</v>
      </c>
      <c r="H84" s="346" t="s">
        <v>2954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30"/>
  <sheetViews>
    <sheetView tabSelected="1" zoomScale="76" zoomScaleNormal="85" workbookViewId="0">
      <selection activeCell="L26" sqref="L26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9.109375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43983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3.8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3.8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3.8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3693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3.8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3666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3.8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3.8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3.8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3655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3.8">
      <c r="A17" s="458">
        <v>8</v>
      </c>
      <c r="B17" s="434">
        <v>43956</v>
      </c>
      <c r="C17" s="459"/>
      <c r="D17" s="391" t="s">
        <v>119</v>
      </c>
      <c r="E17" s="399" t="s">
        <v>3688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3687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3.8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3654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3.8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3657</v>
      </c>
      <c r="J19" s="65" t="s">
        <v>3694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3.8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3656</v>
      </c>
      <c r="J20" s="392" t="s">
        <v>3724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3.8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3658</v>
      </c>
      <c r="J21" s="65" t="s">
        <v>3695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3.8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3659</v>
      </c>
      <c r="J22" s="65" t="s">
        <v>3668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3.8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3660</v>
      </c>
      <c r="J23" s="65" t="s">
        <v>3669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3.8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3670</v>
      </c>
      <c r="J24" s="65" t="s">
        <v>3715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3.8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3698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3.8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3691</v>
      </c>
      <c r="J26" s="65" t="s">
        <v>3697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3.8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3716</v>
      </c>
      <c r="J27" s="65" t="s">
        <v>742</v>
      </c>
      <c r="K27" s="65">
        <f t="shared" ref="K27" si="14">H27-F27</f>
        <v>32.5</v>
      </c>
      <c r="L27" s="395">
        <f t="shared" ref="L27:L28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3.8">
      <c r="A28" s="458">
        <v>19</v>
      </c>
      <c r="B28" s="434">
        <v>43966</v>
      </c>
      <c r="C28" s="459"/>
      <c r="D28" s="391" t="s">
        <v>86</v>
      </c>
      <c r="E28" s="399" t="s">
        <v>602</v>
      </c>
      <c r="F28" s="399">
        <v>1352.5</v>
      </c>
      <c r="G28" s="460">
        <v>1275</v>
      </c>
      <c r="H28" s="460">
        <v>1275</v>
      </c>
      <c r="I28" s="399" t="s">
        <v>3721</v>
      </c>
      <c r="J28" s="392" t="s">
        <v>3764</v>
      </c>
      <c r="K28" s="392">
        <f>H28-F28</f>
        <v>-77.5</v>
      </c>
      <c r="L28" s="393">
        <f t="shared" si="15"/>
        <v>-5.730129390018484E-2</v>
      </c>
      <c r="M28" s="392" t="s">
        <v>665</v>
      </c>
      <c r="N28" s="435">
        <v>43978</v>
      </c>
      <c r="O28" s="435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3.8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3722</v>
      </c>
      <c r="J29" s="65" t="s">
        <v>3694</v>
      </c>
      <c r="K29" s="65">
        <f t="shared" ref="K29" si="16">H29-F29</f>
        <v>90</v>
      </c>
      <c r="L29" s="395">
        <f t="shared" ref="L29:L31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3.8">
      <c r="A30" s="458">
        <v>21</v>
      </c>
      <c r="B30" s="434">
        <v>43966</v>
      </c>
      <c r="C30" s="459"/>
      <c r="D30" s="391" t="s">
        <v>389</v>
      </c>
      <c r="E30" s="399" t="s">
        <v>602</v>
      </c>
      <c r="F30" s="399">
        <v>138.5</v>
      </c>
      <c r="G30" s="460">
        <v>130</v>
      </c>
      <c r="H30" s="460">
        <v>130</v>
      </c>
      <c r="I30" s="399" t="s">
        <v>3652</v>
      </c>
      <c r="J30" s="392" t="s">
        <v>3753</v>
      </c>
      <c r="K30" s="392">
        <f>H30-F30</f>
        <v>-8.5</v>
      </c>
      <c r="L30" s="393">
        <f t="shared" si="17"/>
        <v>-6.1371841155234655E-2</v>
      </c>
      <c r="M30" s="392" t="s">
        <v>665</v>
      </c>
      <c r="N30" s="435">
        <v>43973</v>
      </c>
      <c r="O30" s="435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3.8">
      <c r="A31" s="461">
        <v>22</v>
      </c>
      <c r="B31" s="433">
        <v>43969</v>
      </c>
      <c r="C31" s="462"/>
      <c r="D31" s="394" t="s">
        <v>137</v>
      </c>
      <c r="E31" s="400" t="s">
        <v>602</v>
      </c>
      <c r="F31" s="400">
        <v>842.5</v>
      </c>
      <c r="G31" s="457">
        <v>790</v>
      </c>
      <c r="H31" s="457">
        <v>884</v>
      </c>
      <c r="I31" s="400" t="s">
        <v>3716</v>
      </c>
      <c r="J31" s="65" t="s">
        <v>3782</v>
      </c>
      <c r="K31" s="65">
        <f t="shared" ref="K31" si="18">H31-F31</f>
        <v>41.5</v>
      </c>
      <c r="L31" s="395">
        <f t="shared" si="17"/>
        <v>4.9258160237388722E-2</v>
      </c>
      <c r="M31" s="65" t="s">
        <v>601</v>
      </c>
      <c r="N31" s="436">
        <v>43979</v>
      </c>
      <c r="O31" s="65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3.8">
      <c r="A32" s="461">
        <v>23</v>
      </c>
      <c r="B32" s="433">
        <v>43969</v>
      </c>
      <c r="C32" s="462"/>
      <c r="D32" s="394" t="s">
        <v>127</v>
      </c>
      <c r="E32" s="400" t="s">
        <v>602</v>
      </c>
      <c r="F32" s="400">
        <v>660</v>
      </c>
      <c r="G32" s="457">
        <v>620</v>
      </c>
      <c r="H32" s="457">
        <v>695</v>
      </c>
      <c r="I32" s="400" t="s">
        <v>3726</v>
      </c>
      <c r="J32" s="65" t="s">
        <v>3756</v>
      </c>
      <c r="K32" s="65">
        <f t="shared" ref="K32:K33" si="19">H32-F32</f>
        <v>35</v>
      </c>
      <c r="L32" s="395">
        <f t="shared" ref="L32:L33" si="20">K32/F32</f>
        <v>5.3030303030303032E-2</v>
      </c>
      <c r="M32" s="65" t="s">
        <v>601</v>
      </c>
      <c r="N32" s="436">
        <v>43973</v>
      </c>
      <c r="O32" s="65"/>
      <c r="Q32" s="455"/>
      <c r="R32" s="456" t="s">
        <v>3728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3.8">
      <c r="A33" s="461">
        <v>24</v>
      </c>
      <c r="B33" s="433">
        <v>43969</v>
      </c>
      <c r="C33" s="462"/>
      <c r="D33" s="394" t="s">
        <v>142</v>
      </c>
      <c r="E33" s="400" t="s">
        <v>602</v>
      </c>
      <c r="F33" s="400">
        <v>313.5</v>
      </c>
      <c r="G33" s="457">
        <v>297</v>
      </c>
      <c r="H33" s="457">
        <v>329.5</v>
      </c>
      <c r="I33" s="400" t="s">
        <v>3727</v>
      </c>
      <c r="J33" s="65" t="s">
        <v>3783</v>
      </c>
      <c r="K33" s="65">
        <f t="shared" si="19"/>
        <v>16</v>
      </c>
      <c r="L33" s="395">
        <f t="shared" si="20"/>
        <v>5.1036682615629984E-2</v>
      </c>
      <c r="M33" s="65" t="s">
        <v>601</v>
      </c>
      <c r="N33" s="436">
        <v>43979</v>
      </c>
      <c r="O33" s="65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3.8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3733</v>
      </c>
      <c r="J34" s="392" t="s">
        <v>3734</v>
      </c>
      <c r="K34" s="392">
        <f>F34-H34</f>
        <v>-15</v>
      </c>
      <c r="L34" s="393">
        <f t="shared" ref="L34:L37" si="21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3.8">
      <c r="A35" s="461">
        <v>26</v>
      </c>
      <c r="B35" s="433">
        <v>43970</v>
      </c>
      <c r="C35" s="462"/>
      <c r="D35" s="394" t="s">
        <v>39</v>
      </c>
      <c r="E35" s="400" t="s">
        <v>602</v>
      </c>
      <c r="F35" s="400">
        <v>1140</v>
      </c>
      <c r="G35" s="457">
        <v>1070</v>
      </c>
      <c r="H35" s="457">
        <v>1192.5</v>
      </c>
      <c r="I35" s="400" t="s">
        <v>3731</v>
      </c>
      <c r="J35" s="65" t="s">
        <v>3741</v>
      </c>
      <c r="K35" s="65">
        <f t="shared" ref="K35:K37" si="22">H35-F35</f>
        <v>52.5</v>
      </c>
      <c r="L35" s="395">
        <f t="shared" si="21"/>
        <v>4.6052631578947366E-2</v>
      </c>
      <c r="M35" s="65" t="s">
        <v>601</v>
      </c>
      <c r="N35" s="436">
        <v>43972</v>
      </c>
      <c r="O35" s="65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3.8">
      <c r="A36" s="502">
        <v>27</v>
      </c>
      <c r="B36" s="483">
        <v>43970</v>
      </c>
      <c r="C36" s="484"/>
      <c r="D36" s="485" t="s">
        <v>119</v>
      </c>
      <c r="E36" s="486" t="s">
        <v>3688</v>
      </c>
      <c r="F36" s="486">
        <v>302</v>
      </c>
      <c r="G36" s="487">
        <v>279</v>
      </c>
      <c r="H36" s="487">
        <v>302.25</v>
      </c>
      <c r="I36" s="486" t="s">
        <v>3732</v>
      </c>
      <c r="J36" s="488" t="s">
        <v>3749</v>
      </c>
      <c r="K36" s="488">
        <f t="shared" si="22"/>
        <v>0.25</v>
      </c>
      <c r="L36" s="489">
        <f t="shared" si="21"/>
        <v>8.2781456953642384E-4</v>
      </c>
      <c r="M36" s="488" t="s">
        <v>710</v>
      </c>
      <c r="N36" s="501">
        <v>43973</v>
      </c>
      <c r="O36" s="488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3.8">
      <c r="A37" s="461">
        <v>28</v>
      </c>
      <c r="B37" s="433">
        <v>43970</v>
      </c>
      <c r="C37" s="462"/>
      <c r="D37" s="394" t="s">
        <v>3729</v>
      </c>
      <c r="E37" s="400" t="s">
        <v>602</v>
      </c>
      <c r="F37" s="400">
        <v>1495</v>
      </c>
      <c r="G37" s="457">
        <v>1377</v>
      </c>
      <c r="H37" s="457">
        <v>1572.5</v>
      </c>
      <c r="I37" s="400" t="s">
        <v>3730</v>
      </c>
      <c r="J37" s="65" t="s">
        <v>3740</v>
      </c>
      <c r="K37" s="65">
        <f t="shared" si="22"/>
        <v>77.5</v>
      </c>
      <c r="L37" s="395">
        <f t="shared" si="21"/>
        <v>5.1839464882943144E-2</v>
      </c>
      <c r="M37" s="65" t="s">
        <v>601</v>
      </c>
      <c r="N37" s="436">
        <v>43972</v>
      </c>
      <c r="O37" s="65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3.8">
      <c r="A38" s="461">
        <v>29</v>
      </c>
      <c r="B38" s="433">
        <v>43970</v>
      </c>
      <c r="C38" s="462"/>
      <c r="D38" s="394" t="s">
        <v>111</v>
      </c>
      <c r="E38" s="400" t="s">
        <v>3688</v>
      </c>
      <c r="F38" s="400">
        <v>847.5</v>
      </c>
      <c r="G38" s="457">
        <v>795</v>
      </c>
      <c r="H38" s="457">
        <f>(875+867.5)/2</f>
        <v>871.25</v>
      </c>
      <c r="I38" s="400" t="s">
        <v>3735</v>
      </c>
      <c r="J38" s="65" t="s">
        <v>3774</v>
      </c>
      <c r="K38" s="65">
        <f t="shared" ref="K38:K39" si="23">H38-F38</f>
        <v>23.75</v>
      </c>
      <c r="L38" s="395">
        <f t="shared" ref="L38:L39" si="24">K38/F38</f>
        <v>2.8023598820058997E-2</v>
      </c>
      <c r="M38" s="65" t="s">
        <v>601</v>
      </c>
      <c r="N38" s="436">
        <v>43972</v>
      </c>
      <c r="O38" s="65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3.8">
      <c r="A39" s="461">
        <v>30</v>
      </c>
      <c r="B39" s="433">
        <v>43973</v>
      </c>
      <c r="C39" s="462"/>
      <c r="D39" s="394" t="s">
        <v>110</v>
      </c>
      <c r="E39" s="400" t="s">
        <v>602</v>
      </c>
      <c r="F39" s="400">
        <v>1525</v>
      </c>
      <c r="G39" s="457">
        <v>1440</v>
      </c>
      <c r="H39" s="457">
        <v>1605</v>
      </c>
      <c r="I39" s="400" t="s">
        <v>3754</v>
      </c>
      <c r="J39" s="65" t="s">
        <v>3784</v>
      </c>
      <c r="K39" s="65">
        <f t="shared" si="23"/>
        <v>80</v>
      </c>
      <c r="L39" s="395">
        <f t="shared" si="24"/>
        <v>5.2459016393442623E-2</v>
      </c>
      <c r="M39" s="65" t="s">
        <v>601</v>
      </c>
      <c r="N39" s="436">
        <v>43979</v>
      </c>
      <c r="O39" s="65"/>
      <c r="Q39" s="455"/>
      <c r="R39" s="456" t="s">
        <v>604</v>
      </c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454" customFormat="1" ht="13.8">
      <c r="A40" s="461">
        <v>31</v>
      </c>
      <c r="B40" s="433">
        <v>43977</v>
      </c>
      <c r="C40" s="462"/>
      <c r="D40" s="394" t="s">
        <v>281</v>
      </c>
      <c r="E40" s="400" t="s">
        <v>602</v>
      </c>
      <c r="F40" s="400">
        <v>736.5</v>
      </c>
      <c r="G40" s="457">
        <v>690</v>
      </c>
      <c r="H40" s="457">
        <v>777.5</v>
      </c>
      <c r="I40" s="400" t="s">
        <v>3757</v>
      </c>
      <c r="J40" s="65" t="s">
        <v>3811</v>
      </c>
      <c r="K40" s="65">
        <f t="shared" ref="K40" si="25">H40-F40</f>
        <v>41</v>
      </c>
      <c r="L40" s="395">
        <f t="shared" ref="L40" si="26">K40/F40</f>
        <v>5.5668703326544465E-2</v>
      </c>
      <c r="M40" s="65" t="s">
        <v>601</v>
      </c>
      <c r="N40" s="436">
        <v>43980</v>
      </c>
      <c r="O40" s="65"/>
      <c r="Q40" s="455"/>
      <c r="R40" s="456" t="s">
        <v>3188</v>
      </c>
      <c r="S40" s="455"/>
      <c r="T40" s="455"/>
      <c r="U40" s="455"/>
      <c r="V40" s="455"/>
      <c r="W40" s="455"/>
      <c r="X40" s="455"/>
      <c r="Y40" s="455"/>
      <c r="Z40" s="455"/>
      <c r="AA40" s="455"/>
      <c r="AB40" s="455"/>
    </row>
    <row r="41" spans="1:38" s="454" customFormat="1" ht="13.8">
      <c r="A41" s="396">
        <v>32</v>
      </c>
      <c r="B41" s="427">
        <v>43978</v>
      </c>
      <c r="C41" s="447"/>
      <c r="D41" s="448" t="s">
        <v>496</v>
      </c>
      <c r="E41" s="449" t="s">
        <v>602</v>
      </c>
      <c r="F41" s="449" t="s">
        <v>3765</v>
      </c>
      <c r="G41" s="472">
        <v>214</v>
      </c>
      <c r="H41" s="449"/>
      <c r="I41" s="430" t="s">
        <v>3766</v>
      </c>
      <c r="J41" s="450" t="s">
        <v>603</v>
      </c>
      <c r="K41" s="450"/>
      <c r="L41" s="451"/>
      <c r="M41" s="450"/>
      <c r="N41" s="452"/>
      <c r="O41" s="453"/>
      <c r="Q41" s="455"/>
      <c r="R41" s="456" t="s">
        <v>3188</v>
      </c>
      <c r="S41" s="455"/>
      <c r="T41" s="455"/>
      <c r="U41" s="455"/>
      <c r="V41" s="455"/>
      <c r="W41" s="455"/>
      <c r="X41" s="455"/>
      <c r="Y41" s="455"/>
      <c r="Z41" s="455"/>
      <c r="AA41" s="455"/>
      <c r="AB41" s="455"/>
    </row>
    <row r="42" spans="1:38" s="454" customFormat="1" ht="13.8">
      <c r="A42" s="396">
        <v>33</v>
      </c>
      <c r="B42" s="427">
        <v>43980</v>
      </c>
      <c r="C42" s="447"/>
      <c r="D42" s="448" t="s">
        <v>804</v>
      </c>
      <c r="E42" s="449" t="s">
        <v>602</v>
      </c>
      <c r="F42" s="449" t="s">
        <v>3805</v>
      </c>
      <c r="G42" s="472">
        <v>897</v>
      </c>
      <c r="H42" s="449"/>
      <c r="I42" s="430" t="s">
        <v>3806</v>
      </c>
      <c r="J42" s="450" t="s">
        <v>603</v>
      </c>
      <c r="K42" s="450"/>
      <c r="L42" s="451"/>
      <c r="M42" s="450"/>
      <c r="N42" s="452"/>
      <c r="O42" s="453"/>
      <c r="Q42" s="455"/>
      <c r="R42" s="456" t="s">
        <v>604</v>
      </c>
      <c r="S42" s="455"/>
      <c r="T42" s="455"/>
      <c r="U42" s="455"/>
      <c r="V42" s="455"/>
      <c r="W42" s="455"/>
      <c r="X42" s="455"/>
      <c r="Y42" s="455"/>
      <c r="Z42" s="455"/>
      <c r="AA42" s="455"/>
      <c r="AB42" s="455"/>
    </row>
    <row r="43" spans="1:38" s="454" customFormat="1" ht="13.8">
      <c r="A43" s="396">
        <v>34</v>
      </c>
      <c r="B43" s="427">
        <v>43980</v>
      </c>
      <c r="C43" s="447"/>
      <c r="D43" s="448" t="s">
        <v>182</v>
      </c>
      <c r="E43" s="449" t="s">
        <v>602</v>
      </c>
      <c r="F43" s="449" t="s">
        <v>3807</v>
      </c>
      <c r="G43" s="472">
        <v>282</v>
      </c>
      <c r="H43" s="449"/>
      <c r="I43" s="430">
        <v>340</v>
      </c>
      <c r="J43" s="450" t="s">
        <v>603</v>
      </c>
      <c r="K43" s="450"/>
      <c r="L43" s="451"/>
      <c r="M43" s="450"/>
      <c r="N43" s="452"/>
      <c r="O43" s="453"/>
      <c r="Q43" s="455"/>
      <c r="R43" s="456" t="s">
        <v>3188</v>
      </c>
      <c r="S43" s="455"/>
      <c r="T43" s="455"/>
      <c r="U43" s="455"/>
      <c r="V43" s="455"/>
      <c r="W43" s="455"/>
      <c r="X43" s="455"/>
      <c r="Y43" s="455"/>
      <c r="Z43" s="455"/>
      <c r="AA43" s="455"/>
      <c r="AB43" s="455"/>
    </row>
    <row r="44" spans="1:38" s="454" customFormat="1" ht="13.8">
      <c r="A44" s="396">
        <v>35</v>
      </c>
      <c r="B44" s="427">
        <v>43980</v>
      </c>
      <c r="C44" s="447"/>
      <c r="D44" s="448" t="s">
        <v>3808</v>
      </c>
      <c r="E44" s="449" t="s">
        <v>602</v>
      </c>
      <c r="F44" s="449" t="s">
        <v>3809</v>
      </c>
      <c r="G44" s="472">
        <v>9400</v>
      </c>
      <c r="H44" s="449"/>
      <c r="I44" s="430" t="s">
        <v>3810</v>
      </c>
      <c r="J44" s="450" t="s">
        <v>603</v>
      </c>
      <c r="K44" s="450"/>
      <c r="L44" s="451"/>
      <c r="M44" s="450"/>
      <c r="N44" s="452"/>
      <c r="O44" s="453"/>
      <c r="Q44" s="455"/>
      <c r="R44" s="456" t="s">
        <v>604</v>
      </c>
      <c r="S44" s="455"/>
      <c r="T44" s="455"/>
      <c r="U44" s="455"/>
      <c r="V44" s="455"/>
      <c r="W44" s="455"/>
      <c r="X44" s="455"/>
      <c r="Y44" s="455"/>
      <c r="Z44" s="455"/>
      <c r="AA44" s="455"/>
      <c r="AB44" s="455"/>
    </row>
    <row r="45" spans="1:38" s="5" customFormat="1" ht="13.8">
      <c r="A45" s="396"/>
      <c r="B45" s="427"/>
      <c r="C45" s="428"/>
      <c r="D45" s="406"/>
      <c r="E45" s="429"/>
      <c r="F45" s="430"/>
      <c r="G45" s="431"/>
      <c r="H45" s="431"/>
      <c r="I45" s="430"/>
      <c r="J45" s="378"/>
      <c r="K45" s="378"/>
      <c r="L45" s="383"/>
      <c r="M45" s="378"/>
      <c r="N45" s="404"/>
      <c r="O45" s="390"/>
      <c r="Q45" s="64"/>
      <c r="R45" s="342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605</v>
      </c>
      <c r="B46" s="24"/>
      <c r="C46" s="25"/>
      <c r="D46" s="26"/>
      <c r="E46" s="27"/>
      <c r="F46" s="28"/>
      <c r="G46" s="28"/>
      <c r="H46" s="28"/>
      <c r="I46" s="28"/>
      <c r="J46" s="66"/>
      <c r="K46" s="28"/>
      <c r="L46" s="28"/>
      <c r="M46" s="38"/>
      <c r="N46" s="66"/>
      <c r="O46" s="67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606</v>
      </c>
      <c r="B47" s="23"/>
      <c r="C47" s="23"/>
      <c r="D47" s="23"/>
      <c r="F47" s="30" t="s">
        <v>607</v>
      </c>
      <c r="G47" s="17"/>
      <c r="H47" s="31"/>
      <c r="I47" s="36"/>
      <c r="J47" s="68"/>
      <c r="K47" s="69"/>
      <c r="L47" s="70"/>
      <c r="M47" s="70"/>
      <c r="N47" s="16"/>
      <c r="O47" s="71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608</v>
      </c>
      <c r="B48" s="23"/>
      <c r="C48" s="23"/>
      <c r="D48" s="23"/>
      <c r="E48" s="32"/>
      <c r="F48" s="30" t="s">
        <v>609</v>
      </c>
      <c r="G48" s="17"/>
      <c r="H48" s="31"/>
      <c r="I48" s="36"/>
      <c r="J48" s="68"/>
      <c r="K48" s="69"/>
      <c r="L48" s="70"/>
      <c r="M48" s="70"/>
      <c r="N48" s="16"/>
      <c r="O48" s="71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2"/>
      <c r="K49" s="69"/>
      <c r="L49" s="70"/>
      <c r="M49" s="17"/>
      <c r="N49" s="73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3.8">
      <c r="A50" s="11"/>
      <c r="B50" s="33" t="s">
        <v>610</v>
      </c>
      <c r="C50" s="33"/>
      <c r="D50" s="33"/>
      <c r="E50" s="33"/>
      <c r="F50" s="34"/>
      <c r="G50" s="32"/>
      <c r="H50" s="32"/>
      <c r="I50" s="74"/>
      <c r="J50" s="75"/>
      <c r="K50" s="76"/>
      <c r="L50" s="12"/>
      <c r="M50" s="12"/>
      <c r="N50" s="11"/>
      <c r="O50" s="53"/>
      <c r="R50" s="83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9.6">
      <c r="A51" s="20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21" t="s">
        <v>611</v>
      </c>
      <c r="H51" s="21" t="s">
        <v>593</v>
      </c>
      <c r="I51" s="21" t="s">
        <v>594</v>
      </c>
      <c r="J51" s="77" t="s">
        <v>595</v>
      </c>
      <c r="K51" s="62" t="s">
        <v>612</v>
      </c>
      <c r="L51" s="63" t="s">
        <v>597</v>
      </c>
      <c r="M51" s="78" t="s">
        <v>613</v>
      </c>
      <c r="N51" s="21" t="s">
        <v>614</v>
      </c>
      <c r="O51" s="21" t="s">
        <v>598</v>
      </c>
      <c r="P51" s="79" t="s">
        <v>599</v>
      </c>
      <c r="Q51" s="40"/>
      <c r="R51" s="38"/>
      <c r="S51" s="38"/>
      <c r="T51" s="38"/>
    </row>
    <row r="52" spans="1:38" s="422" customFormat="1" ht="15" customHeight="1">
      <c r="A52" s="458">
        <v>1</v>
      </c>
      <c r="B52" s="434">
        <v>43949</v>
      </c>
      <c r="C52" s="459"/>
      <c r="D52" s="391" t="s">
        <v>86</v>
      </c>
      <c r="E52" s="399" t="s">
        <v>602</v>
      </c>
      <c r="F52" s="399">
        <v>1487.5</v>
      </c>
      <c r="G52" s="460">
        <v>1440</v>
      </c>
      <c r="H52" s="460">
        <v>1435</v>
      </c>
      <c r="I52" s="399" t="s">
        <v>3592</v>
      </c>
      <c r="J52" s="392" t="s">
        <v>3643</v>
      </c>
      <c r="K52" s="392">
        <f t="shared" ref="K52" si="27">H52-F52</f>
        <v>-52.5</v>
      </c>
      <c r="L52" s="393">
        <f t="shared" ref="L52:L53" si="28">K52/F52</f>
        <v>-3.5294117647058823E-2</v>
      </c>
      <c r="M52" s="435"/>
      <c r="N52" s="435"/>
      <c r="O52" s="392" t="s">
        <v>665</v>
      </c>
      <c r="P52" s="435">
        <v>43955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38" s="422" customFormat="1" ht="15" customHeight="1">
      <c r="A53" s="461">
        <v>2</v>
      </c>
      <c r="B53" s="433">
        <v>43949</v>
      </c>
      <c r="C53" s="462"/>
      <c r="D53" s="394" t="s">
        <v>3633</v>
      </c>
      <c r="E53" s="400" t="s">
        <v>602</v>
      </c>
      <c r="F53" s="400">
        <v>327</v>
      </c>
      <c r="G53" s="457">
        <v>315</v>
      </c>
      <c r="H53" s="457">
        <v>334</v>
      </c>
      <c r="I53" s="400">
        <v>350</v>
      </c>
      <c r="J53" s="65" t="s">
        <v>3611</v>
      </c>
      <c r="K53" s="65">
        <f>H53-F53</f>
        <v>7</v>
      </c>
      <c r="L53" s="395">
        <f t="shared" si="28"/>
        <v>2.1406727828746176E-2</v>
      </c>
      <c r="M53" s="457"/>
      <c r="N53" s="65"/>
      <c r="O53" s="65" t="s">
        <v>601</v>
      </c>
      <c r="P53" s="436">
        <v>43955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38" s="422" customFormat="1" ht="15" customHeight="1">
      <c r="A54" s="458">
        <v>3</v>
      </c>
      <c r="B54" s="434">
        <v>43951</v>
      </c>
      <c r="C54" s="459"/>
      <c r="D54" s="391" t="s">
        <v>67</v>
      </c>
      <c r="E54" s="399" t="s">
        <v>602</v>
      </c>
      <c r="F54" s="399">
        <v>510.5</v>
      </c>
      <c r="G54" s="460">
        <v>493</v>
      </c>
      <c r="H54" s="460">
        <v>491</v>
      </c>
      <c r="I54" s="399" t="s">
        <v>3634</v>
      </c>
      <c r="J54" s="392" t="s">
        <v>3637</v>
      </c>
      <c r="K54" s="392">
        <f t="shared" ref="K54" si="29">H54-F54</f>
        <v>-19.5</v>
      </c>
      <c r="L54" s="393">
        <f t="shared" ref="L54" si="30">K54/F54</f>
        <v>-3.8197845249755141E-2</v>
      </c>
      <c r="M54" s="435"/>
      <c r="N54" s="435"/>
      <c r="O54" s="392" t="s">
        <v>665</v>
      </c>
      <c r="P54" s="435">
        <v>43955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38" s="422" customFormat="1" ht="15" customHeight="1">
      <c r="A55" s="458">
        <v>4</v>
      </c>
      <c r="B55" s="434">
        <v>43951</v>
      </c>
      <c r="C55" s="459"/>
      <c r="D55" s="391" t="s">
        <v>254</v>
      </c>
      <c r="E55" s="399" t="s">
        <v>602</v>
      </c>
      <c r="F55" s="399">
        <v>499.5</v>
      </c>
      <c r="G55" s="460">
        <v>482</v>
      </c>
      <c r="H55" s="460">
        <v>480.5</v>
      </c>
      <c r="I55" s="399">
        <v>530</v>
      </c>
      <c r="J55" s="392" t="s">
        <v>3638</v>
      </c>
      <c r="K55" s="392">
        <f t="shared" ref="K55" si="31">H55-F55</f>
        <v>-19</v>
      </c>
      <c r="L55" s="393">
        <f t="shared" ref="L55" si="32">K55/F55</f>
        <v>-3.8038038038038041E-2</v>
      </c>
      <c r="M55" s="435"/>
      <c r="N55" s="435"/>
      <c r="O55" s="392" t="s">
        <v>665</v>
      </c>
      <c r="P55" s="435">
        <v>43955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38" s="422" customFormat="1" ht="15" customHeight="1">
      <c r="A56" s="458">
        <v>5</v>
      </c>
      <c r="B56" s="434">
        <v>43955</v>
      </c>
      <c r="C56" s="459"/>
      <c r="D56" s="391" t="s">
        <v>89</v>
      </c>
      <c r="E56" s="399" t="s">
        <v>602</v>
      </c>
      <c r="F56" s="399">
        <v>473</v>
      </c>
      <c r="G56" s="460">
        <v>454</v>
      </c>
      <c r="H56" s="460">
        <v>454</v>
      </c>
      <c r="I56" s="399" t="s">
        <v>3641</v>
      </c>
      <c r="J56" s="392" t="s">
        <v>3638</v>
      </c>
      <c r="K56" s="392">
        <f t="shared" ref="K56" si="33">H56-F56</f>
        <v>-19</v>
      </c>
      <c r="L56" s="393">
        <f t="shared" ref="L56" si="34">K56/F56</f>
        <v>-4.0169133192389003E-2</v>
      </c>
      <c r="M56" s="435"/>
      <c r="N56" s="435"/>
      <c r="O56" s="392" t="s">
        <v>665</v>
      </c>
      <c r="P56" s="435">
        <v>43956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38" s="422" customFormat="1" ht="15" customHeight="1">
      <c r="A57" s="461">
        <v>6</v>
      </c>
      <c r="B57" s="433">
        <v>43956</v>
      </c>
      <c r="C57" s="462"/>
      <c r="D57" s="394" t="s">
        <v>179</v>
      </c>
      <c r="E57" s="400" t="s">
        <v>3644</v>
      </c>
      <c r="F57" s="400">
        <v>471.5</v>
      </c>
      <c r="G57" s="457">
        <v>492</v>
      </c>
      <c r="H57" s="457">
        <v>463</v>
      </c>
      <c r="I57" s="400" t="s">
        <v>3645</v>
      </c>
      <c r="J57" s="65" t="s">
        <v>3646</v>
      </c>
      <c r="K57" s="65">
        <f>F57-H57</f>
        <v>8.5</v>
      </c>
      <c r="L57" s="395">
        <f t="shared" ref="L57:L58" si="35">K57/F57</f>
        <v>1.8027571580063628E-2</v>
      </c>
      <c r="M57" s="457"/>
      <c r="N57" s="65"/>
      <c r="O57" s="65" t="s">
        <v>601</v>
      </c>
      <c r="P57" s="469">
        <v>43956</v>
      </c>
      <c r="Q57" s="7"/>
      <c r="R57" s="345" t="s">
        <v>604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38" s="422" customFormat="1" ht="15" customHeight="1">
      <c r="A58" s="461">
        <v>7</v>
      </c>
      <c r="B58" s="433">
        <v>43956</v>
      </c>
      <c r="C58" s="462"/>
      <c r="D58" s="394" t="s">
        <v>255</v>
      </c>
      <c r="E58" s="400" t="s">
        <v>602</v>
      </c>
      <c r="F58" s="400">
        <v>170</v>
      </c>
      <c r="G58" s="457">
        <v>164</v>
      </c>
      <c r="H58" s="457">
        <v>173.5</v>
      </c>
      <c r="I58" s="400">
        <v>185</v>
      </c>
      <c r="J58" s="65" t="s">
        <v>3664</v>
      </c>
      <c r="K58" s="65">
        <f>H58-F58</f>
        <v>3.5</v>
      </c>
      <c r="L58" s="395">
        <f t="shared" si="35"/>
        <v>2.0588235294117647E-2</v>
      </c>
      <c r="M58" s="457"/>
      <c r="N58" s="65"/>
      <c r="O58" s="65" t="s">
        <v>601</v>
      </c>
      <c r="P58" s="436">
        <v>43958</v>
      </c>
      <c r="Q58" s="7"/>
      <c r="R58" s="345" t="s">
        <v>3188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38" s="422" customFormat="1" ht="15" customHeight="1">
      <c r="A59" s="461">
        <v>8</v>
      </c>
      <c r="B59" s="433">
        <v>43957</v>
      </c>
      <c r="C59" s="462"/>
      <c r="D59" s="394" t="s">
        <v>54</v>
      </c>
      <c r="E59" s="400" t="s">
        <v>602</v>
      </c>
      <c r="F59" s="400">
        <v>647</v>
      </c>
      <c r="G59" s="457">
        <v>625</v>
      </c>
      <c r="H59" s="457">
        <v>660</v>
      </c>
      <c r="I59" s="400">
        <v>690</v>
      </c>
      <c r="J59" s="65" t="s">
        <v>3667</v>
      </c>
      <c r="K59" s="65">
        <f>H59-F59</f>
        <v>13</v>
      </c>
      <c r="L59" s="395">
        <f t="shared" ref="L59:L61" si="36">K59/F59</f>
        <v>2.009273570324575E-2</v>
      </c>
      <c r="M59" s="457"/>
      <c r="N59" s="65"/>
      <c r="O59" s="65" t="s">
        <v>601</v>
      </c>
      <c r="P59" s="469">
        <v>43957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38" s="422" customFormat="1" ht="15" customHeight="1">
      <c r="A60" s="458">
        <v>9</v>
      </c>
      <c r="B60" s="434">
        <v>43958</v>
      </c>
      <c r="C60" s="459"/>
      <c r="D60" s="391" t="s">
        <v>48</v>
      </c>
      <c r="E60" s="399" t="s">
        <v>602</v>
      </c>
      <c r="F60" s="399">
        <v>1320</v>
      </c>
      <c r="G60" s="460">
        <v>1270</v>
      </c>
      <c r="H60" s="460">
        <v>1275</v>
      </c>
      <c r="I60" s="399" t="s">
        <v>3661</v>
      </c>
      <c r="J60" s="392" t="s">
        <v>3662</v>
      </c>
      <c r="K60" s="392">
        <f t="shared" ref="K60" si="37">H60-F60</f>
        <v>-45</v>
      </c>
      <c r="L60" s="393">
        <f t="shared" si="36"/>
        <v>-3.4090909090909088E-2</v>
      </c>
      <c r="M60" s="435"/>
      <c r="N60" s="435"/>
      <c r="O60" s="392" t="s">
        <v>665</v>
      </c>
      <c r="P60" s="470">
        <v>43958</v>
      </c>
      <c r="Q60" s="7"/>
      <c r="R60" s="345" t="s">
        <v>3188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38" s="422" customFormat="1" ht="15" customHeight="1">
      <c r="A61" s="461">
        <v>10</v>
      </c>
      <c r="B61" s="433">
        <v>43958</v>
      </c>
      <c r="C61" s="394"/>
      <c r="D61" s="394" t="s">
        <v>134</v>
      </c>
      <c r="E61" s="400" t="s">
        <v>602</v>
      </c>
      <c r="F61" s="457">
        <v>1200</v>
      </c>
      <c r="G61" s="457">
        <v>1165</v>
      </c>
      <c r="H61" s="400">
        <v>1228.5</v>
      </c>
      <c r="I61" s="461" t="s">
        <v>3663</v>
      </c>
      <c r="J61" s="433" t="s">
        <v>3675</v>
      </c>
      <c r="K61" s="65">
        <f>H61-F61</f>
        <v>28.5</v>
      </c>
      <c r="L61" s="395">
        <f t="shared" si="36"/>
        <v>2.375E-2</v>
      </c>
      <c r="M61" s="400"/>
      <c r="N61" s="457"/>
      <c r="O61" s="457" t="s">
        <v>601</v>
      </c>
      <c r="P61" s="436">
        <v>43959</v>
      </c>
      <c r="Q61" s="7"/>
      <c r="R61" s="345" t="s">
        <v>604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38" s="422" customFormat="1" ht="15" customHeight="1">
      <c r="A62" s="461">
        <v>11</v>
      </c>
      <c r="B62" s="433">
        <v>43958</v>
      </c>
      <c r="C62" s="394"/>
      <c r="D62" s="394" t="s">
        <v>3466</v>
      </c>
      <c r="E62" s="400" t="s">
        <v>602</v>
      </c>
      <c r="F62" s="457">
        <v>340.5</v>
      </c>
      <c r="G62" s="457">
        <v>327</v>
      </c>
      <c r="H62" s="400">
        <v>349</v>
      </c>
      <c r="I62" s="461" t="s">
        <v>3665</v>
      </c>
      <c r="J62" s="65" t="s">
        <v>3646</v>
      </c>
      <c r="K62" s="65">
        <f>H62-F62</f>
        <v>8.5</v>
      </c>
      <c r="L62" s="395">
        <f t="shared" ref="L62" si="38">K62/F62</f>
        <v>2.4963289280469897E-2</v>
      </c>
      <c r="M62" s="457"/>
      <c r="N62" s="65"/>
      <c r="O62" s="65" t="s">
        <v>601</v>
      </c>
      <c r="P62" s="436">
        <v>43959</v>
      </c>
      <c r="Q62" s="7"/>
      <c r="R62" s="345" t="s">
        <v>3188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38" s="422" customFormat="1" ht="15" customHeight="1">
      <c r="A63" s="482">
        <v>12</v>
      </c>
      <c r="B63" s="483">
        <v>43959</v>
      </c>
      <c r="C63" s="484"/>
      <c r="D63" s="485" t="s">
        <v>139</v>
      </c>
      <c r="E63" s="486" t="s">
        <v>602</v>
      </c>
      <c r="F63" s="486">
        <v>390</v>
      </c>
      <c r="G63" s="487">
        <v>377</v>
      </c>
      <c r="H63" s="487">
        <v>390</v>
      </c>
      <c r="I63" s="486" t="s">
        <v>3671</v>
      </c>
      <c r="J63" s="488" t="s">
        <v>710</v>
      </c>
      <c r="K63" s="488">
        <f>H63-F63</f>
        <v>0</v>
      </c>
      <c r="L63" s="489">
        <f t="shared" ref="L63:L64" si="39">K63/F63</f>
        <v>0</v>
      </c>
      <c r="M63" s="487"/>
      <c r="N63" s="488"/>
      <c r="O63" s="488" t="s">
        <v>710</v>
      </c>
      <c r="P63" s="490">
        <v>43962</v>
      </c>
      <c r="Q63" s="7"/>
      <c r="R63" s="345" t="s">
        <v>604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38" s="422" customFormat="1" ht="15" customHeight="1">
      <c r="A64" s="491">
        <v>13</v>
      </c>
      <c r="B64" s="434">
        <v>43962</v>
      </c>
      <c r="C64" s="492"/>
      <c r="D64" s="391" t="s">
        <v>42</v>
      </c>
      <c r="E64" s="399" t="s">
        <v>3644</v>
      </c>
      <c r="F64" s="399">
        <v>289</v>
      </c>
      <c r="G64" s="493">
        <v>301</v>
      </c>
      <c r="H64" s="493">
        <v>300.5</v>
      </c>
      <c r="I64" s="399" t="s">
        <v>3677</v>
      </c>
      <c r="J64" s="392" t="s">
        <v>3696</v>
      </c>
      <c r="K64" s="392">
        <f>F64-H64</f>
        <v>-11.5</v>
      </c>
      <c r="L64" s="393">
        <f t="shared" si="39"/>
        <v>-3.9792387543252594E-2</v>
      </c>
      <c r="M64" s="460"/>
      <c r="N64" s="392"/>
      <c r="O64" s="392" t="s">
        <v>665</v>
      </c>
      <c r="P64" s="435">
        <v>43964</v>
      </c>
      <c r="Q64" s="7"/>
      <c r="R64" s="345" t="s">
        <v>604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27" s="422" customFormat="1" ht="15" customHeight="1">
      <c r="A65" s="461">
        <v>14</v>
      </c>
      <c r="B65" s="433">
        <v>43962</v>
      </c>
      <c r="C65" s="462"/>
      <c r="D65" s="394" t="s">
        <v>180</v>
      </c>
      <c r="E65" s="400" t="s">
        <v>3644</v>
      </c>
      <c r="F65" s="400">
        <v>387</v>
      </c>
      <c r="G65" s="457">
        <v>403</v>
      </c>
      <c r="H65" s="457">
        <v>382</v>
      </c>
      <c r="I65" s="400" t="s">
        <v>3678</v>
      </c>
      <c r="J65" s="65" t="s">
        <v>3686</v>
      </c>
      <c r="K65" s="65">
        <f>F65-H65</f>
        <v>5</v>
      </c>
      <c r="L65" s="395">
        <f t="shared" ref="L65:L66" si="40">K65/F65</f>
        <v>1.2919896640826873E-2</v>
      </c>
      <c r="M65" s="457"/>
      <c r="N65" s="65"/>
      <c r="O65" s="65" t="s">
        <v>601</v>
      </c>
      <c r="P65" s="436">
        <v>43963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27" s="422" customFormat="1" ht="15" customHeight="1">
      <c r="A66" s="461">
        <v>15</v>
      </c>
      <c r="B66" s="433">
        <v>43962</v>
      </c>
      <c r="C66" s="462"/>
      <c r="D66" s="394" t="s">
        <v>61</v>
      </c>
      <c r="E66" s="400" t="s">
        <v>602</v>
      </c>
      <c r="F66" s="400">
        <v>920</v>
      </c>
      <c r="G66" s="457">
        <v>890</v>
      </c>
      <c r="H66" s="457">
        <v>945</v>
      </c>
      <c r="I66" s="400" t="s">
        <v>3679</v>
      </c>
      <c r="J66" s="65" t="s">
        <v>745</v>
      </c>
      <c r="K66" s="65">
        <f>H66-F66</f>
        <v>25</v>
      </c>
      <c r="L66" s="395">
        <f t="shared" si="40"/>
        <v>2.717391304347826E-2</v>
      </c>
      <c r="M66" s="457"/>
      <c r="N66" s="65"/>
      <c r="O66" s="65" t="s">
        <v>601</v>
      </c>
      <c r="P66" s="436">
        <v>43964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27" s="422" customFormat="1" ht="15" customHeight="1">
      <c r="A67" s="458">
        <v>16</v>
      </c>
      <c r="B67" s="434">
        <v>43962</v>
      </c>
      <c r="C67" s="459"/>
      <c r="D67" s="391" t="s">
        <v>111</v>
      </c>
      <c r="E67" s="399" t="s">
        <v>602</v>
      </c>
      <c r="F67" s="399">
        <v>932.5</v>
      </c>
      <c r="G67" s="460">
        <v>898</v>
      </c>
      <c r="H67" s="460">
        <v>895</v>
      </c>
      <c r="I67" s="399" t="s">
        <v>3680</v>
      </c>
      <c r="J67" s="392" t="s">
        <v>3685</v>
      </c>
      <c r="K67" s="392">
        <f t="shared" ref="K67" si="41">H67-F67</f>
        <v>-37.5</v>
      </c>
      <c r="L67" s="393">
        <f t="shared" ref="L67:L68" si="42">K67/F67</f>
        <v>-4.0214477211796246E-2</v>
      </c>
      <c r="M67" s="435"/>
      <c r="N67" s="435"/>
      <c r="O67" s="392" t="s">
        <v>665</v>
      </c>
      <c r="P67" s="435">
        <v>43963</v>
      </c>
      <c r="Q67" s="7"/>
      <c r="R67" s="345" t="s">
        <v>3188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27" s="422" customFormat="1" ht="15" customHeight="1">
      <c r="A68" s="461">
        <v>17</v>
      </c>
      <c r="B68" s="433">
        <v>43962</v>
      </c>
      <c r="C68" s="462"/>
      <c r="D68" s="394" t="s">
        <v>117</v>
      </c>
      <c r="E68" s="400" t="s">
        <v>602</v>
      </c>
      <c r="F68" s="400">
        <v>2027.5</v>
      </c>
      <c r="G68" s="457">
        <v>1970</v>
      </c>
      <c r="H68" s="457">
        <v>2075</v>
      </c>
      <c r="I68" s="400" t="s">
        <v>3684</v>
      </c>
      <c r="J68" s="65" t="s">
        <v>732</v>
      </c>
      <c r="K68" s="65">
        <f>H68-F68</f>
        <v>47.5</v>
      </c>
      <c r="L68" s="395">
        <f t="shared" si="42"/>
        <v>2.3427866831072751E-2</v>
      </c>
      <c r="M68" s="457"/>
      <c r="N68" s="65"/>
      <c r="O68" s="65" t="s">
        <v>601</v>
      </c>
      <c r="P68" s="436">
        <v>43964</v>
      </c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27" s="422" customFormat="1" ht="15" customHeight="1">
      <c r="A69" s="461">
        <v>18</v>
      </c>
      <c r="B69" s="433">
        <v>43963</v>
      </c>
      <c r="C69" s="462"/>
      <c r="D69" s="394" t="s">
        <v>254</v>
      </c>
      <c r="E69" s="400" t="s">
        <v>602</v>
      </c>
      <c r="F69" s="400">
        <v>520</v>
      </c>
      <c r="G69" s="457">
        <v>500</v>
      </c>
      <c r="H69" s="457">
        <v>531.5</v>
      </c>
      <c r="I69" s="400" t="s">
        <v>3689</v>
      </c>
      <c r="J69" s="65" t="s">
        <v>3690</v>
      </c>
      <c r="K69" s="65">
        <f>H69-F69</f>
        <v>11.5</v>
      </c>
      <c r="L69" s="395">
        <f t="shared" ref="L69:L71" si="43">K69/F69</f>
        <v>2.2115384615384617E-2</v>
      </c>
      <c r="M69" s="457"/>
      <c r="N69" s="65"/>
      <c r="O69" s="65" t="s">
        <v>601</v>
      </c>
      <c r="P69" s="469">
        <v>43963</v>
      </c>
      <c r="Q69" s="7"/>
      <c r="R69" s="345" t="s">
        <v>3188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27" s="422" customFormat="1" ht="15" customHeight="1">
      <c r="A70" s="461">
        <v>19</v>
      </c>
      <c r="B70" s="433">
        <v>43963</v>
      </c>
      <c r="C70" s="462"/>
      <c r="D70" s="394" t="s">
        <v>84</v>
      </c>
      <c r="E70" s="400" t="s">
        <v>602</v>
      </c>
      <c r="F70" s="400">
        <v>570</v>
      </c>
      <c r="G70" s="457">
        <v>548</v>
      </c>
      <c r="H70" s="457">
        <v>600</v>
      </c>
      <c r="I70" s="400" t="s">
        <v>3692</v>
      </c>
      <c r="J70" s="65" t="s">
        <v>3695</v>
      </c>
      <c r="K70" s="65">
        <f>H70-F70</f>
        <v>30</v>
      </c>
      <c r="L70" s="395">
        <f t="shared" si="43"/>
        <v>5.2631578947368418E-2</v>
      </c>
      <c r="M70" s="457"/>
      <c r="N70" s="65"/>
      <c r="O70" s="65" t="s">
        <v>601</v>
      </c>
      <c r="P70" s="436">
        <v>43964</v>
      </c>
      <c r="Q70" s="7"/>
      <c r="R70" s="345" t="s">
        <v>604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27" s="422" customFormat="1" ht="15" customHeight="1">
      <c r="A71" s="482">
        <v>20</v>
      </c>
      <c r="B71" s="483">
        <v>43964</v>
      </c>
      <c r="C71" s="484"/>
      <c r="D71" s="485" t="s">
        <v>84</v>
      </c>
      <c r="E71" s="486" t="s">
        <v>602</v>
      </c>
      <c r="F71" s="486">
        <v>572</v>
      </c>
      <c r="G71" s="487">
        <v>549</v>
      </c>
      <c r="H71" s="487">
        <v>573.5</v>
      </c>
      <c r="I71" s="486" t="s">
        <v>3692</v>
      </c>
      <c r="J71" s="488" t="s">
        <v>3720</v>
      </c>
      <c r="K71" s="488">
        <f>H71-F71</f>
        <v>1.5</v>
      </c>
      <c r="L71" s="489">
        <f t="shared" si="43"/>
        <v>2.6223776223776225E-3</v>
      </c>
      <c r="M71" s="487"/>
      <c r="N71" s="488"/>
      <c r="O71" s="488" t="s">
        <v>710</v>
      </c>
      <c r="P71" s="490">
        <v>43966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27" s="422" customFormat="1" ht="15" customHeight="1">
      <c r="A72" s="458">
        <v>21</v>
      </c>
      <c r="B72" s="434">
        <v>43964</v>
      </c>
      <c r="C72" s="459"/>
      <c r="D72" s="391" t="s">
        <v>3709</v>
      </c>
      <c r="E72" s="399" t="s">
        <v>602</v>
      </c>
      <c r="F72" s="399">
        <v>519</v>
      </c>
      <c r="G72" s="460">
        <v>498</v>
      </c>
      <c r="H72" s="460">
        <v>497.5</v>
      </c>
      <c r="I72" s="399" t="s">
        <v>3689</v>
      </c>
      <c r="J72" s="392" t="s">
        <v>3714</v>
      </c>
      <c r="K72" s="392">
        <f t="shared" ref="K72" si="44">H72-F72</f>
        <v>-21.5</v>
      </c>
      <c r="L72" s="393">
        <f t="shared" ref="L72" si="45">K72/F72</f>
        <v>-4.1425818882466284E-2</v>
      </c>
      <c r="M72" s="435"/>
      <c r="N72" s="435"/>
      <c r="O72" s="392" t="s">
        <v>665</v>
      </c>
      <c r="P72" s="435">
        <v>43965</v>
      </c>
      <c r="Q72" s="7"/>
      <c r="R72" s="345" t="s">
        <v>3188</v>
      </c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27" s="422" customFormat="1" ht="15" customHeight="1">
      <c r="A73" s="458">
        <v>23</v>
      </c>
      <c r="B73" s="434">
        <v>43964</v>
      </c>
      <c r="C73" s="459"/>
      <c r="D73" s="391" t="s">
        <v>111</v>
      </c>
      <c r="E73" s="399" t="s">
        <v>602</v>
      </c>
      <c r="F73" s="399">
        <v>926</v>
      </c>
      <c r="G73" s="460">
        <v>895</v>
      </c>
      <c r="H73" s="460">
        <v>896</v>
      </c>
      <c r="I73" s="399" t="s">
        <v>3712</v>
      </c>
      <c r="J73" s="392" t="s">
        <v>3713</v>
      </c>
      <c r="K73" s="392">
        <f t="shared" ref="K73" si="46">H73-F73</f>
        <v>-30</v>
      </c>
      <c r="L73" s="393">
        <f t="shared" ref="L73" si="47">K73/F73</f>
        <v>-3.2397408207343416E-2</v>
      </c>
      <c r="M73" s="435"/>
      <c r="N73" s="435"/>
      <c r="O73" s="392" t="s">
        <v>665</v>
      </c>
      <c r="P73" s="435">
        <v>43965</v>
      </c>
      <c r="Q73" s="7"/>
      <c r="R73" s="345" t="s">
        <v>604</v>
      </c>
      <c r="S73" s="446"/>
      <c r="T73" s="446"/>
      <c r="U73" s="446"/>
      <c r="V73" s="446"/>
      <c r="W73" s="446"/>
      <c r="X73" s="446"/>
      <c r="Y73" s="446"/>
      <c r="Z73" s="446"/>
      <c r="AA73" s="446"/>
    </row>
    <row r="74" spans="1:27" s="422" customFormat="1" ht="15" customHeight="1">
      <c r="A74" s="458">
        <v>24</v>
      </c>
      <c r="B74" s="434">
        <v>43964</v>
      </c>
      <c r="C74" s="459"/>
      <c r="D74" s="391" t="s">
        <v>113</v>
      </c>
      <c r="E74" s="399" t="s">
        <v>602</v>
      </c>
      <c r="F74" s="399">
        <v>262.5</v>
      </c>
      <c r="G74" s="460">
        <v>253</v>
      </c>
      <c r="H74" s="460">
        <v>253</v>
      </c>
      <c r="I74" s="399" t="s">
        <v>663</v>
      </c>
      <c r="J74" s="392" t="s">
        <v>3717</v>
      </c>
      <c r="K74" s="392">
        <f t="shared" ref="K74" si="48">H74-F74</f>
        <v>-9.5</v>
      </c>
      <c r="L74" s="393">
        <f t="shared" ref="L74:L78" si="49">K74/F74</f>
        <v>-3.619047619047619E-2</v>
      </c>
      <c r="M74" s="435"/>
      <c r="N74" s="435"/>
      <c r="O74" s="392" t="s">
        <v>665</v>
      </c>
      <c r="P74" s="435">
        <v>43965</v>
      </c>
      <c r="Q74" s="7"/>
      <c r="R74" s="345" t="s">
        <v>3188</v>
      </c>
      <c r="S74" s="446"/>
      <c r="T74" s="446"/>
      <c r="U74" s="446"/>
      <c r="V74" s="446"/>
      <c r="W74" s="446"/>
      <c r="X74" s="446"/>
      <c r="Y74" s="446"/>
      <c r="Z74" s="446"/>
      <c r="AA74" s="446"/>
    </row>
    <row r="75" spans="1:27" s="422" customFormat="1" ht="15" customHeight="1">
      <c r="A75" s="461">
        <v>25</v>
      </c>
      <c r="B75" s="433">
        <v>43969</v>
      </c>
      <c r="C75" s="462"/>
      <c r="D75" s="394" t="s">
        <v>46</v>
      </c>
      <c r="E75" s="400" t="s">
        <v>3644</v>
      </c>
      <c r="F75" s="400">
        <v>576.5</v>
      </c>
      <c r="G75" s="457">
        <v>595</v>
      </c>
      <c r="H75" s="457">
        <v>563</v>
      </c>
      <c r="I75" s="400" t="s">
        <v>3725</v>
      </c>
      <c r="J75" s="65" t="s">
        <v>3755</v>
      </c>
      <c r="K75" s="65">
        <f>F75-H75</f>
        <v>13.5</v>
      </c>
      <c r="L75" s="395">
        <f t="shared" si="49"/>
        <v>2.3417172593235037E-2</v>
      </c>
      <c r="M75" s="457"/>
      <c r="N75" s="65"/>
      <c r="O75" s="65" t="s">
        <v>601</v>
      </c>
      <c r="P75" s="469">
        <v>43969</v>
      </c>
      <c r="Q75" s="7"/>
      <c r="R75" s="345" t="s">
        <v>604</v>
      </c>
      <c r="S75" s="446"/>
      <c r="T75" s="446"/>
      <c r="U75" s="446"/>
      <c r="V75" s="446"/>
      <c r="W75" s="446"/>
      <c r="X75" s="446"/>
      <c r="Y75" s="446"/>
      <c r="Z75" s="446"/>
      <c r="AA75" s="446"/>
    </row>
    <row r="76" spans="1:27" s="422" customFormat="1" ht="15" customHeight="1">
      <c r="A76" s="458">
        <v>26</v>
      </c>
      <c r="B76" s="434">
        <v>43971</v>
      </c>
      <c r="C76" s="459"/>
      <c r="D76" s="391" t="s">
        <v>46</v>
      </c>
      <c r="E76" s="399" t="s">
        <v>3644</v>
      </c>
      <c r="F76" s="399">
        <v>570</v>
      </c>
      <c r="G76" s="460">
        <v>586</v>
      </c>
      <c r="H76" s="460">
        <v>589.5</v>
      </c>
      <c r="I76" s="399" t="s">
        <v>3725</v>
      </c>
      <c r="J76" s="392" t="s">
        <v>3637</v>
      </c>
      <c r="K76" s="392">
        <f>F76-H76</f>
        <v>-19.5</v>
      </c>
      <c r="L76" s="393">
        <f t="shared" si="49"/>
        <v>-3.4210526315789476E-2</v>
      </c>
      <c r="M76" s="460"/>
      <c r="N76" s="392"/>
      <c r="O76" s="392" t="s">
        <v>665</v>
      </c>
      <c r="P76" s="435">
        <v>43972</v>
      </c>
      <c r="Q76" s="7"/>
      <c r="R76" s="345" t="s">
        <v>604</v>
      </c>
      <c r="S76" s="446"/>
      <c r="T76" s="446"/>
      <c r="U76" s="446"/>
      <c r="V76" s="446"/>
      <c r="W76" s="446"/>
      <c r="X76" s="446"/>
      <c r="Y76" s="446"/>
      <c r="Z76" s="446"/>
      <c r="AA76" s="446"/>
    </row>
    <row r="77" spans="1:27" s="422" customFormat="1" ht="15" customHeight="1">
      <c r="A77" s="461">
        <v>27</v>
      </c>
      <c r="B77" s="433">
        <v>43972</v>
      </c>
      <c r="C77" s="462"/>
      <c r="D77" s="394" t="s">
        <v>179</v>
      </c>
      <c r="E77" s="400" t="s">
        <v>602</v>
      </c>
      <c r="F77" s="400">
        <v>461</v>
      </c>
      <c r="G77" s="457">
        <v>447</v>
      </c>
      <c r="H77" s="457">
        <v>469</v>
      </c>
      <c r="I77" s="400" t="s">
        <v>3742</v>
      </c>
      <c r="J77" s="65" t="s">
        <v>3655</v>
      </c>
      <c r="K77" s="65">
        <f>H77-F77</f>
        <v>8</v>
      </c>
      <c r="L77" s="395">
        <f t="shared" si="49"/>
        <v>1.735357917570499E-2</v>
      </c>
      <c r="M77" s="457"/>
      <c r="N77" s="65"/>
      <c r="O77" s="65" t="s">
        <v>601</v>
      </c>
      <c r="P77" s="469">
        <v>43972</v>
      </c>
      <c r="Q77" s="7"/>
      <c r="R77" s="345" t="s">
        <v>3188</v>
      </c>
      <c r="S77" s="446"/>
      <c r="T77" s="446"/>
      <c r="U77" s="446"/>
      <c r="V77" s="446"/>
      <c r="W77" s="446"/>
      <c r="X77" s="446"/>
      <c r="Y77" s="446"/>
      <c r="Z77" s="446"/>
      <c r="AA77" s="446"/>
    </row>
    <row r="78" spans="1:27" s="422" customFormat="1" ht="15" customHeight="1">
      <c r="A78" s="461">
        <v>28</v>
      </c>
      <c r="B78" s="433">
        <v>43972</v>
      </c>
      <c r="C78" s="462"/>
      <c r="D78" s="394" t="s">
        <v>251</v>
      </c>
      <c r="E78" s="400" t="s">
        <v>602</v>
      </c>
      <c r="F78" s="400">
        <v>189</v>
      </c>
      <c r="G78" s="457">
        <v>182</v>
      </c>
      <c r="H78" s="457">
        <v>192.5</v>
      </c>
      <c r="I78" s="400" t="s">
        <v>3743</v>
      </c>
      <c r="J78" s="65" t="s">
        <v>3664</v>
      </c>
      <c r="K78" s="65">
        <f>H78-F78</f>
        <v>3.5</v>
      </c>
      <c r="L78" s="395">
        <f t="shared" si="49"/>
        <v>1.8518518518518517E-2</v>
      </c>
      <c r="M78" s="457"/>
      <c r="N78" s="65"/>
      <c r="O78" s="65" t="s">
        <v>601</v>
      </c>
      <c r="P78" s="436">
        <v>43978</v>
      </c>
      <c r="Q78" s="7"/>
      <c r="R78" s="345" t="s">
        <v>3188</v>
      </c>
      <c r="S78" s="446"/>
      <c r="T78" s="446"/>
      <c r="U78" s="446"/>
      <c r="V78" s="446"/>
      <c r="W78" s="446"/>
      <c r="X78" s="446"/>
      <c r="Y78" s="446"/>
      <c r="Z78" s="446"/>
      <c r="AA78" s="446"/>
    </row>
    <row r="79" spans="1:27" s="422" customFormat="1" ht="15" customHeight="1">
      <c r="A79" s="461">
        <v>29</v>
      </c>
      <c r="B79" s="433">
        <v>43973</v>
      </c>
      <c r="C79" s="462"/>
      <c r="D79" s="394" t="s">
        <v>95</v>
      </c>
      <c r="E79" s="400" t="s">
        <v>602</v>
      </c>
      <c r="F79" s="400">
        <v>3815</v>
      </c>
      <c r="G79" s="457">
        <v>3680</v>
      </c>
      <c r="H79" s="457">
        <v>3890</v>
      </c>
      <c r="I79" s="400" t="s">
        <v>3750</v>
      </c>
      <c r="J79" s="65" t="s">
        <v>3751</v>
      </c>
      <c r="K79" s="65">
        <f>H79-F79</f>
        <v>75</v>
      </c>
      <c r="L79" s="395">
        <f t="shared" ref="L79" si="50">K79/F79</f>
        <v>1.9659239842726082E-2</v>
      </c>
      <c r="M79" s="457"/>
      <c r="N79" s="65"/>
      <c r="O79" s="65" t="s">
        <v>601</v>
      </c>
      <c r="P79" s="469">
        <v>43973</v>
      </c>
      <c r="Q79" s="7"/>
      <c r="R79" s="345" t="s">
        <v>604</v>
      </c>
      <c r="S79" s="446"/>
      <c r="T79" s="446"/>
      <c r="U79" s="446"/>
      <c r="V79" s="446"/>
      <c r="W79" s="446"/>
      <c r="X79" s="446"/>
      <c r="Y79" s="446"/>
      <c r="Z79" s="446"/>
      <c r="AA79" s="446"/>
    </row>
    <row r="80" spans="1:27" s="422" customFormat="1" ht="15" customHeight="1">
      <c r="A80" s="461">
        <v>30</v>
      </c>
      <c r="B80" s="433">
        <v>43973</v>
      </c>
      <c r="C80" s="462"/>
      <c r="D80" s="394" t="s">
        <v>179</v>
      </c>
      <c r="E80" s="400" t="s">
        <v>602</v>
      </c>
      <c r="F80" s="400">
        <v>465</v>
      </c>
      <c r="G80" s="457">
        <v>448</v>
      </c>
      <c r="H80" s="457">
        <v>474.5</v>
      </c>
      <c r="I80" s="400" t="s">
        <v>3752</v>
      </c>
      <c r="J80" s="65" t="s">
        <v>3706</v>
      </c>
      <c r="K80" s="65">
        <f>H80-F80</f>
        <v>9.5</v>
      </c>
      <c r="L80" s="395">
        <f t="shared" ref="L80:L81" si="51">K80/F80</f>
        <v>2.0430107526881722E-2</v>
      </c>
      <c r="M80" s="457"/>
      <c r="N80" s="65"/>
      <c r="O80" s="65" t="s">
        <v>601</v>
      </c>
      <c r="P80" s="436">
        <v>43977</v>
      </c>
      <c r="Q80" s="7"/>
      <c r="R80" s="345" t="s">
        <v>3188</v>
      </c>
      <c r="S80" s="446"/>
      <c r="T80" s="446"/>
      <c r="U80" s="446"/>
      <c r="V80" s="446"/>
      <c r="W80" s="446"/>
      <c r="X80" s="446"/>
      <c r="Y80" s="446"/>
      <c r="Z80" s="446"/>
      <c r="AA80" s="446"/>
    </row>
    <row r="81" spans="1:34" s="422" customFormat="1" ht="15" customHeight="1">
      <c r="A81" s="458">
        <v>31</v>
      </c>
      <c r="B81" s="434">
        <v>43977</v>
      </c>
      <c r="C81" s="459"/>
      <c r="D81" s="391" t="s">
        <v>70</v>
      </c>
      <c r="E81" s="399" t="s">
        <v>602</v>
      </c>
      <c r="F81" s="399">
        <v>568</v>
      </c>
      <c r="G81" s="460">
        <v>548</v>
      </c>
      <c r="H81" s="460">
        <v>547.5</v>
      </c>
      <c r="I81" s="399" t="s">
        <v>3758</v>
      </c>
      <c r="J81" s="392" t="s">
        <v>3800</v>
      </c>
      <c r="K81" s="392">
        <f t="shared" ref="K81" si="52">H81-F81</f>
        <v>-20.5</v>
      </c>
      <c r="L81" s="393">
        <f t="shared" si="51"/>
        <v>-3.6091549295774648E-2</v>
      </c>
      <c r="M81" s="435"/>
      <c r="N81" s="435"/>
      <c r="O81" s="392" t="s">
        <v>665</v>
      </c>
      <c r="P81" s="435">
        <v>43980</v>
      </c>
      <c r="Q81" s="7"/>
      <c r="R81" s="345" t="s">
        <v>604</v>
      </c>
      <c r="S81" s="446"/>
      <c r="T81" s="446"/>
      <c r="U81" s="446"/>
      <c r="V81" s="446"/>
      <c r="W81" s="446"/>
      <c r="X81" s="446"/>
      <c r="Y81" s="446"/>
      <c r="Z81" s="446"/>
      <c r="AA81" s="446"/>
    </row>
    <row r="82" spans="1:34" s="422" customFormat="1" ht="15" customHeight="1">
      <c r="A82" s="461">
        <v>32</v>
      </c>
      <c r="B82" s="433">
        <v>43977</v>
      </c>
      <c r="C82" s="462"/>
      <c r="D82" s="394" t="s">
        <v>106</v>
      </c>
      <c r="E82" s="400" t="s">
        <v>602</v>
      </c>
      <c r="F82" s="400">
        <v>534</v>
      </c>
      <c r="G82" s="457">
        <v>515</v>
      </c>
      <c r="H82" s="457">
        <v>546</v>
      </c>
      <c r="I82" s="400" t="s">
        <v>3759</v>
      </c>
      <c r="J82" s="65" t="s">
        <v>3718</v>
      </c>
      <c r="K82" s="65">
        <f>H82-F82</f>
        <v>12</v>
      </c>
      <c r="L82" s="395">
        <f t="shared" ref="L82" si="53">K82/F82</f>
        <v>2.247191011235955E-2</v>
      </c>
      <c r="M82" s="457"/>
      <c r="N82" s="65"/>
      <c r="O82" s="65" t="s">
        <v>601</v>
      </c>
      <c r="P82" s="436">
        <v>43978</v>
      </c>
      <c r="Q82" s="7"/>
      <c r="R82" s="345" t="s">
        <v>3188</v>
      </c>
      <c r="S82" s="446"/>
      <c r="T82" s="446"/>
      <c r="U82" s="446"/>
      <c r="V82" s="446"/>
      <c r="W82" s="446"/>
      <c r="X82" s="446"/>
      <c r="Y82" s="446"/>
      <c r="Z82" s="446"/>
      <c r="AA82" s="446"/>
    </row>
    <row r="83" spans="1:34" s="422" customFormat="1" ht="15" customHeight="1">
      <c r="A83" s="403">
        <v>33</v>
      </c>
      <c r="B83" s="427">
        <v>43977</v>
      </c>
      <c r="C83" s="379"/>
      <c r="D83" s="380" t="s">
        <v>117</v>
      </c>
      <c r="E83" s="426" t="s">
        <v>3767</v>
      </c>
      <c r="F83" s="426" t="s">
        <v>3710</v>
      </c>
      <c r="G83" s="408">
        <v>1945</v>
      </c>
      <c r="H83" s="408"/>
      <c r="I83" s="426" t="s">
        <v>3711</v>
      </c>
      <c r="J83" s="407" t="s">
        <v>603</v>
      </c>
      <c r="K83" s="407"/>
      <c r="L83" s="383"/>
      <c r="M83" s="408"/>
      <c r="N83" s="407"/>
      <c r="O83" s="407"/>
      <c r="P83" s="385"/>
      <c r="Q83" s="7"/>
      <c r="R83" s="345" t="s">
        <v>604</v>
      </c>
      <c r="S83" s="503">
        <v>43964</v>
      </c>
      <c r="T83" s="446"/>
      <c r="U83" s="446"/>
      <c r="V83" s="446"/>
      <c r="W83" s="446"/>
      <c r="X83" s="446"/>
      <c r="Y83" s="446"/>
      <c r="Z83" s="446"/>
      <c r="AA83" s="446"/>
    </row>
    <row r="84" spans="1:34" s="422" customFormat="1" ht="15" customHeight="1">
      <c r="A84" s="458">
        <v>34</v>
      </c>
      <c r="B84" s="434">
        <v>43978</v>
      </c>
      <c r="C84" s="459"/>
      <c r="D84" s="391" t="s">
        <v>47</v>
      </c>
      <c r="E84" s="399" t="s">
        <v>3644</v>
      </c>
      <c r="F84" s="399">
        <v>186</v>
      </c>
      <c r="G84" s="460">
        <v>192</v>
      </c>
      <c r="H84" s="460">
        <v>192</v>
      </c>
      <c r="I84" s="399" t="s">
        <v>3768</v>
      </c>
      <c r="J84" s="392" t="s">
        <v>3799</v>
      </c>
      <c r="K84" s="392">
        <f>F84-H84</f>
        <v>-6</v>
      </c>
      <c r="L84" s="393">
        <f t="shared" ref="L84" si="54">K84/F84</f>
        <v>-3.2258064516129031E-2</v>
      </c>
      <c r="M84" s="460"/>
      <c r="N84" s="392"/>
      <c r="O84" s="392" t="s">
        <v>665</v>
      </c>
      <c r="P84" s="435">
        <v>43980</v>
      </c>
      <c r="Q84" s="7"/>
      <c r="R84" s="345" t="s">
        <v>604</v>
      </c>
      <c r="S84" s="446"/>
      <c r="T84" s="446"/>
      <c r="U84" s="446"/>
      <c r="V84" s="446"/>
      <c r="W84" s="446"/>
      <c r="X84" s="446"/>
      <c r="Y84" s="446"/>
      <c r="Z84" s="446"/>
      <c r="AA84" s="446"/>
    </row>
    <row r="85" spans="1:34" s="422" customFormat="1" ht="15" customHeight="1">
      <c r="A85" s="458">
        <v>35</v>
      </c>
      <c r="B85" s="434">
        <v>43978</v>
      </c>
      <c r="C85" s="459"/>
      <c r="D85" s="391" t="s">
        <v>3769</v>
      </c>
      <c r="E85" s="399" t="s">
        <v>3644</v>
      </c>
      <c r="F85" s="399">
        <v>5245</v>
      </c>
      <c r="G85" s="460">
        <v>5450</v>
      </c>
      <c r="H85" s="460">
        <v>5440</v>
      </c>
      <c r="I85" s="399" t="s">
        <v>3770</v>
      </c>
      <c r="J85" s="392" t="s">
        <v>3781</v>
      </c>
      <c r="K85" s="392">
        <f>F85-H85</f>
        <v>-195</v>
      </c>
      <c r="L85" s="393">
        <f t="shared" ref="L85" si="55">K85/F85</f>
        <v>-3.7178265014299335E-2</v>
      </c>
      <c r="M85" s="460"/>
      <c r="N85" s="392"/>
      <c r="O85" s="392" t="s">
        <v>665</v>
      </c>
      <c r="P85" s="435">
        <v>43979</v>
      </c>
      <c r="Q85" s="7"/>
      <c r="R85" s="345" t="s">
        <v>604</v>
      </c>
      <c r="S85" s="446"/>
      <c r="T85" s="446"/>
      <c r="U85" s="446"/>
      <c r="V85" s="446"/>
      <c r="W85" s="446"/>
      <c r="X85" s="446"/>
      <c r="Y85" s="446"/>
      <c r="Z85" s="446"/>
      <c r="AA85" s="446"/>
    </row>
    <row r="86" spans="1:34" s="422" customFormat="1" ht="15" customHeight="1">
      <c r="A86" s="461">
        <v>36</v>
      </c>
      <c r="B86" s="433">
        <v>43979</v>
      </c>
      <c r="C86" s="462"/>
      <c r="D86" s="394" t="s">
        <v>238</v>
      </c>
      <c r="E86" s="400" t="s">
        <v>602</v>
      </c>
      <c r="F86" s="400">
        <v>212</v>
      </c>
      <c r="G86" s="457">
        <v>203.5</v>
      </c>
      <c r="H86" s="457">
        <v>216.5</v>
      </c>
      <c r="I86" s="400" t="s">
        <v>3778</v>
      </c>
      <c r="J86" s="65" t="s">
        <v>3779</v>
      </c>
      <c r="K86" s="65">
        <f>H86-F86</f>
        <v>4.5</v>
      </c>
      <c r="L86" s="395">
        <f t="shared" ref="L86" si="56">K86/F86</f>
        <v>2.1226415094339621E-2</v>
      </c>
      <c r="M86" s="457"/>
      <c r="N86" s="65"/>
      <c r="O86" s="65" t="s">
        <v>601</v>
      </c>
      <c r="P86" s="469">
        <v>43979</v>
      </c>
      <c r="Q86" s="7"/>
      <c r="R86" s="345" t="s">
        <v>3188</v>
      </c>
      <c r="S86" s="446"/>
      <c r="T86" s="446"/>
      <c r="U86" s="446"/>
      <c r="V86" s="446"/>
      <c r="W86" s="446"/>
      <c r="X86" s="446"/>
      <c r="Y86" s="446"/>
      <c r="Z86" s="446"/>
      <c r="AA86" s="446"/>
    </row>
    <row r="87" spans="1:34" s="422" customFormat="1" ht="15" customHeight="1">
      <c r="A87" s="461">
        <v>37</v>
      </c>
      <c r="B87" s="433">
        <v>43979</v>
      </c>
      <c r="C87" s="462"/>
      <c r="D87" s="394" t="s">
        <v>187</v>
      </c>
      <c r="E87" s="400" t="s">
        <v>602</v>
      </c>
      <c r="F87" s="400">
        <v>292</v>
      </c>
      <c r="G87" s="457">
        <v>284</v>
      </c>
      <c r="H87" s="457">
        <v>298</v>
      </c>
      <c r="I87" s="400" t="s">
        <v>3780</v>
      </c>
      <c r="J87" s="65" t="s">
        <v>3698</v>
      </c>
      <c r="K87" s="65">
        <f>H87-F87</f>
        <v>6</v>
      </c>
      <c r="L87" s="395">
        <f t="shared" ref="L87" si="57">K87/F87</f>
        <v>2.0547945205479451E-2</v>
      </c>
      <c r="M87" s="457"/>
      <c r="N87" s="65"/>
      <c r="O87" s="65" t="s">
        <v>601</v>
      </c>
      <c r="P87" s="469">
        <v>43979</v>
      </c>
      <c r="Q87" s="7"/>
      <c r="R87" s="345" t="s">
        <v>604</v>
      </c>
      <c r="S87" s="446"/>
      <c r="T87" s="446"/>
      <c r="U87" s="446"/>
      <c r="V87" s="446"/>
      <c r="W87" s="446"/>
      <c r="X87" s="446"/>
      <c r="Y87" s="446"/>
      <c r="Z87" s="446"/>
      <c r="AA87" s="446"/>
    </row>
    <row r="88" spans="1:34" s="422" customFormat="1" ht="15" customHeight="1">
      <c r="A88" s="461">
        <v>38</v>
      </c>
      <c r="B88" s="433">
        <v>43980</v>
      </c>
      <c r="C88" s="462"/>
      <c r="D88" s="394" t="s">
        <v>187</v>
      </c>
      <c r="E88" s="400" t="s">
        <v>602</v>
      </c>
      <c r="F88" s="400">
        <v>290</v>
      </c>
      <c r="G88" s="457">
        <v>284</v>
      </c>
      <c r="H88" s="457">
        <v>296.5</v>
      </c>
      <c r="I88" s="400" t="s">
        <v>3780</v>
      </c>
      <c r="J88" s="65" t="s">
        <v>3719</v>
      </c>
      <c r="K88" s="65">
        <f>H88-F88</f>
        <v>6.5</v>
      </c>
      <c r="L88" s="395">
        <f t="shared" ref="L88" si="58">K88/F88</f>
        <v>2.2413793103448276E-2</v>
      </c>
      <c r="M88" s="457"/>
      <c r="N88" s="65"/>
      <c r="O88" s="65" t="s">
        <v>601</v>
      </c>
      <c r="P88" s="469">
        <v>43980</v>
      </c>
      <c r="Q88" s="7"/>
      <c r="R88" s="345" t="s">
        <v>604</v>
      </c>
      <c r="S88" s="446"/>
      <c r="T88" s="446"/>
      <c r="U88" s="446"/>
      <c r="V88" s="446"/>
      <c r="W88" s="446"/>
      <c r="X88" s="446"/>
      <c r="Y88" s="446"/>
      <c r="Z88" s="446"/>
      <c r="AA88" s="446"/>
    </row>
    <row r="89" spans="1:34" s="422" customFormat="1" ht="15" customHeight="1">
      <c r="A89" s="403">
        <v>39</v>
      </c>
      <c r="B89" s="427">
        <v>43980</v>
      </c>
      <c r="C89" s="379"/>
      <c r="D89" s="380" t="s">
        <v>188</v>
      </c>
      <c r="E89" s="426" t="s">
        <v>602</v>
      </c>
      <c r="F89" s="426" t="s">
        <v>3801</v>
      </c>
      <c r="G89" s="408">
        <v>1910</v>
      </c>
      <c r="H89" s="408"/>
      <c r="I89" s="426" t="s">
        <v>3802</v>
      </c>
      <c r="J89" s="407" t="s">
        <v>603</v>
      </c>
      <c r="K89" s="407"/>
      <c r="L89" s="383"/>
      <c r="M89" s="404"/>
      <c r="N89" s="404"/>
      <c r="O89" s="407"/>
      <c r="P89" s="404"/>
      <c r="Q89" s="7"/>
      <c r="R89" s="345" t="s">
        <v>3188</v>
      </c>
      <c r="S89" s="446"/>
      <c r="T89" s="446"/>
      <c r="U89" s="446"/>
      <c r="V89" s="446"/>
      <c r="W89" s="446"/>
      <c r="X89" s="446"/>
      <c r="Y89" s="446"/>
      <c r="Z89" s="446"/>
      <c r="AA89" s="446"/>
    </row>
    <row r="90" spans="1:34" s="422" customFormat="1" ht="15" customHeight="1">
      <c r="A90" s="403">
        <v>40</v>
      </c>
      <c r="B90" s="427">
        <v>43980</v>
      </c>
      <c r="C90" s="379"/>
      <c r="D90" s="380" t="s">
        <v>147</v>
      </c>
      <c r="E90" s="426" t="s">
        <v>602</v>
      </c>
      <c r="F90" s="426" t="s">
        <v>3803</v>
      </c>
      <c r="G90" s="408">
        <v>878</v>
      </c>
      <c r="H90" s="408"/>
      <c r="I90" s="426" t="s">
        <v>3804</v>
      </c>
      <c r="J90" s="407" t="s">
        <v>603</v>
      </c>
      <c r="K90" s="407"/>
      <c r="L90" s="383"/>
      <c r="M90" s="404"/>
      <c r="N90" s="404"/>
      <c r="O90" s="407"/>
      <c r="P90" s="404"/>
      <c r="Q90" s="7"/>
      <c r="R90" s="345" t="s">
        <v>3188</v>
      </c>
      <c r="S90" s="446"/>
      <c r="T90" s="446"/>
      <c r="U90" s="446"/>
      <c r="V90" s="446"/>
      <c r="W90" s="446"/>
      <c r="X90" s="446"/>
      <c r="Y90" s="446"/>
      <c r="Z90" s="446"/>
      <c r="AA90" s="446"/>
    </row>
    <row r="91" spans="1:34" ht="15" customHeight="1">
      <c r="A91" s="403"/>
      <c r="B91" s="427"/>
      <c r="C91" s="379"/>
      <c r="D91" s="437"/>
      <c r="E91" s="381"/>
      <c r="F91" s="381"/>
      <c r="G91" s="382"/>
      <c r="H91" s="382"/>
      <c r="I91" s="381"/>
      <c r="J91" s="378"/>
      <c r="K91" s="378"/>
      <c r="L91" s="383"/>
      <c r="M91" s="382"/>
      <c r="N91" s="384"/>
      <c r="O91" s="384"/>
      <c r="P91" s="385"/>
      <c r="Q91" s="11"/>
      <c r="R91" s="12"/>
      <c r="S91" s="16"/>
      <c r="T91" s="16"/>
      <c r="U91" s="16"/>
      <c r="V91" s="16"/>
      <c r="W91" s="16"/>
      <c r="X91" s="16"/>
      <c r="Y91" s="16"/>
      <c r="Z91" s="16"/>
      <c r="AA91" s="16"/>
    </row>
    <row r="92" spans="1:34" ht="44.25" customHeight="1">
      <c r="A92" s="23" t="s">
        <v>605</v>
      </c>
      <c r="B92" s="39"/>
      <c r="C92" s="39"/>
      <c r="D92" s="40"/>
      <c r="E92" s="36"/>
      <c r="F92" s="36"/>
      <c r="G92" s="35"/>
      <c r="H92" s="35"/>
      <c r="I92" s="36"/>
      <c r="J92" s="17"/>
      <c r="K92" s="80"/>
      <c r="L92" s="81"/>
      <c r="M92" s="80"/>
      <c r="N92" s="82"/>
      <c r="O92" s="80"/>
      <c r="P92" s="82"/>
      <c r="Q92" s="16"/>
      <c r="R92" s="12"/>
      <c r="S92" s="16"/>
      <c r="T92" s="16"/>
      <c r="U92" s="16"/>
      <c r="V92" s="16"/>
      <c r="W92" s="16"/>
      <c r="X92" s="16"/>
      <c r="Y92" s="16"/>
      <c r="Z92" s="5"/>
      <c r="AA92" s="5"/>
      <c r="AB92" s="5"/>
    </row>
    <row r="93" spans="1:34" s="6" customFormat="1">
      <c r="A93" s="29" t="s">
        <v>606</v>
      </c>
      <c r="B93" s="23"/>
      <c r="C93" s="23"/>
      <c r="D93" s="23"/>
      <c r="E93" s="5"/>
      <c r="F93" s="30" t="s">
        <v>607</v>
      </c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4"/>
      <c r="R93" s="12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9" customFormat="1" ht="14.25" customHeight="1">
      <c r="A94" s="29"/>
      <c r="B94" s="23"/>
      <c r="C94" s="23"/>
      <c r="D94" s="23"/>
      <c r="E94" s="32"/>
      <c r="F94" s="30" t="s">
        <v>609</v>
      </c>
      <c r="G94" s="41"/>
      <c r="H94" s="42"/>
      <c r="I94" s="83"/>
      <c r="J94" s="17"/>
      <c r="K94" s="84"/>
      <c r="L94" s="85"/>
      <c r="M94" s="86"/>
      <c r="N94" s="87"/>
      <c r="O94" s="88"/>
      <c r="P94" s="5"/>
      <c r="Q94" s="4"/>
      <c r="R94" s="12"/>
      <c r="S94" s="6"/>
      <c r="Y94" s="6"/>
      <c r="Z94" s="6"/>
    </row>
    <row r="95" spans="1:34" s="9" customFormat="1" ht="14.25" customHeight="1">
      <c r="A95" s="23"/>
      <c r="B95" s="23"/>
      <c r="C95" s="23"/>
      <c r="D95" s="23"/>
      <c r="E95" s="32"/>
      <c r="F95" s="17"/>
      <c r="G95" s="17"/>
      <c r="H95" s="31"/>
      <c r="I95" s="36"/>
      <c r="J95" s="72"/>
      <c r="K95" s="69"/>
      <c r="L95" s="70"/>
      <c r="M95" s="17"/>
      <c r="N95" s="73"/>
      <c r="O95" s="57"/>
      <c r="P95" s="8"/>
      <c r="Q95" s="4"/>
      <c r="R95" s="12"/>
      <c r="S95" s="6"/>
      <c r="Y95" s="6"/>
      <c r="Z95" s="6"/>
    </row>
    <row r="96" spans="1:34" s="9" customFormat="1" ht="13.8">
      <c r="A96" s="43" t="s">
        <v>616</v>
      </c>
      <c r="B96" s="43"/>
      <c r="C96" s="43"/>
      <c r="D96" s="43"/>
      <c r="E96" s="32"/>
      <c r="F96" s="17"/>
      <c r="G96" s="12"/>
      <c r="H96" s="17"/>
      <c r="I96" s="12"/>
      <c r="J96" s="89"/>
      <c r="K96" s="12"/>
      <c r="L96" s="12"/>
      <c r="M96" s="12"/>
      <c r="N96" s="12"/>
      <c r="O96" s="90"/>
      <c r="P96"/>
      <c r="Q96" s="4"/>
      <c r="R96" s="12"/>
      <c r="S96" s="6"/>
      <c r="Y96" s="6"/>
      <c r="Z96" s="6"/>
    </row>
    <row r="97" spans="1:34" s="9" customFormat="1" ht="39.6">
      <c r="A97" s="21" t="s">
        <v>16</v>
      </c>
      <c r="B97" s="21" t="s">
        <v>576</v>
      </c>
      <c r="C97" s="21"/>
      <c r="D97" s="22" t="s">
        <v>589</v>
      </c>
      <c r="E97" s="21" t="s">
        <v>590</v>
      </c>
      <c r="F97" s="21" t="s">
        <v>591</v>
      </c>
      <c r="G97" s="21" t="s">
        <v>611</v>
      </c>
      <c r="H97" s="21" t="s">
        <v>593</v>
      </c>
      <c r="I97" s="21" t="s">
        <v>594</v>
      </c>
      <c r="J97" s="20" t="s">
        <v>595</v>
      </c>
      <c r="K97" s="78" t="s">
        <v>617</v>
      </c>
      <c r="L97" s="78" t="s">
        <v>613</v>
      </c>
      <c r="M97" s="21" t="s">
        <v>614</v>
      </c>
      <c r="N97" s="20" t="s">
        <v>598</v>
      </c>
      <c r="O97" s="91" t="s">
        <v>599</v>
      </c>
      <c r="P97" s="5"/>
      <c r="Q97" s="4"/>
      <c r="R97" s="17"/>
      <c r="S97" s="6"/>
      <c r="Y97" s="6"/>
      <c r="Z97" s="6"/>
    </row>
    <row r="98" spans="1:34" s="9" customFormat="1" ht="13.8">
      <c r="A98" s="520"/>
      <c r="B98" s="521"/>
      <c r="C98" s="463"/>
      <c r="D98" s="406"/>
      <c r="E98" s="464"/>
      <c r="F98" s="465"/>
      <c r="G98" s="464"/>
      <c r="H98" s="464"/>
      <c r="I98" s="464"/>
      <c r="J98" s="521"/>
      <c r="K98" s="466"/>
      <c r="L98" s="522"/>
      <c r="M98" s="522"/>
      <c r="N98" s="522"/>
      <c r="O98" s="518"/>
      <c r="P98" s="409"/>
      <c r="Q98" s="409"/>
      <c r="R98" s="345"/>
      <c r="S98" s="40"/>
      <c r="Y98" s="6"/>
      <c r="Z98" s="6"/>
    </row>
    <row r="99" spans="1:34" s="9" customFormat="1" ht="13.8">
      <c r="A99" s="520"/>
      <c r="B99" s="521"/>
      <c r="C99" s="463"/>
      <c r="D99" s="406"/>
      <c r="E99" s="464"/>
      <c r="F99" s="467"/>
      <c r="G99" s="464"/>
      <c r="H99" s="464"/>
      <c r="I99" s="464"/>
      <c r="J99" s="521"/>
      <c r="K99" s="466"/>
      <c r="L99" s="523"/>
      <c r="M99" s="523"/>
      <c r="N99" s="523"/>
      <c r="O99" s="519"/>
      <c r="P99" s="409"/>
      <c r="Q99" s="409"/>
      <c r="R99" s="345"/>
      <c r="S99" s="40"/>
      <c r="Y99" s="6"/>
      <c r="Z99" s="6"/>
    </row>
    <row r="100" spans="1:34" s="9" customFormat="1" ht="13.8">
      <c r="A100" s="520"/>
      <c r="B100" s="521"/>
      <c r="C100" s="463"/>
      <c r="D100" s="406"/>
      <c r="E100" s="464"/>
      <c r="F100" s="465"/>
      <c r="G100" s="464"/>
      <c r="H100" s="464"/>
      <c r="I100" s="464"/>
      <c r="J100" s="521"/>
      <c r="K100" s="466"/>
      <c r="L100" s="522"/>
      <c r="M100" s="522"/>
      <c r="N100" s="522"/>
      <c r="O100" s="518"/>
      <c r="P100" s="409"/>
      <c r="Q100" s="409"/>
      <c r="R100" s="345"/>
      <c r="S100" s="40"/>
      <c r="Y100" s="6"/>
      <c r="Z100" s="6"/>
    </row>
    <row r="101" spans="1:34" s="9" customFormat="1" ht="13.8">
      <c r="A101" s="520"/>
      <c r="B101" s="521"/>
      <c r="C101" s="463"/>
      <c r="D101" s="406"/>
      <c r="E101" s="464"/>
      <c r="F101" s="467"/>
      <c r="G101" s="464"/>
      <c r="H101" s="464"/>
      <c r="I101" s="464"/>
      <c r="J101" s="521"/>
      <c r="K101" s="466"/>
      <c r="L101" s="523"/>
      <c r="M101" s="523"/>
      <c r="N101" s="523"/>
      <c r="O101" s="519"/>
      <c r="P101" s="4"/>
      <c r="Q101" s="4"/>
      <c r="R101" s="445"/>
      <c r="S101" s="6"/>
      <c r="Y101" s="6"/>
      <c r="Z101" s="6"/>
    </row>
    <row r="102" spans="1:34" s="9" customFormat="1" ht="13.8">
      <c r="A102" s="520"/>
      <c r="B102" s="521"/>
      <c r="C102" s="463"/>
      <c r="D102" s="406"/>
      <c r="E102" s="464"/>
      <c r="F102" s="465"/>
      <c r="G102" s="464"/>
      <c r="H102" s="464"/>
      <c r="I102" s="464"/>
      <c r="J102" s="521"/>
      <c r="K102" s="466"/>
      <c r="L102" s="522"/>
      <c r="M102" s="522"/>
      <c r="N102" s="522"/>
      <c r="O102" s="518"/>
      <c r="P102" s="4"/>
      <c r="Q102" s="4"/>
      <c r="R102" s="445"/>
      <c r="S102" s="6"/>
      <c r="Y102" s="6"/>
      <c r="Z102" s="6"/>
    </row>
    <row r="103" spans="1:34" s="9" customFormat="1" ht="13.8">
      <c r="A103" s="520"/>
      <c r="B103" s="521"/>
      <c r="C103" s="463"/>
      <c r="D103" s="406"/>
      <c r="E103" s="464"/>
      <c r="F103" s="467"/>
      <c r="G103" s="464"/>
      <c r="H103" s="464"/>
      <c r="I103" s="464"/>
      <c r="J103" s="521"/>
      <c r="K103" s="466"/>
      <c r="L103" s="523"/>
      <c r="M103" s="523"/>
      <c r="N103" s="523"/>
      <c r="O103" s="519"/>
      <c r="P103" s="4"/>
      <c r="Q103" s="4"/>
      <c r="R103" s="445"/>
      <c r="S103" s="6"/>
      <c r="Y103" s="6"/>
      <c r="Z103" s="6"/>
    </row>
    <row r="104" spans="1:34" s="9" customFormat="1" ht="13.8">
      <c r="A104" s="438"/>
      <c r="B104" s="439"/>
      <c r="C104" s="439"/>
      <c r="D104" s="440"/>
      <c r="E104" s="438"/>
      <c r="F104" s="441"/>
      <c r="G104" s="438"/>
      <c r="H104" s="438"/>
      <c r="I104" s="438"/>
      <c r="J104" s="442"/>
      <c r="K104" s="442"/>
      <c r="L104" s="443"/>
      <c r="M104" s="442"/>
      <c r="N104" s="442"/>
      <c r="O104" s="444"/>
      <c r="P104" s="4"/>
      <c r="Q104" s="4"/>
      <c r="R104" s="94"/>
      <c r="S104" s="6"/>
      <c r="Y104" s="6"/>
      <c r="Z104" s="6"/>
    </row>
    <row r="105" spans="1:34" s="9" customFormat="1" ht="13.8">
      <c r="A105" s="386"/>
      <c r="B105" s="387"/>
      <c r="C105" s="387"/>
      <c r="D105" s="388"/>
      <c r="E105" s="386"/>
      <c r="F105" s="401"/>
      <c r="G105" s="386"/>
      <c r="H105" s="386"/>
      <c r="I105" s="386"/>
      <c r="J105" s="387"/>
      <c r="K105" s="80"/>
      <c r="L105" s="386"/>
      <c r="M105" s="386"/>
      <c r="N105" s="386"/>
      <c r="O105" s="402"/>
      <c r="P105" s="4"/>
      <c r="Q105" s="4"/>
      <c r="R105" s="94"/>
      <c r="S105" s="6"/>
      <c r="Y105" s="6"/>
      <c r="Z105" s="6"/>
    </row>
    <row r="106" spans="1:34" s="6" customFormat="1">
      <c r="A106" s="44"/>
      <c r="B106" s="45"/>
      <c r="C106" s="46"/>
      <c r="D106" s="47"/>
      <c r="E106" s="48"/>
      <c r="F106" s="49"/>
      <c r="G106" s="49"/>
      <c r="H106" s="49"/>
      <c r="I106" s="49"/>
      <c r="J106" s="17"/>
      <c r="K106" s="92"/>
      <c r="L106" s="92"/>
      <c r="M106" s="17"/>
      <c r="N106" s="16"/>
      <c r="O106" s="93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3.8">
      <c r="A107" s="50" t="s">
        <v>618</v>
      </c>
      <c r="B107" s="50"/>
      <c r="C107" s="50"/>
      <c r="D107" s="50"/>
      <c r="E107" s="51"/>
      <c r="F107" s="49"/>
      <c r="G107" s="49"/>
      <c r="H107" s="49"/>
      <c r="I107" s="49"/>
      <c r="J107" s="53"/>
      <c r="K107" s="12"/>
      <c r="L107" s="12"/>
      <c r="M107" s="12"/>
      <c r="N107" s="11"/>
      <c r="O107" s="53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39.6">
      <c r="A108" s="21" t="s">
        <v>16</v>
      </c>
      <c r="B108" s="21" t="s">
        <v>576</v>
      </c>
      <c r="C108" s="21"/>
      <c r="D108" s="22" t="s">
        <v>589</v>
      </c>
      <c r="E108" s="21" t="s">
        <v>590</v>
      </c>
      <c r="F108" s="21" t="s">
        <v>591</v>
      </c>
      <c r="G108" s="52" t="s">
        <v>611</v>
      </c>
      <c r="H108" s="21" t="s">
        <v>593</v>
      </c>
      <c r="I108" s="21" t="s">
        <v>594</v>
      </c>
      <c r="J108" s="20" t="s">
        <v>595</v>
      </c>
      <c r="K108" s="20" t="s">
        <v>619</v>
      </c>
      <c r="L108" s="78" t="s">
        <v>613</v>
      </c>
      <c r="M108" s="21" t="s">
        <v>614</v>
      </c>
      <c r="N108" s="21" t="s">
        <v>598</v>
      </c>
      <c r="O108" s="22" t="s">
        <v>599</v>
      </c>
      <c r="P108" s="5"/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40" customFormat="1" ht="13.8">
      <c r="A109" s="473">
        <v>1</v>
      </c>
      <c r="B109" s="474">
        <v>43951</v>
      </c>
      <c r="C109" s="474"/>
      <c r="D109" s="475" t="s">
        <v>3635</v>
      </c>
      <c r="E109" s="476" t="s">
        <v>602</v>
      </c>
      <c r="F109" s="476">
        <v>6.75</v>
      </c>
      <c r="G109" s="477">
        <v>4.9000000000000004</v>
      </c>
      <c r="H109" s="477">
        <v>4.9000000000000004</v>
      </c>
      <c r="I109" s="476" t="s">
        <v>3636</v>
      </c>
      <c r="J109" s="478" t="s">
        <v>3639</v>
      </c>
      <c r="K109" s="478">
        <f t="shared" ref="K109:K110" si="59">L109*M109</f>
        <v>-5549.9999999999991</v>
      </c>
      <c r="L109" s="478">
        <f t="shared" ref="L109:L110" si="60">H109-F109</f>
        <v>-1.8499999999999996</v>
      </c>
      <c r="M109" s="478">
        <v>3000</v>
      </c>
      <c r="N109" s="478" t="s">
        <v>665</v>
      </c>
      <c r="O109" s="479">
        <v>43955</v>
      </c>
      <c r="P109" s="409"/>
      <c r="Q109" s="409"/>
      <c r="R109" s="345" t="s">
        <v>604</v>
      </c>
      <c r="Z109" s="422"/>
      <c r="AA109" s="422"/>
      <c r="AB109" s="422"/>
      <c r="AC109" s="422"/>
      <c r="AD109" s="422"/>
      <c r="AE109" s="422"/>
      <c r="AF109" s="422"/>
      <c r="AG109" s="422"/>
      <c r="AH109" s="422"/>
    </row>
    <row r="110" spans="1:34" s="40" customFormat="1" ht="13.8">
      <c r="A110" s="494">
        <v>2</v>
      </c>
      <c r="B110" s="462">
        <v>43959</v>
      </c>
      <c r="C110" s="462"/>
      <c r="D110" s="394" t="s">
        <v>3672</v>
      </c>
      <c r="E110" s="400" t="s">
        <v>602</v>
      </c>
      <c r="F110" s="400">
        <v>32</v>
      </c>
      <c r="G110" s="457">
        <v>18</v>
      </c>
      <c r="H110" s="457">
        <v>39</v>
      </c>
      <c r="I110" s="400" t="s">
        <v>3673</v>
      </c>
      <c r="J110" s="495" t="s">
        <v>3611</v>
      </c>
      <c r="K110" s="495">
        <f t="shared" si="59"/>
        <v>2800</v>
      </c>
      <c r="L110" s="495">
        <f t="shared" si="60"/>
        <v>7</v>
      </c>
      <c r="M110" s="495">
        <v>400</v>
      </c>
      <c r="N110" s="495" t="s">
        <v>601</v>
      </c>
      <c r="O110" s="496">
        <v>43964</v>
      </c>
      <c r="P110" s="409"/>
      <c r="Q110" s="409"/>
      <c r="R110" s="345" t="s">
        <v>604</v>
      </c>
      <c r="Z110" s="422"/>
      <c r="AA110" s="422"/>
      <c r="AB110" s="422"/>
      <c r="AC110" s="422"/>
      <c r="AD110" s="422"/>
      <c r="AE110" s="422"/>
      <c r="AF110" s="422"/>
      <c r="AG110" s="422"/>
      <c r="AH110" s="422"/>
    </row>
    <row r="111" spans="1:34" s="40" customFormat="1" ht="13.8">
      <c r="A111" s="473">
        <v>3</v>
      </c>
      <c r="B111" s="474">
        <v>43959</v>
      </c>
      <c r="C111" s="474"/>
      <c r="D111" s="475" t="s">
        <v>3674</v>
      </c>
      <c r="E111" s="476" t="s">
        <v>602</v>
      </c>
      <c r="F111" s="476">
        <v>4.5</v>
      </c>
      <c r="G111" s="477">
        <v>2</v>
      </c>
      <c r="H111" s="477">
        <v>2.9</v>
      </c>
      <c r="I111" s="476" t="s">
        <v>3676</v>
      </c>
      <c r="J111" s="478" t="s">
        <v>3683</v>
      </c>
      <c r="K111" s="478">
        <f t="shared" ref="K111:K112" si="61">L111*M111</f>
        <v>-5280</v>
      </c>
      <c r="L111" s="478">
        <f t="shared" ref="L111:L112" si="62">H111-F111</f>
        <v>-1.6</v>
      </c>
      <c r="M111" s="478">
        <v>3300</v>
      </c>
      <c r="N111" s="478" t="s">
        <v>665</v>
      </c>
      <c r="O111" s="479">
        <v>43962</v>
      </c>
      <c r="P111" s="409"/>
      <c r="Q111" s="409"/>
      <c r="R111" s="345" t="s">
        <v>3188</v>
      </c>
      <c r="Z111" s="422"/>
      <c r="AA111" s="422"/>
      <c r="AB111" s="422"/>
      <c r="AC111" s="422"/>
      <c r="AD111" s="422"/>
      <c r="AE111" s="422"/>
      <c r="AF111" s="422"/>
      <c r="AG111" s="422"/>
      <c r="AH111" s="422"/>
    </row>
    <row r="112" spans="1:34" s="40" customFormat="1" ht="13.8">
      <c r="A112" s="494">
        <v>4</v>
      </c>
      <c r="B112" s="462">
        <v>43962</v>
      </c>
      <c r="C112" s="462"/>
      <c r="D112" s="394" t="s">
        <v>3681</v>
      </c>
      <c r="E112" s="400" t="s">
        <v>602</v>
      </c>
      <c r="F112" s="400">
        <v>13</v>
      </c>
      <c r="G112" s="457">
        <v>4.8</v>
      </c>
      <c r="H112" s="457">
        <v>18.5</v>
      </c>
      <c r="I112" s="400" t="s">
        <v>3682</v>
      </c>
      <c r="J112" s="495" t="s">
        <v>3699</v>
      </c>
      <c r="K112" s="495">
        <f t="shared" si="61"/>
        <v>2750</v>
      </c>
      <c r="L112" s="495">
        <f t="shared" si="62"/>
        <v>5.5</v>
      </c>
      <c r="M112" s="495">
        <v>500</v>
      </c>
      <c r="N112" s="495" t="s">
        <v>601</v>
      </c>
      <c r="O112" s="496">
        <v>43964</v>
      </c>
      <c r="P112" s="409"/>
      <c r="Q112" s="409"/>
      <c r="R112" s="345" t="s">
        <v>604</v>
      </c>
      <c r="Z112" s="422"/>
      <c r="AA112" s="422"/>
      <c r="AB112" s="422"/>
      <c r="AC112" s="422"/>
      <c r="AD112" s="422"/>
      <c r="AE112" s="422"/>
      <c r="AF112" s="422"/>
      <c r="AG112" s="422"/>
      <c r="AH112" s="422"/>
    </row>
    <row r="113" spans="1:34" s="40" customFormat="1" ht="13.8">
      <c r="A113" s="494">
        <v>5</v>
      </c>
      <c r="B113" s="462">
        <v>43964</v>
      </c>
      <c r="C113" s="462"/>
      <c r="D113" s="394" t="s">
        <v>3700</v>
      </c>
      <c r="E113" s="400" t="s">
        <v>602</v>
      </c>
      <c r="F113" s="400">
        <v>45</v>
      </c>
      <c r="G113" s="457">
        <v>24</v>
      </c>
      <c r="H113" s="457">
        <v>56.5</v>
      </c>
      <c r="I113" s="400" t="s">
        <v>3701</v>
      </c>
      <c r="J113" s="495" t="s">
        <v>3690</v>
      </c>
      <c r="K113" s="495">
        <f t="shared" ref="K113" si="63">L113*M113</f>
        <v>2300</v>
      </c>
      <c r="L113" s="495">
        <f t="shared" ref="L113" si="64">H113-F113</f>
        <v>11.5</v>
      </c>
      <c r="M113" s="495">
        <v>200</v>
      </c>
      <c r="N113" s="495" t="s">
        <v>601</v>
      </c>
      <c r="O113" s="497">
        <v>43964</v>
      </c>
      <c r="P113" s="409"/>
      <c r="Q113" s="409"/>
      <c r="R113" s="345" t="s">
        <v>604</v>
      </c>
      <c r="Z113" s="422"/>
      <c r="AA113" s="422"/>
      <c r="AB113" s="422"/>
      <c r="AC113" s="422"/>
      <c r="AD113" s="422"/>
      <c r="AE113" s="422"/>
      <c r="AF113" s="422"/>
      <c r="AG113" s="422"/>
      <c r="AH113" s="422"/>
    </row>
    <row r="114" spans="1:34" s="40" customFormat="1" ht="13.8">
      <c r="A114" s="494">
        <v>6</v>
      </c>
      <c r="B114" s="462">
        <v>43964</v>
      </c>
      <c r="C114" s="462"/>
      <c r="D114" s="394" t="s">
        <v>3702</v>
      </c>
      <c r="E114" s="400" t="s">
        <v>602</v>
      </c>
      <c r="F114" s="400">
        <v>37</v>
      </c>
      <c r="G114" s="457">
        <v>18</v>
      </c>
      <c r="H114" s="457">
        <v>46</v>
      </c>
      <c r="I114" s="400" t="s">
        <v>3703</v>
      </c>
      <c r="J114" s="495" t="s">
        <v>3407</v>
      </c>
      <c r="K114" s="495">
        <f t="shared" ref="K114:K115" si="65">L114*M114</f>
        <v>2250</v>
      </c>
      <c r="L114" s="495">
        <f t="shared" ref="L114:L115" si="66">H114-F114</f>
        <v>9</v>
      </c>
      <c r="M114" s="495">
        <v>250</v>
      </c>
      <c r="N114" s="495" t="s">
        <v>601</v>
      </c>
      <c r="O114" s="497">
        <v>43964</v>
      </c>
      <c r="P114" s="409"/>
      <c r="Q114" s="409"/>
      <c r="R114" s="345" t="s">
        <v>3188</v>
      </c>
      <c r="Z114" s="422"/>
      <c r="AA114" s="422"/>
      <c r="AB114" s="422"/>
      <c r="AC114" s="422"/>
      <c r="AD114" s="422"/>
      <c r="AE114" s="422"/>
      <c r="AF114" s="422"/>
      <c r="AG114" s="422"/>
      <c r="AH114" s="422"/>
    </row>
    <row r="115" spans="1:34" s="40" customFormat="1" ht="13.8">
      <c r="A115" s="494">
        <v>7</v>
      </c>
      <c r="B115" s="462">
        <v>43964</v>
      </c>
      <c r="C115" s="462"/>
      <c r="D115" s="394" t="s">
        <v>3704</v>
      </c>
      <c r="E115" s="400" t="s">
        <v>602</v>
      </c>
      <c r="F115" s="400">
        <v>41</v>
      </c>
      <c r="G115" s="457">
        <v>18</v>
      </c>
      <c r="H115" s="457">
        <v>53</v>
      </c>
      <c r="I115" s="400" t="s">
        <v>3701</v>
      </c>
      <c r="J115" s="495" t="s">
        <v>3718</v>
      </c>
      <c r="K115" s="495">
        <f t="shared" si="65"/>
        <v>2400</v>
      </c>
      <c r="L115" s="495">
        <f t="shared" si="66"/>
        <v>12</v>
      </c>
      <c r="M115" s="495">
        <v>200</v>
      </c>
      <c r="N115" s="495" t="s">
        <v>601</v>
      </c>
      <c r="O115" s="496">
        <v>43965</v>
      </c>
      <c r="P115" s="409"/>
      <c r="Q115" s="409"/>
      <c r="R115" s="345" t="s">
        <v>604</v>
      </c>
      <c r="Z115" s="422"/>
      <c r="AA115" s="422"/>
      <c r="AB115" s="422"/>
      <c r="AC115" s="422"/>
      <c r="AD115" s="422"/>
      <c r="AE115" s="422"/>
      <c r="AF115" s="422"/>
      <c r="AG115" s="422"/>
      <c r="AH115" s="422"/>
    </row>
    <row r="116" spans="1:34" s="40" customFormat="1" ht="13.8">
      <c r="A116" s="494">
        <v>8</v>
      </c>
      <c r="B116" s="462">
        <v>43964</v>
      </c>
      <c r="C116" s="462"/>
      <c r="D116" s="394" t="s">
        <v>3702</v>
      </c>
      <c r="E116" s="400" t="s">
        <v>602</v>
      </c>
      <c r="F116" s="400">
        <v>34.5</v>
      </c>
      <c r="G116" s="457">
        <v>14</v>
      </c>
      <c r="H116" s="457">
        <v>44</v>
      </c>
      <c r="I116" s="400" t="s">
        <v>3705</v>
      </c>
      <c r="J116" s="495" t="s">
        <v>3706</v>
      </c>
      <c r="K116" s="495">
        <f t="shared" ref="K116:K118" si="67">L116*M116</f>
        <v>2375</v>
      </c>
      <c r="L116" s="495">
        <f t="shared" ref="L116:L118" si="68">H116-F116</f>
        <v>9.5</v>
      </c>
      <c r="M116" s="495">
        <v>250</v>
      </c>
      <c r="N116" s="495" t="s">
        <v>601</v>
      </c>
      <c r="O116" s="497">
        <v>43964</v>
      </c>
      <c r="P116" s="409"/>
      <c r="Q116" s="409"/>
      <c r="R116" s="345" t="s">
        <v>3188</v>
      </c>
      <c r="Z116" s="422"/>
      <c r="AA116" s="422"/>
      <c r="AB116" s="422"/>
      <c r="AC116" s="422"/>
      <c r="AD116" s="422"/>
      <c r="AE116" s="422"/>
      <c r="AF116" s="422"/>
      <c r="AG116" s="422"/>
      <c r="AH116" s="422"/>
    </row>
    <row r="117" spans="1:34" s="40" customFormat="1" ht="13.8">
      <c r="A117" s="494">
        <v>9</v>
      </c>
      <c r="B117" s="462">
        <v>43964</v>
      </c>
      <c r="C117" s="462"/>
      <c r="D117" s="394" t="s">
        <v>3707</v>
      </c>
      <c r="E117" s="400" t="s">
        <v>602</v>
      </c>
      <c r="F117" s="400">
        <v>29</v>
      </c>
      <c r="G117" s="457">
        <v>15</v>
      </c>
      <c r="H117" s="457">
        <v>37.5</v>
      </c>
      <c r="I117" s="400" t="s">
        <v>3708</v>
      </c>
      <c r="J117" s="495" t="s">
        <v>3646</v>
      </c>
      <c r="K117" s="495">
        <f t="shared" si="67"/>
        <v>3187.5</v>
      </c>
      <c r="L117" s="495">
        <f t="shared" si="68"/>
        <v>8.5</v>
      </c>
      <c r="M117" s="495">
        <v>375</v>
      </c>
      <c r="N117" s="495" t="s">
        <v>601</v>
      </c>
      <c r="O117" s="496">
        <v>43966</v>
      </c>
      <c r="P117" s="409"/>
      <c r="Q117" s="409"/>
      <c r="R117" s="345" t="s">
        <v>604</v>
      </c>
      <c r="Z117" s="422"/>
      <c r="AA117" s="422"/>
      <c r="AB117" s="422"/>
      <c r="AC117" s="422"/>
      <c r="AD117" s="422"/>
      <c r="AE117" s="422"/>
      <c r="AF117" s="422"/>
      <c r="AG117" s="422"/>
      <c r="AH117" s="422"/>
    </row>
    <row r="118" spans="1:34" s="40" customFormat="1" ht="13.8">
      <c r="A118" s="494">
        <v>10</v>
      </c>
      <c r="B118" s="462">
        <v>43965</v>
      </c>
      <c r="C118" s="462"/>
      <c r="D118" s="394" t="s">
        <v>3700</v>
      </c>
      <c r="E118" s="400" t="s">
        <v>602</v>
      </c>
      <c r="F118" s="400">
        <v>51.5</v>
      </c>
      <c r="G118" s="457">
        <v>28</v>
      </c>
      <c r="H118" s="457">
        <v>60</v>
      </c>
      <c r="I118" s="400" t="s">
        <v>3701</v>
      </c>
      <c r="J118" s="495" t="s">
        <v>3646</v>
      </c>
      <c r="K118" s="495">
        <f t="shared" si="67"/>
        <v>1700</v>
      </c>
      <c r="L118" s="495">
        <f t="shared" si="68"/>
        <v>8.5</v>
      </c>
      <c r="M118" s="495">
        <v>200</v>
      </c>
      <c r="N118" s="495" t="s">
        <v>601</v>
      </c>
      <c r="O118" s="496">
        <v>43969</v>
      </c>
      <c r="P118" s="409"/>
      <c r="Q118" s="409"/>
      <c r="R118" s="345" t="s">
        <v>604</v>
      </c>
      <c r="Z118" s="422"/>
      <c r="AA118" s="422"/>
      <c r="AB118" s="422"/>
      <c r="AC118" s="422"/>
      <c r="AD118" s="422"/>
      <c r="AE118" s="422"/>
      <c r="AF118" s="422"/>
      <c r="AG118" s="422"/>
      <c r="AH118" s="422"/>
    </row>
    <row r="119" spans="1:34" s="40" customFormat="1" ht="13.8">
      <c r="A119" s="494">
        <v>11</v>
      </c>
      <c r="B119" s="462">
        <v>43966</v>
      </c>
      <c r="C119" s="462"/>
      <c r="D119" s="394" t="s">
        <v>3707</v>
      </c>
      <c r="E119" s="400" t="s">
        <v>602</v>
      </c>
      <c r="F119" s="400">
        <v>27.5</v>
      </c>
      <c r="G119" s="457">
        <v>15</v>
      </c>
      <c r="H119" s="457">
        <v>34</v>
      </c>
      <c r="I119" s="400" t="s">
        <v>3708</v>
      </c>
      <c r="J119" s="495" t="s">
        <v>3719</v>
      </c>
      <c r="K119" s="495">
        <f t="shared" ref="K119" si="69">L119*M119</f>
        <v>2437.5</v>
      </c>
      <c r="L119" s="495">
        <f t="shared" ref="L119" si="70">H119-F119</f>
        <v>6.5</v>
      </c>
      <c r="M119" s="495">
        <v>375</v>
      </c>
      <c r="N119" s="495" t="s">
        <v>601</v>
      </c>
      <c r="O119" s="497">
        <v>43966</v>
      </c>
      <c r="P119" s="409"/>
      <c r="Q119" s="409"/>
      <c r="R119" s="345" t="s">
        <v>604</v>
      </c>
      <c r="Z119" s="422"/>
      <c r="AA119" s="422"/>
      <c r="AB119" s="422"/>
      <c r="AC119" s="422"/>
      <c r="AD119" s="422"/>
      <c r="AE119" s="422"/>
      <c r="AF119" s="422"/>
      <c r="AG119" s="422"/>
      <c r="AH119" s="422"/>
    </row>
    <row r="120" spans="1:34" s="40" customFormat="1" ht="13.8">
      <c r="A120" s="494">
        <v>12</v>
      </c>
      <c r="B120" s="462">
        <v>43970</v>
      </c>
      <c r="C120" s="462"/>
      <c r="D120" s="394" t="s">
        <v>3736</v>
      </c>
      <c r="E120" s="400" t="s">
        <v>602</v>
      </c>
      <c r="F120" s="400">
        <v>27</v>
      </c>
      <c r="G120" s="457">
        <v>8</v>
      </c>
      <c r="H120" s="457">
        <v>33</v>
      </c>
      <c r="I120" s="400" t="s">
        <v>3705</v>
      </c>
      <c r="J120" s="495" t="s">
        <v>3698</v>
      </c>
      <c r="K120" s="495">
        <f t="shared" ref="K120:K121" si="71">L120*M120</f>
        <v>1500</v>
      </c>
      <c r="L120" s="495">
        <f t="shared" ref="L120:L123" si="72">H120-F120</f>
        <v>6</v>
      </c>
      <c r="M120" s="495">
        <v>250</v>
      </c>
      <c r="N120" s="495" t="s">
        <v>601</v>
      </c>
      <c r="O120" s="496">
        <v>43971</v>
      </c>
      <c r="P120" s="409"/>
      <c r="Q120" s="409"/>
      <c r="R120" s="345" t="s">
        <v>604</v>
      </c>
      <c r="Z120" s="422"/>
      <c r="AA120" s="422"/>
      <c r="AB120" s="422"/>
      <c r="AC120" s="422"/>
      <c r="AD120" s="422"/>
      <c r="AE120" s="422"/>
      <c r="AF120" s="422"/>
      <c r="AG120" s="422"/>
      <c r="AH120" s="422"/>
    </row>
    <row r="121" spans="1:34" s="40" customFormat="1" ht="13.8">
      <c r="A121" s="473">
        <v>13</v>
      </c>
      <c r="B121" s="474">
        <v>43971</v>
      </c>
      <c r="C121" s="474"/>
      <c r="D121" s="475" t="s">
        <v>3737</v>
      </c>
      <c r="E121" s="476" t="s">
        <v>602</v>
      </c>
      <c r="F121" s="476">
        <v>45</v>
      </c>
      <c r="G121" s="477">
        <v>25</v>
      </c>
      <c r="H121" s="477">
        <v>25</v>
      </c>
      <c r="I121" s="476" t="s">
        <v>3701</v>
      </c>
      <c r="J121" s="478" t="s">
        <v>3747</v>
      </c>
      <c r="K121" s="478">
        <f t="shared" si="71"/>
        <v>-4000</v>
      </c>
      <c r="L121" s="478">
        <f t="shared" si="72"/>
        <v>-20</v>
      </c>
      <c r="M121" s="478">
        <v>200</v>
      </c>
      <c r="N121" s="478" t="s">
        <v>665</v>
      </c>
      <c r="O121" s="479">
        <v>43972</v>
      </c>
      <c r="P121" s="409"/>
      <c r="Q121" s="409"/>
      <c r="R121" s="345" t="s">
        <v>3188</v>
      </c>
      <c r="Z121" s="422"/>
      <c r="AA121" s="422"/>
      <c r="AB121" s="422"/>
      <c r="AC121" s="422"/>
      <c r="AD121" s="422"/>
      <c r="AE121" s="422"/>
      <c r="AF121" s="422"/>
      <c r="AG121" s="422"/>
      <c r="AH121" s="422"/>
    </row>
    <row r="122" spans="1:34" s="40" customFormat="1" ht="13.8">
      <c r="A122" s="473">
        <v>14</v>
      </c>
      <c r="B122" s="474">
        <v>43971</v>
      </c>
      <c r="C122" s="474"/>
      <c r="D122" s="475" t="s">
        <v>3738</v>
      </c>
      <c r="E122" s="476" t="s">
        <v>602</v>
      </c>
      <c r="F122" s="476">
        <v>3.4</v>
      </c>
      <c r="G122" s="477">
        <v>1.4</v>
      </c>
      <c r="H122" s="477">
        <v>2.15</v>
      </c>
      <c r="I122" s="476" t="s">
        <v>3739</v>
      </c>
      <c r="J122" s="478" t="s">
        <v>3748</v>
      </c>
      <c r="K122" s="478">
        <f t="shared" ref="K122:K123" si="73">L122*M122</f>
        <v>-3750</v>
      </c>
      <c r="L122" s="478">
        <f t="shared" si="72"/>
        <v>-1.25</v>
      </c>
      <c r="M122" s="478">
        <v>3000</v>
      </c>
      <c r="N122" s="478" t="s">
        <v>665</v>
      </c>
      <c r="O122" s="479">
        <v>43972</v>
      </c>
      <c r="P122" s="409"/>
      <c r="Q122" s="409"/>
      <c r="R122" s="345" t="s">
        <v>604</v>
      </c>
      <c r="Z122" s="422"/>
      <c r="AA122" s="422"/>
      <c r="AB122" s="422"/>
      <c r="AC122" s="422"/>
      <c r="AD122" s="422"/>
      <c r="AE122" s="422"/>
      <c r="AF122" s="422"/>
      <c r="AG122" s="422"/>
      <c r="AH122" s="422"/>
    </row>
    <row r="123" spans="1:34" s="40" customFormat="1" ht="13.8">
      <c r="A123" s="494">
        <v>15</v>
      </c>
      <c r="B123" s="462">
        <v>43972</v>
      </c>
      <c r="C123" s="462"/>
      <c r="D123" s="394" t="s">
        <v>3744</v>
      </c>
      <c r="E123" s="400" t="s">
        <v>602</v>
      </c>
      <c r="F123" s="400">
        <v>14</v>
      </c>
      <c r="G123" s="457">
        <v>3.5</v>
      </c>
      <c r="H123" s="457">
        <v>16</v>
      </c>
      <c r="I123" s="400" t="s">
        <v>3745</v>
      </c>
      <c r="J123" s="495" t="s">
        <v>3772</v>
      </c>
      <c r="K123" s="495">
        <f t="shared" si="73"/>
        <v>750</v>
      </c>
      <c r="L123" s="495">
        <f t="shared" si="72"/>
        <v>2</v>
      </c>
      <c r="M123" s="495">
        <v>375</v>
      </c>
      <c r="N123" s="495" t="s">
        <v>601</v>
      </c>
      <c r="O123" s="496">
        <v>43978</v>
      </c>
      <c r="P123" s="409"/>
      <c r="Q123" s="409"/>
      <c r="R123" s="345" t="s">
        <v>604</v>
      </c>
      <c r="Z123" s="422"/>
      <c r="AA123" s="422"/>
      <c r="AB123" s="422"/>
      <c r="AC123" s="422"/>
      <c r="AD123" s="422"/>
      <c r="AE123" s="422"/>
      <c r="AF123" s="422"/>
      <c r="AG123" s="422"/>
      <c r="AH123" s="422"/>
    </row>
    <row r="124" spans="1:34" s="40" customFormat="1" ht="13.8">
      <c r="A124" s="494">
        <v>16</v>
      </c>
      <c r="B124" s="462">
        <v>43972</v>
      </c>
      <c r="C124" s="462"/>
      <c r="D124" s="394" t="s">
        <v>3746</v>
      </c>
      <c r="E124" s="400" t="s">
        <v>602</v>
      </c>
      <c r="F124" s="400">
        <v>15</v>
      </c>
      <c r="G124" s="457">
        <v>7</v>
      </c>
      <c r="H124" s="457">
        <v>18.5</v>
      </c>
      <c r="I124" s="400" t="s">
        <v>3745</v>
      </c>
      <c r="J124" s="495" t="s">
        <v>3664</v>
      </c>
      <c r="K124" s="495">
        <f t="shared" ref="K124:K126" si="74">L124*M124</f>
        <v>2450</v>
      </c>
      <c r="L124" s="495">
        <f t="shared" ref="L124:L126" si="75">H124-F124</f>
        <v>3.5</v>
      </c>
      <c r="M124" s="495">
        <v>700</v>
      </c>
      <c r="N124" s="495" t="s">
        <v>601</v>
      </c>
      <c r="O124" s="497">
        <v>43972</v>
      </c>
      <c r="P124" s="409"/>
      <c r="Q124" s="409"/>
      <c r="R124" s="345" t="s">
        <v>604</v>
      </c>
      <c r="Z124" s="422"/>
      <c r="AA124" s="422"/>
      <c r="AB124" s="422"/>
      <c r="AC124" s="422"/>
      <c r="AD124" s="422"/>
      <c r="AE124" s="422"/>
      <c r="AF124" s="422"/>
      <c r="AG124" s="422"/>
      <c r="AH124" s="422"/>
    </row>
    <row r="125" spans="1:34" s="40" customFormat="1" ht="13.8">
      <c r="A125" s="494">
        <v>17</v>
      </c>
      <c r="B125" s="462">
        <v>43977</v>
      </c>
      <c r="C125" s="462"/>
      <c r="D125" s="394" t="s">
        <v>3760</v>
      </c>
      <c r="E125" s="400" t="s">
        <v>602</v>
      </c>
      <c r="F125" s="400">
        <v>19</v>
      </c>
      <c r="G125" s="457">
        <v>0</v>
      </c>
      <c r="H125" s="457">
        <v>27</v>
      </c>
      <c r="I125" s="400" t="s">
        <v>3763</v>
      </c>
      <c r="J125" s="495" t="s">
        <v>3655</v>
      </c>
      <c r="K125" s="495">
        <f t="shared" si="74"/>
        <v>2000</v>
      </c>
      <c r="L125" s="495">
        <f t="shared" si="75"/>
        <v>8</v>
      </c>
      <c r="M125" s="495">
        <v>250</v>
      </c>
      <c r="N125" s="495" t="s">
        <v>601</v>
      </c>
      <c r="O125" s="497">
        <v>43977</v>
      </c>
      <c r="P125" s="409"/>
      <c r="Q125" s="409"/>
      <c r="R125" s="345" t="s">
        <v>3188</v>
      </c>
      <c r="Z125" s="422"/>
      <c r="AA125" s="422"/>
      <c r="AB125" s="422"/>
      <c r="AC125" s="422"/>
      <c r="AD125" s="422"/>
      <c r="AE125" s="422"/>
      <c r="AF125" s="422"/>
      <c r="AG125" s="422"/>
      <c r="AH125" s="422"/>
    </row>
    <row r="126" spans="1:34" s="40" customFormat="1" ht="13.8">
      <c r="A126" s="473">
        <v>18</v>
      </c>
      <c r="B126" s="474">
        <v>43977</v>
      </c>
      <c r="C126" s="474"/>
      <c r="D126" s="475" t="s">
        <v>3761</v>
      </c>
      <c r="E126" s="476" t="s">
        <v>602</v>
      </c>
      <c r="F126" s="476">
        <v>36.5</v>
      </c>
      <c r="G126" s="477"/>
      <c r="H126" s="477">
        <v>0</v>
      </c>
      <c r="I126" s="476" t="s">
        <v>3701</v>
      </c>
      <c r="J126" s="478" t="s">
        <v>3785</v>
      </c>
      <c r="K126" s="478">
        <f t="shared" si="74"/>
        <v>-2737.5</v>
      </c>
      <c r="L126" s="478">
        <f t="shared" si="75"/>
        <v>-36.5</v>
      </c>
      <c r="M126" s="478">
        <v>75</v>
      </c>
      <c r="N126" s="478" t="s">
        <v>665</v>
      </c>
      <c r="O126" s="479">
        <v>43979</v>
      </c>
      <c r="P126" s="409"/>
      <c r="Q126" s="409"/>
      <c r="R126" s="345" t="s">
        <v>3728</v>
      </c>
      <c r="Z126" s="422"/>
      <c r="AA126" s="422"/>
      <c r="AB126" s="422"/>
      <c r="AC126" s="422"/>
      <c r="AD126" s="422"/>
      <c r="AE126" s="422"/>
      <c r="AF126" s="422"/>
      <c r="AG126" s="422"/>
      <c r="AH126" s="422"/>
    </row>
    <row r="127" spans="1:34" s="40" customFormat="1" ht="13.8">
      <c r="A127" s="494">
        <v>19</v>
      </c>
      <c r="B127" s="462">
        <v>43977</v>
      </c>
      <c r="C127" s="462"/>
      <c r="D127" s="394" t="s">
        <v>3760</v>
      </c>
      <c r="E127" s="400" t="s">
        <v>602</v>
      </c>
      <c r="F127" s="400">
        <v>21</v>
      </c>
      <c r="G127" s="457">
        <v>4</v>
      </c>
      <c r="H127" s="457">
        <v>30</v>
      </c>
      <c r="I127" s="400" t="s">
        <v>3763</v>
      </c>
      <c r="J127" s="495" t="s">
        <v>3407</v>
      </c>
      <c r="K127" s="495">
        <f t="shared" ref="K127:K129" si="76">L127*M127</f>
        <v>2250</v>
      </c>
      <c r="L127" s="495">
        <f t="shared" ref="L127:L129" si="77">H127-F127</f>
        <v>9</v>
      </c>
      <c r="M127" s="495">
        <v>250</v>
      </c>
      <c r="N127" s="495" t="s">
        <v>601</v>
      </c>
      <c r="O127" s="496">
        <v>43978</v>
      </c>
      <c r="P127" s="409"/>
      <c r="Q127" s="409"/>
      <c r="R127" s="345" t="s">
        <v>604</v>
      </c>
      <c r="Z127" s="422"/>
      <c r="AA127" s="422"/>
      <c r="AB127" s="422"/>
      <c r="AC127" s="422"/>
      <c r="AD127" s="422"/>
      <c r="AE127" s="422"/>
      <c r="AF127" s="422"/>
      <c r="AG127" s="422"/>
      <c r="AH127" s="422"/>
    </row>
    <row r="128" spans="1:34" s="40" customFormat="1" ht="13.8">
      <c r="A128" s="473">
        <v>20</v>
      </c>
      <c r="B128" s="474">
        <v>43977</v>
      </c>
      <c r="C128" s="474"/>
      <c r="D128" s="475" t="s">
        <v>3762</v>
      </c>
      <c r="E128" s="476" t="s">
        <v>602</v>
      </c>
      <c r="F128" s="476">
        <v>18</v>
      </c>
      <c r="G128" s="477"/>
      <c r="H128" s="477">
        <v>0</v>
      </c>
      <c r="I128" s="476" t="s">
        <v>3763</v>
      </c>
      <c r="J128" s="478" t="s">
        <v>3786</v>
      </c>
      <c r="K128" s="478">
        <f t="shared" si="76"/>
        <v>-4500</v>
      </c>
      <c r="L128" s="478">
        <f t="shared" si="77"/>
        <v>-18</v>
      </c>
      <c r="M128" s="478">
        <v>250</v>
      </c>
      <c r="N128" s="478" t="s">
        <v>665</v>
      </c>
      <c r="O128" s="479">
        <v>43979</v>
      </c>
      <c r="P128" s="409"/>
      <c r="Q128" s="409"/>
      <c r="R128" s="345" t="s">
        <v>3188</v>
      </c>
      <c r="Z128" s="422"/>
      <c r="AA128" s="422"/>
      <c r="AB128" s="422"/>
      <c r="AC128" s="422"/>
      <c r="AD128" s="422"/>
      <c r="AE128" s="422"/>
      <c r="AF128" s="422"/>
      <c r="AG128" s="422"/>
      <c r="AH128" s="422"/>
    </row>
    <row r="129" spans="1:34" s="40" customFormat="1" ht="13.8">
      <c r="A129" s="473">
        <v>21</v>
      </c>
      <c r="B129" s="474">
        <v>43978</v>
      </c>
      <c r="C129" s="474"/>
      <c r="D129" s="475" t="s">
        <v>3771</v>
      </c>
      <c r="E129" s="476" t="s">
        <v>602</v>
      </c>
      <c r="F129" s="476">
        <v>110</v>
      </c>
      <c r="G129" s="477"/>
      <c r="H129" s="477">
        <v>0</v>
      </c>
      <c r="I129" s="476" t="s">
        <v>3773</v>
      </c>
      <c r="J129" s="478" t="s">
        <v>3787</v>
      </c>
      <c r="K129" s="478">
        <f t="shared" si="76"/>
        <v>-2200</v>
      </c>
      <c r="L129" s="478">
        <f t="shared" si="77"/>
        <v>-110</v>
      </c>
      <c r="M129" s="478">
        <v>20</v>
      </c>
      <c r="N129" s="478" t="s">
        <v>665</v>
      </c>
      <c r="O129" s="479">
        <v>43979</v>
      </c>
      <c r="P129" s="409"/>
      <c r="Q129" s="409"/>
      <c r="R129" s="345" t="s">
        <v>3188</v>
      </c>
      <c r="Z129" s="422"/>
      <c r="AA129" s="422"/>
      <c r="AB129" s="422"/>
      <c r="AC129" s="422"/>
      <c r="AD129" s="422"/>
      <c r="AE129" s="422"/>
      <c r="AF129" s="422"/>
      <c r="AG129" s="422"/>
      <c r="AH129" s="422"/>
    </row>
    <row r="130" spans="1:34" s="40" customFormat="1" ht="13.8">
      <c r="A130" s="494">
        <v>22</v>
      </c>
      <c r="B130" s="462">
        <v>43979</v>
      </c>
      <c r="C130" s="462"/>
      <c r="D130" s="394" t="s">
        <v>3788</v>
      </c>
      <c r="E130" s="400" t="s">
        <v>602</v>
      </c>
      <c r="F130" s="400">
        <v>36</v>
      </c>
      <c r="G130" s="457">
        <v>18</v>
      </c>
      <c r="H130" s="457">
        <v>40</v>
      </c>
      <c r="I130" s="400" t="s">
        <v>3789</v>
      </c>
      <c r="J130" s="495" t="s">
        <v>3407</v>
      </c>
      <c r="K130" s="495">
        <f t="shared" ref="K130" si="78">L130*M130</f>
        <v>1200</v>
      </c>
      <c r="L130" s="495">
        <f t="shared" ref="L130" si="79">H130-F130</f>
        <v>4</v>
      </c>
      <c r="M130" s="495">
        <v>300</v>
      </c>
      <c r="N130" s="495" t="s">
        <v>601</v>
      </c>
      <c r="O130" s="496">
        <v>43980</v>
      </c>
      <c r="P130" s="409"/>
      <c r="Q130" s="409"/>
      <c r="R130" s="345" t="s">
        <v>604</v>
      </c>
      <c r="Z130" s="422"/>
      <c r="AA130" s="422"/>
      <c r="AB130" s="422"/>
      <c r="AC130" s="422"/>
      <c r="AD130" s="422"/>
      <c r="AE130" s="422"/>
      <c r="AF130" s="422"/>
      <c r="AG130" s="422"/>
      <c r="AH130" s="422"/>
    </row>
    <row r="131" spans="1:34" s="40" customFormat="1" ht="13.8">
      <c r="A131" s="480">
        <v>23</v>
      </c>
      <c r="B131" s="471"/>
      <c r="C131" s="471"/>
      <c r="D131" s="380"/>
      <c r="E131" s="426"/>
      <c r="F131" s="426"/>
      <c r="G131" s="472"/>
      <c r="H131" s="472"/>
      <c r="I131" s="481"/>
      <c r="J131" s="384"/>
      <c r="K131" s="384"/>
      <c r="L131" s="384"/>
      <c r="M131" s="384"/>
      <c r="N131" s="384"/>
      <c r="O131" s="404"/>
      <c r="P131" s="409"/>
      <c r="Q131" s="409"/>
      <c r="R131" s="345"/>
      <c r="Z131" s="422"/>
      <c r="AA131" s="422"/>
      <c r="AB131" s="422"/>
      <c r="AC131" s="422"/>
      <c r="AD131" s="422"/>
      <c r="AE131" s="422"/>
      <c r="AF131" s="422"/>
      <c r="AG131" s="422"/>
      <c r="AH131" s="422"/>
    </row>
    <row r="132" spans="1:34" s="40" customFormat="1" ht="13.8">
      <c r="A132" s="480"/>
      <c r="B132" s="471"/>
      <c r="C132" s="471"/>
      <c r="D132" s="380"/>
      <c r="E132" s="426"/>
      <c r="F132" s="426"/>
      <c r="G132" s="472"/>
      <c r="H132" s="472"/>
      <c r="I132" s="481"/>
      <c r="J132" s="384"/>
      <c r="K132" s="384"/>
      <c r="L132" s="384"/>
      <c r="M132" s="384"/>
      <c r="N132" s="384"/>
      <c r="O132" s="404"/>
      <c r="P132" s="409"/>
      <c r="Q132" s="409"/>
      <c r="R132" s="345"/>
      <c r="Z132" s="422"/>
      <c r="AA132" s="422"/>
      <c r="AB132" s="422"/>
      <c r="AC132" s="422"/>
      <c r="AD132" s="422"/>
      <c r="AE132" s="422"/>
      <c r="AF132" s="422"/>
      <c r="AG132" s="422"/>
      <c r="AH132" s="422"/>
    </row>
    <row r="133" spans="1:34" s="40" customFormat="1" ht="13.8">
      <c r="A133" s="480"/>
      <c r="B133" s="471"/>
      <c r="C133" s="471"/>
      <c r="D133" s="380"/>
      <c r="E133" s="426"/>
      <c r="F133" s="426"/>
      <c r="G133" s="472"/>
      <c r="H133" s="472"/>
      <c r="I133" s="426"/>
      <c r="J133" s="384"/>
      <c r="K133" s="384"/>
      <c r="L133" s="384"/>
      <c r="M133" s="384"/>
      <c r="N133" s="384"/>
      <c r="O133" s="404"/>
      <c r="P133" s="409"/>
      <c r="Q133" s="409"/>
      <c r="R133" s="345"/>
      <c r="Z133" s="422"/>
      <c r="AA133" s="422"/>
      <c r="AB133" s="422"/>
      <c r="AC133" s="422"/>
      <c r="AD133" s="422"/>
      <c r="AE133" s="422"/>
      <c r="AF133" s="422"/>
      <c r="AG133" s="422"/>
      <c r="AH133" s="422"/>
    </row>
    <row r="134" spans="1:34" s="40" customFormat="1" ht="13.8">
      <c r="A134" s="386"/>
      <c r="B134" s="387"/>
      <c r="C134" s="387"/>
      <c r="D134" s="388"/>
      <c r="E134" s="386"/>
      <c r="F134" s="423"/>
      <c r="G134" s="386"/>
      <c r="H134" s="386"/>
      <c r="I134" s="386"/>
      <c r="J134" s="387"/>
      <c r="K134" s="424"/>
      <c r="L134" s="386"/>
      <c r="M134" s="386"/>
      <c r="N134" s="386"/>
      <c r="O134" s="425"/>
      <c r="P134" s="409"/>
      <c r="Q134" s="409"/>
      <c r="R134" s="345"/>
      <c r="Z134" s="422"/>
      <c r="AA134" s="422"/>
      <c r="AB134" s="422"/>
      <c r="AC134" s="422"/>
      <c r="AD134" s="422"/>
      <c r="AE134" s="422"/>
      <c r="AF134" s="422"/>
      <c r="AG134" s="422"/>
      <c r="AH134" s="422"/>
    </row>
    <row r="135" spans="1:34" ht="13.8">
      <c r="A135" s="101" t="s">
        <v>620</v>
      </c>
      <c r="B135" s="102"/>
      <c r="C135" s="102"/>
      <c r="D135" s="103"/>
      <c r="E135" s="34"/>
      <c r="F135" s="32"/>
      <c r="G135" s="32"/>
      <c r="H135" s="74"/>
      <c r="I135" s="121"/>
      <c r="J135" s="122"/>
      <c r="K135" s="17"/>
      <c r="L135" s="17"/>
      <c r="M135" s="17"/>
      <c r="N135" s="11"/>
      <c r="O135" s="53"/>
      <c r="Q135" s="97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34" ht="39.6">
      <c r="A136" s="20" t="s">
        <v>16</v>
      </c>
      <c r="B136" s="21" t="s">
        <v>576</v>
      </c>
      <c r="C136" s="21"/>
      <c r="D136" s="22" t="s">
        <v>589</v>
      </c>
      <c r="E136" s="21" t="s">
        <v>590</v>
      </c>
      <c r="F136" s="21" t="s">
        <v>591</v>
      </c>
      <c r="G136" s="21" t="s">
        <v>592</v>
      </c>
      <c r="H136" s="21" t="s">
        <v>593</v>
      </c>
      <c r="I136" s="21" t="s">
        <v>594</v>
      </c>
      <c r="J136" s="20" t="s">
        <v>595</v>
      </c>
      <c r="K136" s="21" t="s">
        <v>596</v>
      </c>
      <c r="L136" s="21" t="s">
        <v>597</v>
      </c>
      <c r="M136" s="21" t="s">
        <v>598</v>
      </c>
      <c r="N136" s="22" t="s">
        <v>599</v>
      </c>
      <c r="O136" s="21" t="s">
        <v>600</v>
      </c>
      <c r="P136" s="99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 s="8" customFormat="1">
      <c r="A137" s="410"/>
      <c r="B137" s="411"/>
      <c r="C137" s="412"/>
      <c r="D137" s="413"/>
      <c r="E137" s="414"/>
      <c r="F137" s="414"/>
      <c r="G137" s="415"/>
      <c r="H137" s="415"/>
      <c r="I137" s="414"/>
      <c r="J137" s="416"/>
      <c r="K137" s="417"/>
      <c r="L137" s="418"/>
      <c r="M137" s="419"/>
      <c r="N137" s="420"/>
      <c r="O137" s="421"/>
      <c r="P137" s="125"/>
      <c r="Q137"/>
      <c r="R137" s="96"/>
      <c r="T137" s="57"/>
      <c r="U137" s="57"/>
      <c r="V137" s="57"/>
      <c r="W137" s="57"/>
      <c r="X137" s="57"/>
      <c r="Y137" s="57"/>
      <c r="Z137" s="57"/>
    </row>
    <row r="138" spans="1:34">
      <c r="A138" s="23" t="s">
        <v>605</v>
      </c>
      <c r="B138" s="23"/>
      <c r="C138" s="23"/>
      <c r="D138" s="23"/>
      <c r="E138" s="5"/>
      <c r="F138" s="30" t="s">
        <v>607</v>
      </c>
      <c r="G138" s="83"/>
      <c r="H138" s="83"/>
      <c r="I138" s="38"/>
      <c r="J138" s="86"/>
      <c r="K138" s="84"/>
      <c r="L138" s="85"/>
      <c r="M138" s="86"/>
      <c r="N138" s="87"/>
      <c r="O138" s="126"/>
      <c r="P138" s="11"/>
      <c r="Q138" s="16"/>
      <c r="R138" s="98"/>
      <c r="S138" s="16"/>
      <c r="T138" s="16"/>
      <c r="U138" s="16"/>
      <c r="V138" s="16"/>
      <c r="W138" s="16"/>
      <c r="X138" s="16"/>
      <c r="Y138" s="16"/>
    </row>
    <row r="139" spans="1:34">
      <c r="A139" s="29" t="s">
        <v>606</v>
      </c>
      <c r="B139" s="23"/>
      <c r="C139" s="23"/>
      <c r="D139" s="23"/>
      <c r="E139" s="32"/>
      <c r="F139" s="30" t="s">
        <v>609</v>
      </c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29"/>
      <c r="B140" s="23"/>
      <c r="C140" s="23"/>
      <c r="D140" s="23"/>
      <c r="E140" s="32"/>
      <c r="F140" s="30"/>
      <c r="G140" s="12"/>
      <c r="H140" s="12"/>
      <c r="I140" s="12"/>
      <c r="J140" s="53"/>
      <c r="K140" s="12"/>
      <c r="L140" s="12"/>
      <c r="M140" s="12"/>
      <c r="N140" s="11"/>
      <c r="O140" s="53"/>
      <c r="Q140" s="7"/>
      <c r="R140" s="83"/>
      <c r="S140" s="16"/>
      <c r="T140" s="16"/>
      <c r="U140" s="16"/>
      <c r="V140" s="16"/>
      <c r="W140" s="16"/>
      <c r="X140" s="16"/>
      <c r="Y140" s="16"/>
      <c r="Z140" s="16"/>
    </row>
    <row r="141" spans="1:34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Q141" s="7"/>
      <c r="R141" s="83"/>
      <c r="S141" s="16"/>
      <c r="T141" s="16"/>
      <c r="U141" s="16"/>
      <c r="V141" s="16"/>
      <c r="W141" s="16"/>
      <c r="X141" s="16"/>
      <c r="Y141" s="16"/>
      <c r="Z141" s="16"/>
    </row>
    <row r="142" spans="1:34">
      <c r="A142" s="29"/>
      <c r="B142" s="23"/>
      <c r="C142" s="23"/>
      <c r="D142" s="23"/>
      <c r="E142" s="32"/>
      <c r="F142" s="30"/>
      <c r="G142" s="41"/>
      <c r="H142" s="42"/>
      <c r="I142" s="83"/>
      <c r="J142" s="17"/>
      <c r="K142" s="84"/>
      <c r="L142" s="85"/>
      <c r="M142" s="86"/>
      <c r="N142" s="87"/>
      <c r="O142" s="88"/>
      <c r="P142" s="5"/>
      <c r="Q142" s="11"/>
      <c r="R142" s="83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37"/>
      <c r="B143" s="45"/>
      <c r="C143" s="104"/>
      <c r="D143" s="6"/>
      <c r="E143" s="38"/>
      <c r="F143" s="83"/>
      <c r="G143" s="41"/>
      <c r="H143" s="42"/>
      <c r="I143" s="83"/>
      <c r="J143" s="17"/>
      <c r="K143" s="84"/>
      <c r="L143" s="85"/>
      <c r="M143" s="86"/>
      <c r="N143" s="87"/>
      <c r="O143" s="88"/>
      <c r="P143" s="5"/>
      <c r="Q143" s="11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 ht="13.8">
      <c r="A144" s="5"/>
      <c r="B144" s="105" t="s">
        <v>621</v>
      </c>
      <c r="C144" s="105"/>
      <c r="D144" s="105"/>
      <c r="E144" s="105"/>
      <c r="F144" s="17"/>
      <c r="G144" s="17"/>
      <c r="H144" s="106"/>
      <c r="I144" s="17"/>
      <c r="J144" s="75"/>
      <c r="K144" s="76"/>
      <c r="L144" s="17"/>
      <c r="M144" s="17"/>
      <c r="N144" s="16"/>
      <c r="O144" s="100"/>
      <c r="P144" s="7"/>
      <c r="Q144" s="11"/>
      <c r="R144" s="143"/>
      <c r="S144" s="16"/>
      <c r="T144" s="16"/>
      <c r="U144" s="16"/>
      <c r="V144" s="16"/>
      <c r="W144" s="16"/>
      <c r="X144" s="16"/>
      <c r="Y144" s="16"/>
      <c r="Z144" s="16"/>
    </row>
    <row r="145" spans="1:26" ht="39.6">
      <c r="A145" s="20" t="s">
        <v>16</v>
      </c>
      <c r="B145" s="21" t="s">
        <v>576</v>
      </c>
      <c r="C145" s="21"/>
      <c r="D145" s="22" t="s">
        <v>589</v>
      </c>
      <c r="E145" s="21" t="s">
        <v>590</v>
      </c>
      <c r="F145" s="21" t="s">
        <v>591</v>
      </c>
      <c r="G145" s="21" t="s">
        <v>622</v>
      </c>
      <c r="H145" s="21" t="s">
        <v>623</v>
      </c>
      <c r="I145" s="21" t="s">
        <v>594</v>
      </c>
      <c r="J145" s="61" t="s">
        <v>595</v>
      </c>
      <c r="K145" s="21" t="s">
        <v>596</v>
      </c>
      <c r="L145" s="21" t="s">
        <v>597</v>
      </c>
      <c r="M145" s="21" t="s">
        <v>598</v>
      </c>
      <c r="N145" s="22" t="s">
        <v>599</v>
      </c>
      <c r="O145" s="100"/>
      <c r="P145" s="7"/>
      <c r="Q145" s="11"/>
      <c r="R145" s="143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</v>
      </c>
      <c r="B146" s="107">
        <v>41579</v>
      </c>
      <c r="C146" s="107"/>
      <c r="D146" s="108" t="s">
        <v>624</v>
      </c>
      <c r="E146" s="109" t="s">
        <v>625</v>
      </c>
      <c r="F146" s="110">
        <v>82</v>
      </c>
      <c r="G146" s="109" t="s">
        <v>626</v>
      </c>
      <c r="H146" s="109">
        <v>100</v>
      </c>
      <c r="I146" s="127">
        <v>100</v>
      </c>
      <c r="J146" s="128" t="s">
        <v>627</v>
      </c>
      <c r="K146" s="129">
        <f t="shared" ref="K146:K177" si="80">H146-F146</f>
        <v>18</v>
      </c>
      <c r="L146" s="130">
        <f t="shared" ref="L146:L177" si="81">K146/F146</f>
        <v>0.21951219512195122</v>
      </c>
      <c r="M146" s="131" t="s">
        <v>601</v>
      </c>
      <c r="N146" s="132">
        <v>42657</v>
      </c>
      <c r="O146" s="53"/>
      <c r="P146" s="11"/>
      <c r="Q146" s="16"/>
      <c r="R146" s="143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</v>
      </c>
      <c r="B147" s="107">
        <v>41794</v>
      </c>
      <c r="C147" s="107"/>
      <c r="D147" s="108" t="s">
        <v>628</v>
      </c>
      <c r="E147" s="109" t="s">
        <v>602</v>
      </c>
      <c r="F147" s="110">
        <v>257</v>
      </c>
      <c r="G147" s="109" t="s">
        <v>626</v>
      </c>
      <c r="H147" s="109">
        <v>300</v>
      </c>
      <c r="I147" s="127">
        <v>300</v>
      </c>
      <c r="J147" s="128" t="s">
        <v>627</v>
      </c>
      <c r="K147" s="129">
        <f t="shared" si="80"/>
        <v>43</v>
      </c>
      <c r="L147" s="130">
        <f t="shared" si="81"/>
        <v>0.16731517509727625</v>
      </c>
      <c r="M147" s="131" t="s">
        <v>601</v>
      </c>
      <c r="N147" s="132">
        <v>41822</v>
      </c>
      <c r="O147" s="53"/>
      <c r="P147" s="11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</v>
      </c>
      <c r="B148" s="107">
        <v>41828</v>
      </c>
      <c r="C148" s="107"/>
      <c r="D148" s="108" t="s">
        <v>629</v>
      </c>
      <c r="E148" s="109" t="s">
        <v>602</v>
      </c>
      <c r="F148" s="110">
        <v>393</v>
      </c>
      <c r="G148" s="109" t="s">
        <v>626</v>
      </c>
      <c r="H148" s="109">
        <v>468</v>
      </c>
      <c r="I148" s="127">
        <v>468</v>
      </c>
      <c r="J148" s="128" t="s">
        <v>627</v>
      </c>
      <c r="K148" s="129">
        <f t="shared" si="80"/>
        <v>75</v>
      </c>
      <c r="L148" s="130">
        <f t="shared" si="81"/>
        <v>0.19083969465648856</v>
      </c>
      <c r="M148" s="131" t="s">
        <v>601</v>
      </c>
      <c r="N148" s="132">
        <v>41863</v>
      </c>
      <c r="O148" s="53"/>
      <c r="P148" s="11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</v>
      </c>
      <c r="B149" s="107">
        <v>41857</v>
      </c>
      <c r="C149" s="107"/>
      <c r="D149" s="108" t="s">
        <v>630</v>
      </c>
      <c r="E149" s="109" t="s">
        <v>602</v>
      </c>
      <c r="F149" s="110">
        <v>205</v>
      </c>
      <c r="G149" s="109" t="s">
        <v>626</v>
      </c>
      <c r="H149" s="109">
        <v>275</v>
      </c>
      <c r="I149" s="127">
        <v>250</v>
      </c>
      <c r="J149" s="128" t="s">
        <v>627</v>
      </c>
      <c r="K149" s="129">
        <f t="shared" si="80"/>
        <v>70</v>
      </c>
      <c r="L149" s="130">
        <f t="shared" si="81"/>
        <v>0.34146341463414637</v>
      </c>
      <c r="M149" s="131" t="s">
        <v>601</v>
      </c>
      <c r="N149" s="132">
        <v>41962</v>
      </c>
      <c r="O149" s="53"/>
      <c r="P149" s="11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</v>
      </c>
      <c r="B150" s="107">
        <v>41886</v>
      </c>
      <c r="C150" s="107"/>
      <c r="D150" s="108" t="s">
        <v>631</v>
      </c>
      <c r="E150" s="109" t="s">
        <v>602</v>
      </c>
      <c r="F150" s="110">
        <v>162</v>
      </c>
      <c r="G150" s="109" t="s">
        <v>626</v>
      </c>
      <c r="H150" s="109">
        <v>190</v>
      </c>
      <c r="I150" s="127">
        <v>190</v>
      </c>
      <c r="J150" s="128" t="s">
        <v>627</v>
      </c>
      <c r="K150" s="129">
        <f t="shared" si="80"/>
        <v>28</v>
      </c>
      <c r="L150" s="130">
        <f t="shared" si="81"/>
        <v>0.1728395061728395</v>
      </c>
      <c r="M150" s="131" t="s">
        <v>601</v>
      </c>
      <c r="N150" s="132">
        <v>42006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6</v>
      </c>
      <c r="B151" s="107">
        <v>41886</v>
      </c>
      <c r="C151" s="107"/>
      <c r="D151" s="108" t="s">
        <v>632</v>
      </c>
      <c r="E151" s="109" t="s">
        <v>602</v>
      </c>
      <c r="F151" s="110">
        <v>75</v>
      </c>
      <c r="G151" s="109" t="s">
        <v>626</v>
      </c>
      <c r="H151" s="109">
        <v>91.5</v>
      </c>
      <c r="I151" s="127" t="s">
        <v>633</v>
      </c>
      <c r="J151" s="128" t="s">
        <v>634</v>
      </c>
      <c r="K151" s="129">
        <f t="shared" si="80"/>
        <v>16.5</v>
      </c>
      <c r="L151" s="130">
        <f t="shared" si="81"/>
        <v>0.22</v>
      </c>
      <c r="M151" s="131" t="s">
        <v>601</v>
      </c>
      <c r="N151" s="132">
        <v>41954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7</v>
      </c>
      <c r="B152" s="107">
        <v>41913</v>
      </c>
      <c r="C152" s="107"/>
      <c r="D152" s="108" t="s">
        <v>635</v>
      </c>
      <c r="E152" s="109" t="s">
        <v>602</v>
      </c>
      <c r="F152" s="110">
        <v>850</v>
      </c>
      <c r="G152" s="109" t="s">
        <v>626</v>
      </c>
      <c r="H152" s="109">
        <v>982.5</v>
      </c>
      <c r="I152" s="127">
        <v>1050</v>
      </c>
      <c r="J152" s="128" t="s">
        <v>636</v>
      </c>
      <c r="K152" s="129">
        <f t="shared" si="80"/>
        <v>132.5</v>
      </c>
      <c r="L152" s="130">
        <f t="shared" si="81"/>
        <v>0.15588235294117647</v>
      </c>
      <c r="M152" s="131" t="s">
        <v>601</v>
      </c>
      <c r="N152" s="132">
        <v>42039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</v>
      </c>
      <c r="B153" s="107">
        <v>41913</v>
      </c>
      <c r="C153" s="107"/>
      <c r="D153" s="108" t="s">
        <v>637</v>
      </c>
      <c r="E153" s="109" t="s">
        <v>602</v>
      </c>
      <c r="F153" s="110">
        <v>475</v>
      </c>
      <c r="G153" s="109" t="s">
        <v>626</v>
      </c>
      <c r="H153" s="109">
        <v>515</v>
      </c>
      <c r="I153" s="127">
        <v>600</v>
      </c>
      <c r="J153" s="128" t="s">
        <v>638</v>
      </c>
      <c r="K153" s="129">
        <f t="shared" si="80"/>
        <v>40</v>
      </c>
      <c r="L153" s="130">
        <f t="shared" si="81"/>
        <v>8.4210526315789472E-2</v>
      </c>
      <c r="M153" s="131" t="s">
        <v>601</v>
      </c>
      <c r="N153" s="132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9</v>
      </c>
      <c r="B154" s="107">
        <v>41913</v>
      </c>
      <c r="C154" s="107"/>
      <c r="D154" s="108" t="s">
        <v>639</v>
      </c>
      <c r="E154" s="109" t="s">
        <v>602</v>
      </c>
      <c r="F154" s="110">
        <v>86</v>
      </c>
      <c r="G154" s="109" t="s">
        <v>626</v>
      </c>
      <c r="H154" s="109">
        <v>99</v>
      </c>
      <c r="I154" s="127">
        <v>140</v>
      </c>
      <c r="J154" s="128" t="s">
        <v>640</v>
      </c>
      <c r="K154" s="129">
        <f t="shared" si="80"/>
        <v>13</v>
      </c>
      <c r="L154" s="130">
        <f t="shared" si="81"/>
        <v>0.15116279069767441</v>
      </c>
      <c r="M154" s="131" t="s">
        <v>601</v>
      </c>
      <c r="N154" s="132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10</v>
      </c>
      <c r="B155" s="107">
        <v>41926</v>
      </c>
      <c r="C155" s="107"/>
      <c r="D155" s="108" t="s">
        <v>641</v>
      </c>
      <c r="E155" s="109" t="s">
        <v>602</v>
      </c>
      <c r="F155" s="110">
        <v>496.6</v>
      </c>
      <c r="G155" s="109" t="s">
        <v>626</v>
      </c>
      <c r="H155" s="109">
        <v>621</v>
      </c>
      <c r="I155" s="127">
        <v>580</v>
      </c>
      <c r="J155" s="128" t="s">
        <v>627</v>
      </c>
      <c r="K155" s="129">
        <f t="shared" si="80"/>
        <v>124.39999999999998</v>
      </c>
      <c r="L155" s="130">
        <f t="shared" si="81"/>
        <v>0.25050342327829234</v>
      </c>
      <c r="M155" s="131" t="s">
        <v>601</v>
      </c>
      <c r="N155" s="132">
        <v>42605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11</v>
      </c>
      <c r="B156" s="107">
        <v>41926</v>
      </c>
      <c r="C156" s="107"/>
      <c r="D156" s="108" t="s">
        <v>642</v>
      </c>
      <c r="E156" s="109" t="s">
        <v>602</v>
      </c>
      <c r="F156" s="110">
        <v>2481.9</v>
      </c>
      <c r="G156" s="109" t="s">
        <v>626</v>
      </c>
      <c r="H156" s="109">
        <v>2840</v>
      </c>
      <c r="I156" s="127">
        <v>2870</v>
      </c>
      <c r="J156" s="128" t="s">
        <v>643</v>
      </c>
      <c r="K156" s="129">
        <f t="shared" si="80"/>
        <v>358.09999999999991</v>
      </c>
      <c r="L156" s="130">
        <f t="shared" si="81"/>
        <v>0.14428462065353154</v>
      </c>
      <c r="M156" s="131" t="s">
        <v>601</v>
      </c>
      <c r="N156" s="132">
        <v>42017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12</v>
      </c>
      <c r="B157" s="107">
        <v>41928</v>
      </c>
      <c r="C157" s="107"/>
      <c r="D157" s="108" t="s">
        <v>644</v>
      </c>
      <c r="E157" s="109" t="s">
        <v>602</v>
      </c>
      <c r="F157" s="110">
        <v>84.5</v>
      </c>
      <c r="G157" s="109" t="s">
        <v>626</v>
      </c>
      <c r="H157" s="109">
        <v>93</v>
      </c>
      <c r="I157" s="127">
        <v>110</v>
      </c>
      <c r="J157" s="128" t="s">
        <v>645</v>
      </c>
      <c r="K157" s="129">
        <f t="shared" si="80"/>
        <v>8.5</v>
      </c>
      <c r="L157" s="130">
        <f t="shared" si="81"/>
        <v>0.10059171597633136</v>
      </c>
      <c r="M157" s="131" t="s">
        <v>601</v>
      </c>
      <c r="N157" s="132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13</v>
      </c>
      <c r="B158" s="107">
        <v>41928</v>
      </c>
      <c r="C158" s="107"/>
      <c r="D158" s="108" t="s">
        <v>646</v>
      </c>
      <c r="E158" s="109" t="s">
        <v>602</v>
      </c>
      <c r="F158" s="110">
        <v>401</v>
      </c>
      <c r="G158" s="109" t="s">
        <v>626</v>
      </c>
      <c r="H158" s="109">
        <v>428</v>
      </c>
      <c r="I158" s="127">
        <v>450</v>
      </c>
      <c r="J158" s="128" t="s">
        <v>647</v>
      </c>
      <c r="K158" s="129">
        <f t="shared" si="80"/>
        <v>27</v>
      </c>
      <c r="L158" s="130">
        <f t="shared" si="81"/>
        <v>6.7331670822942641E-2</v>
      </c>
      <c r="M158" s="131" t="s">
        <v>601</v>
      </c>
      <c r="N158" s="132">
        <v>42020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14</v>
      </c>
      <c r="B159" s="107">
        <v>41928</v>
      </c>
      <c r="C159" s="107"/>
      <c r="D159" s="108" t="s">
        <v>648</v>
      </c>
      <c r="E159" s="109" t="s">
        <v>602</v>
      </c>
      <c r="F159" s="110">
        <v>101</v>
      </c>
      <c r="G159" s="109" t="s">
        <v>626</v>
      </c>
      <c r="H159" s="109">
        <v>112</v>
      </c>
      <c r="I159" s="127">
        <v>120</v>
      </c>
      <c r="J159" s="128" t="s">
        <v>649</v>
      </c>
      <c r="K159" s="129">
        <f t="shared" si="80"/>
        <v>11</v>
      </c>
      <c r="L159" s="130">
        <f t="shared" si="81"/>
        <v>0.10891089108910891</v>
      </c>
      <c r="M159" s="131" t="s">
        <v>601</v>
      </c>
      <c r="N159" s="132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15</v>
      </c>
      <c r="B160" s="107">
        <v>41954</v>
      </c>
      <c r="C160" s="107"/>
      <c r="D160" s="108" t="s">
        <v>650</v>
      </c>
      <c r="E160" s="109" t="s">
        <v>602</v>
      </c>
      <c r="F160" s="110">
        <v>59</v>
      </c>
      <c r="G160" s="109" t="s">
        <v>626</v>
      </c>
      <c r="H160" s="109">
        <v>76</v>
      </c>
      <c r="I160" s="127">
        <v>76</v>
      </c>
      <c r="J160" s="128" t="s">
        <v>627</v>
      </c>
      <c r="K160" s="129">
        <f t="shared" si="80"/>
        <v>17</v>
      </c>
      <c r="L160" s="130">
        <f t="shared" si="81"/>
        <v>0.28813559322033899</v>
      </c>
      <c r="M160" s="131" t="s">
        <v>601</v>
      </c>
      <c r="N160" s="132">
        <v>43032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16</v>
      </c>
      <c r="B161" s="107">
        <v>41954</v>
      </c>
      <c r="C161" s="107"/>
      <c r="D161" s="108" t="s">
        <v>639</v>
      </c>
      <c r="E161" s="109" t="s">
        <v>602</v>
      </c>
      <c r="F161" s="110">
        <v>99</v>
      </c>
      <c r="G161" s="109" t="s">
        <v>626</v>
      </c>
      <c r="H161" s="109">
        <v>120</v>
      </c>
      <c r="I161" s="127">
        <v>120</v>
      </c>
      <c r="J161" s="128" t="s">
        <v>651</v>
      </c>
      <c r="K161" s="129">
        <f t="shared" si="80"/>
        <v>21</v>
      </c>
      <c r="L161" s="130">
        <f t="shared" si="81"/>
        <v>0.21212121212121213</v>
      </c>
      <c r="M161" s="131" t="s">
        <v>601</v>
      </c>
      <c r="N161" s="132">
        <v>41960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17</v>
      </c>
      <c r="B162" s="107">
        <v>41956</v>
      </c>
      <c r="C162" s="107"/>
      <c r="D162" s="108" t="s">
        <v>652</v>
      </c>
      <c r="E162" s="109" t="s">
        <v>602</v>
      </c>
      <c r="F162" s="110">
        <v>22</v>
      </c>
      <c r="G162" s="109" t="s">
        <v>626</v>
      </c>
      <c r="H162" s="109">
        <v>33.549999999999997</v>
      </c>
      <c r="I162" s="127">
        <v>32</v>
      </c>
      <c r="J162" s="128" t="s">
        <v>653</v>
      </c>
      <c r="K162" s="129">
        <f t="shared" si="80"/>
        <v>11.549999999999997</v>
      </c>
      <c r="L162" s="130">
        <f t="shared" si="81"/>
        <v>0.52499999999999991</v>
      </c>
      <c r="M162" s="131" t="s">
        <v>601</v>
      </c>
      <c r="N162" s="132">
        <v>42188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18</v>
      </c>
      <c r="B163" s="107">
        <v>41976</v>
      </c>
      <c r="C163" s="107"/>
      <c r="D163" s="108" t="s">
        <v>654</v>
      </c>
      <c r="E163" s="109" t="s">
        <v>602</v>
      </c>
      <c r="F163" s="110">
        <v>440</v>
      </c>
      <c r="G163" s="109" t="s">
        <v>626</v>
      </c>
      <c r="H163" s="109">
        <v>520</v>
      </c>
      <c r="I163" s="127">
        <v>520</v>
      </c>
      <c r="J163" s="128" t="s">
        <v>655</v>
      </c>
      <c r="K163" s="129">
        <f t="shared" si="80"/>
        <v>80</v>
      </c>
      <c r="L163" s="130">
        <f t="shared" si="81"/>
        <v>0.18181818181818182</v>
      </c>
      <c r="M163" s="131" t="s">
        <v>601</v>
      </c>
      <c r="N163" s="132">
        <v>42208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19</v>
      </c>
      <c r="B164" s="107">
        <v>41976</v>
      </c>
      <c r="C164" s="107"/>
      <c r="D164" s="108" t="s">
        <v>656</v>
      </c>
      <c r="E164" s="109" t="s">
        <v>602</v>
      </c>
      <c r="F164" s="110">
        <v>360</v>
      </c>
      <c r="G164" s="109" t="s">
        <v>626</v>
      </c>
      <c r="H164" s="109">
        <v>427</v>
      </c>
      <c r="I164" s="127">
        <v>425</v>
      </c>
      <c r="J164" s="128" t="s">
        <v>657</v>
      </c>
      <c r="K164" s="129">
        <f t="shared" si="80"/>
        <v>67</v>
      </c>
      <c r="L164" s="130">
        <f t="shared" si="81"/>
        <v>0.18611111111111112</v>
      </c>
      <c r="M164" s="131" t="s">
        <v>601</v>
      </c>
      <c r="N164" s="132">
        <v>42058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20</v>
      </c>
      <c r="B165" s="107">
        <v>42012</v>
      </c>
      <c r="C165" s="107"/>
      <c r="D165" s="108" t="s">
        <v>658</v>
      </c>
      <c r="E165" s="109" t="s">
        <v>602</v>
      </c>
      <c r="F165" s="110">
        <v>360</v>
      </c>
      <c r="G165" s="109" t="s">
        <v>626</v>
      </c>
      <c r="H165" s="109">
        <v>455</v>
      </c>
      <c r="I165" s="127">
        <v>420</v>
      </c>
      <c r="J165" s="128" t="s">
        <v>659</v>
      </c>
      <c r="K165" s="129">
        <f t="shared" si="80"/>
        <v>95</v>
      </c>
      <c r="L165" s="130">
        <f t="shared" si="81"/>
        <v>0.2638888888888889</v>
      </c>
      <c r="M165" s="131" t="s">
        <v>601</v>
      </c>
      <c r="N165" s="132">
        <v>42024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21</v>
      </c>
      <c r="B166" s="107">
        <v>42012</v>
      </c>
      <c r="C166" s="107"/>
      <c r="D166" s="108" t="s">
        <v>660</v>
      </c>
      <c r="E166" s="109" t="s">
        <v>602</v>
      </c>
      <c r="F166" s="110">
        <v>130</v>
      </c>
      <c r="G166" s="109"/>
      <c r="H166" s="109">
        <v>175.5</v>
      </c>
      <c r="I166" s="127">
        <v>165</v>
      </c>
      <c r="J166" s="128" t="s">
        <v>661</v>
      </c>
      <c r="K166" s="129">
        <f t="shared" si="80"/>
        <v>45.5</v>
      </c>
      <c r="L166" s="130">
        <f t="shared" si="81"/>
        <v>0.35</v>
      </c>
      <c r="M166" s="131" t="s">
        <v>601</v>
      </c>
      <c r="N166" s="132">
        <v>43088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22</v>
      </c>
      <c r="B167" s="107">
        <v>42040</v>
      </c>
      <c r="C167" s="107"/>
      <c r="D167" s="108" t="s">
        <v>391</v>
      </c>
      <c r="E167" s="109" t="s">
        <v>625</v>
      </c>
      <c r="F167" s="110">
        <v>98</v>
      </c>
      <c r="G167" s="109"/>
      <c r="H167" s="109">
        <v>120</v>
      </c>
      <c r="I167" s="127">
        <v>120</v>
      </c>
      <c r="J167" s="128" t="s">
        <v>627</v>
      </c>
      <c r="K167" s="129">
        <f t="shared" si="80"/>
        <v>22</v>
      </c>
      <c r="L167" s="130">
        <f t="shared" si="81"/>
        <v>0.22448979591836735</v>
      </c>
      <c r="M167" s="131" t="s">
        <v>601</v>
      </c>
      <c r="N167" s="132">
        <v>42753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23</v>
      </c>
      <c r="B168" s="107">
        <v>42040</v>
      </c>
      <c r="C168" s="107"/>
      <c r="D168" s="108" t="s">
        <v>662</v>
      </c>
      <c r="E168" s="109" t="s">
        <v>625</v>
      </c>
      <c r="F168" s="110">
        <v>196</v>
      </c>
      <c r="G168" s="109"/>
      <c r="H168" s="109">
        <v>262</v>
      </c>
      <c r="I168" s="127">
        <v>255</v>
      </c>
      <c r="J168" s="128" t="s">
        <v>627</v>
      </c>
      <c r="K168" s="129">
        <f t="shared" si="80"/>
        <v>66</v>
      </c>
      <c r="L168" s="130">
        <f t="shared" si="81"/>
        <v>0.33673469387755101</v>
      </c>
      <c r="M168" s="131" t="s">
        <v>601</v>
      </c>
      <c r="N168" s="132">
        <v>42599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24</v>
      </c>
      <c r="B169" s="111">
        <v>42067</v>
      </c>
      <c r="C169" s="111"/>
      <c r="D169" s="112" t="s">
        <v>390</v>
      </c>
      <c r="E169" s="113" t="s">
        <v>625</v>
      </c>
      <c r="F169" s="114">
        <v>235</v>
      </c>
      <c r="G169" s="114"/>
      <c r="H169" s="115">
        <v>77</v>
      </c>
      <c r="I169" s="133" t="s">
        <v>663</v>
      </c>
      <c r="J169" s="134" t="s">
        <v>664</v>
      </c>
      <c r="K169" s="135">
        <f t="shared" si="80"/>
        <v>-158</v>
      </c>
      <c r="L169" s="136">
        <f t="shared" si="81"/>
        <v>-0.67234042553191486</v>
      </c>
      <c r="M169" s="137" t="s">
        <v>665</v>
      </c>
      <c r="N169" s="138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25</v>
      </c>
      <c r="B170" s="107">
        <v>42067</v>
      </c>
      <c r="C170" s="107"/>
      <c r="D170" s="108" t="s">
        <v>482</v>
      </c>
      <c r="E170" s="109" t="s">
        <v>625</v>
      </c>
      <c r="F170" s="110">
        <v>185</v>
      </c>
      <c r="G170" s="109"/>
      <c r="H170" s="109">
        <v>224</v>
      </c>
      <c r="I170" s="127" t="s">
        <v>666</v>
      </c>
      <c r="J170" s="128" t="s">
        <v>627</v>
      </c>
      <c r="K170" s="129">
        <f t="shared" si="80"/>
        <v>39</v>
      </c>
      <c r="L170" s="130">
        <f t="shared" si="81"/>
        <v>0.21081081081081082</v>
      </c>
      <c r="M170" s="131" t="s">
        <v>601</v>
      </c>
      <c r="N170" s="132">
        <v>42647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366">
        <v>26</v>
      </c>
      <c r="B171" s="116">
        <v>42090</v>
      </c>
      <c r="C171" s="116"/>
      <c r="D171" s="117" t="s">
        <v>667</v>
      </c>
      <c r="E171" s="118" t="s">
        <v>625</v>
      </c>
      <c r="F171" s="119">
        <v>49.5</v>
      </c>
      <c r="G171" s="120"/>
      <c r="H171" s="120">
        <v>15.85</v>
      </c>
      <c r="I171" s="120">
        <v>67</v>
      </c>
      <c r="J171" s="139" t="s">
        <v>668</v>
      </c>
      <c r="K171" s="120">
        <f t="shared" si="80"/>
        <v>-33.65</v>
      </c>
      <c r="L171" s="140">
        <f t="shared" si="81"/>
        <v>-0.67979797979797973</v>
      </c>
      <c r="M171" s="137" t="s">
        <v>665</v>
      </c>
      <c r="N171" s="141">
        <v>43627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27</v>
      </c>
      <c r="B172" s="107">
        <v>42093</v>
      </c>
      <c r="C172" s="107"/>
      <c r="D172" s="108" t="s">
        <v>669</v>
      </c>
      <c r="E172" s="109" t="s">
        <v>625</v>
      </c>
      <c r="F172" s="110">
        <v>183.5</v>
      </c>
      <c r="G172" s="109"/>
      <c r="H172" s="109">
        <v>219</v>
      </c>
      <c r="I172" s="127">
        <v>218</v>
      </c>
      <c r="J172" s="128" t="s">
        <v>670</v>
      </c>
      <c r="K172" s="129">
        <f t="shared" si="80"/>
        <v>35.5</v>
      </c>
      <c r="L172" s="130">
        <f t="shared" si="81"/>
        <v>0.19346049046321526</v>
      </c>
      <c r="M172" s="131" t="s">
        <v>601</v>
      </c>
      <c r="N172" s="132">
        <v>42103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28</v>
      </c>
      <c r="B173" s="107">
        <v>42114</v>
      </c>
      <c r="C173" s="107"/>
      <c r="D173" s="108" t="s">
        <v>671</v>
      </c>
      <c r="E173" s="109" t="s">
        <v>625</v>
      </c>
      <c r="F173" s="110">
        <f>(227+237)/2</f>
        <v>232</v>
      </c>
      <c r="G173" s="109"/>
      <c r="H173" s="109">
        <v>298</v>
      </c>
      <c r="I173" s="127">
        <v>298</v>
      </c>
      <c r="J173" s="128" t="s">
        <v>627</v>
      </c>
      <c r="K173" s="129">
        <f t="shared" si="80"/>
        <v>66</v>
      </c>
      <c r="L173" s="130">
        <f t="shared" si="81"/>
        <v>0.28448275862068967</v>
      </c>
      <c r="M173" s="131" t="s">
        <v>601</v>
      </c>
      <c r="N173" s="132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29</v>
      </c>
      <c r="B174" s="107">
        <v>42128</v>
      </c>
      <c r="C174" s="107"/>
      <c r="D174" s="108" t="s">
        <v>672</v>
      </c>
      <c r="E174" s="109" t="s">
        <v>602</v>
      </c>
      <c r="F174" s="110">
        <v>385</v>
      </c>
      <c r="G174" s="109"/>
      <c r="H174" s="109">
        <f>212.5+331</f>
        <v>543.5</v>
      </c>
      <c r="I174" s="127">
        <v>510</v>
      </c>
      <c r="J174" s="128" t="s">
        <v>673</v>
      </c>
      <c r="K174" s="129">
        <f t="shared" si="80"/>
        <v>158.5</v>
      </c>
      <c r="L174" s="130">
        <f t="shared" si="81"/>
        <v>0.41168831168831171</v>
      </c>
      <c r="M174" s="131" t="s">
        <v>601</v>
      </c>
      <c r="N174" s="132">
        <v>42235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30</v>
      </c>
      <c r="B175" s="107">
        <v>42128</v>
      </c>
      <c r="C175" s="107"/>
      <c r="D175" s="108" t="s">
        <v>674</v>
      </c>
      <c r="E175" s="109" t="s">
        <v>602</v>
      </c>
      <c r="F175" s="110">
        <v>115.5</v>
      </c>
      <c r="G175" s="109"/>
      <c r="H175" s="109">
        <v>146</v>
      </c>
      <c r="I175" s="127">
        <v>142</v>
      </c>
      <c r="J175" s="128" t="s">
        <v>675</v>
      </c>
      <c r="K175" s="129">
        <f t="shared" si="80"/>
        <v>30.5</v>
      </c>
      <c r="L175" s="130">
        <f t="shared" si="81"/>
        <v>0.26406926406926406</v>
      </c>
      <c r="M175" s="131" t="s">
        <v>601</v>
      </c>
      <c r="N175" s="132">
        <v>42202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31</v>
      </c>
      <c r="B176" s="107">
        <v>42151</v>
      </c>
      <c r="C176" s="107"/>
      <c r="D176" s="108" t="s">
        <v>676</v>
      </c>
      <c r="E176" s="109" t="s">
        <v>602</v>
      </c>
      <c r="F176" s="110">
        <v>237.5</v>
      </c>
      <c r="G176" s="109"/>
      <c r="H176" s="109">
        <v>279.5</v>
      </c>
      <c r="I176" s="127">
        <v>278</v>
      </c>
      <c r="J176" s="128" t="s">
        <v>627</v>
      </c>
      <c r="K176" s="129">
        <f t="shared" si="80"/>
        <v>42</v>
      </c>
      <c r="L176" s="130">
        <f t="shared" si="81"/>
        <v>0.17684210526315788</v>
      </c>
      <c r="M176" s="131" t="s">
        <v>601</v>
      </c>
      <c r="N176" s="132">
        <v>42222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32</v>
      </c>
      <c r="B177" s="107">
        <v>42174</v>
      </c>
      <c r="C177" s="107"/>
      <c r="D177" s="108" t="s">
        <v>646</v>
      </c>
      <c r="E177" s="109" t="s">
        <v>625</v>
      </c>
      <c r="F177" s="110">
        <v>340</v>
      </c>
      <c r="G177" s="109"/>
      <c r="H177" s="109">
        <v>448</v>
      </c>
      <c r="I177" s="127">
        <v>448</v>
      </c>
      <c r="J177" s="128" t="s">
        <v>627</v>
      </c>
      <c r="K177" s="129">
        <f t="shared" si="80"/>
        <v>108</v>
      </c>
      <c r="L177" s="130">
        <f t="shared" si="81"/>
        <v>0.31764705882352939</v>
      </c>
      <c r="M177" s="131" t="s">
        <v>601</v>
      </c>
      <c r="N177" s="132">
        <v>43018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33</v>
      </c>
      <c r="B178" s="107">
        <v>42191</v>
      </c>
      <c r="C178" s="107"/>
      <c r="D178" s="108" t="s">
        <v>677</v>
      </c>
      <c r="E178" s="109" t="s">
        <v>625</v>
      </c>
      <c r="F178" s="110">
        <v>390</v>
      </c>
      <c r="G178" s="109"/>
      <c r="H178" s="109">
        <v>460</v>
      </c>
      <c r="I178" s="127">
        <v>460</v>
      </c>
      <c r="J178" s="128" t="s">
        <v>627</v>
      </c>
      <c r="K178" s="129">
        <f t="shared" ref="K178:K198" si="82">H178-F178</f>
        <v>70</v>
      </c>
      <c r="L178" s="130">
        <f t="shared" ref="L178:L198" si="83">K178/F178</f>
        <v>0.17948717948717949</v>
      </c>
      <c r="M178" s="131" t="s">
        <v>601</v>
      </c>
      <c r="N178" s="132">
        <v>42478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34</v>
      </c>
      <c r="B179" s="111">
        <v>42195</v>
      </c>
      <c r="C179" s="111"/>
      <c r="D179" s="112" t="s">
        <v>678</v>
      </c>
      <c r="E179" s="113" t="s">
        <v>625</v>
      </c>
      <c r="F179" s="114">
        <v>122.5</v>
      </c>
      <c r="G179" s="114"/>
      <c r="H179" s="115">
        <v>61</v>
      </c>
      <c r="I179" s="133">
        <v>172</v>
      </c>
      <c r="J179" s="134" t="s">
        <v>679</v>
      </c>
      <c r="K179" s="135">
        <f t="shared" si="82"/>
        <v>-61.5</v>
      </c>
      <c r="L179" s="136">
        <f t="shared" si="83"/>
        <v>-0.50204081632653064</v>
      </c>
      <c r="M179" s="137" t="s">
        <v>665</v>
      </c>
      <c r="N179" s="138">
        <v>43333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35</v>
      </c>
      <c r="B180" s="107">
        <v>42219</v>
      </c>
      <c r="C180" s="107"/>
      <c r="D180" s="108" t="s">
        <v>680</v>
      </c>
      <c r="E180" s="109" t="s">
        <v>625</v>
      </c>
      <c r="F180" s="110">
        <v>297.5</v>
      </c>
      <c r="G180" s="109"/>
      <c r="H180" s="109">
        <v>350</v>
      </c>
      <c r="I180" s="127">
        <v>360</v>
      </c>
      <c r="J180" s="128" t="s">
        <v>681</v>
      </c>
      <c r="K180" s="129">
        <f t="shared" si="82"/>
        <v>52.5</v>
      </c>
      <c r="L180" s="130">
        <f t="shared" si="83"/>
        <v>0.17647058823529413</v>
      </c>
      <c r="M180" s="131" t="s">
        <v>601</v>
      </c>
      <c r="N180" s="132">
        <v>42232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36</v>
      </c>
      <c r="B181" s="107">
        <v>42219</v>
      </c>
      <c r="C181" s="107"/>
      <c r="D181" s="108" t="s">
        <v>682</v>
      </c>
      <c r="E181" s="109" t="s">
        <v>625</v>
      </c>
      <c r="F181" s="110">
        <v>115.5</v>
      </c>
      <c r="G181" s="109"/>
      <c r="H181" s="109">
        <v>149</v>
      </c>
      <c r="I181" s="127">
        <v>140</v>
      </c>
      <c r="J181" s="142" t="s">
        <v>683</v>
      </c>
      <c r="K181" s="129">
        <f t="shared" si="82"/>
        <v>33.5</v>
      </c>
      <c r="L181" s="130">
        <f t="shared" si="83"/>
        <v>0.29004329004329005</v>
      </c>
      <c r="M181" s="131" t="s">
        <v>601</v>
      </c>
      <c r="N181" s="132">
        <v>42740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37</v>
      </c>
      <c r="B182" s="107">
        <v>42251</v>
      </c>
      <c r="C182" s="107"/>
      <c r="D182" s="108" t="s">
        <v>676</v>
      </c>
      <c r="E182" s="109" t="s">
        <v>625</v>
      </c>
      <c r="F182" s="110">
        <v>226</v>
      </c>
      <c r="G182" s="109"/>
      <c r="H182" s="109">
        <v>292</v>
      </c>
      <c r="I182" s="127">
        <v>292</v>
      </c>
      <c r="J182" s="128" t="s">
        <v>684</v>
      </c>
      <c r="K182" s="129">
        <f t="shared" si="82"/>
        <v>66</v>
      </c>
      <c r="L182" s="130">
        <f t="shared" si="83"/>
        <v>0.29203539823008851</v>
      </c>
      <c r="M182" s="131" t="s">
        <v>601</v>
      </c>
      <c r="N182" s="132">
        <v>42286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38</v>
      </c>
      <c r="B183" s="107">
        <v>42254</v>
      </c>
      <c r="C183" s="107"/>
      <c r="D183" s="108" t="s">
        <v>671</v>
      </c>
      <c r="E183" s="109" t="s">
        <v>625</v>
      </c>
      <c r="F183" s="110">
        <v>232.5</v>
      </c>
      <c r="G183" s="109"/>
      <c r="H183" s="109">
        <v>312.5</v>
      </c>
      <c r="I183" s="127">
        <v>310</v>
      </c>
      <c r="J183" s="128" t="s">
        <v>627</v>
      </c>
      <c r="K183" s="129">
        <f t="shared" si="82"/>
        <v>80</v>
      </c>
      <c r="L183" s="130">
        <f t="shared" si="83"/>
        <v>0.34408602150537637</v>
      </c>
      <c r="M183" s="131" t="s">
        <v>601</v>
      </c>
      <c r="N183" s="132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39</v>
      </c>
      <c r="B184" s="107">
        <v>42268</v>
      </c>
      <c r="C184" s="107"/>
      <c r="D184" s="108" t="s">
        <v>685</v>
      </c>
      <c r="E184" s="109" t="s">
        <v>625</v>
      </c>
      <c r="F184" s="110">
        <v>196.5</v>
      </c>
      <c r="G184" s="109"/>
      <c r="H184" s="109">
        <v>238</v>
      </c>
      <c r="I184" s="127">
        <v>238</v>
      </c>
      <c r="J184" s="128" t="s">
        <v>684</v>
      </c>
      <c r="K184" s="129">
        <f t="shared" si="82"/>
        <v>41.5</v>
      </c>
      <c r="L184" s="130">
        <f t="shared" si="83"/>
        <v>0.21119592875318066</v>
      </c>
      <c r="M184" s="131" t="s">
        <v>601</v>
      </c>
      <c r="N184" s="132">
        <v>42291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40</v>
      </c>
      <c r="B185" s="107">
        <v>42271</v>
      </c>
      <c r="C185" s="107"/>
      <c r="D185" s="108" t="s">
        <v>624</v>
      </c>
      <c r="E185" s="109" t="s">
        <v>625</v>
      </c>
      <c r="F185" s="110">
        <v>65</v>
      </c>
      <c r="G185" s="109"/>
      <c r="H185" s="109">
        <v>82</v>
      </c>
      <c r="I185" s="127">
        <v>82</v>
      </c>
      <c r="J185" s="128" t="s">
        <v>684</v>
      </c>
      <c r="K185" s="129">
        <f t="shared" si="82"/>
        <v>17</v>
      </c>
      <c r="L185" s="130">
        <f t="shared" si="83"/>
        <v>0.26153846153846155</v>
      </c>
      <c r="M185" s="131" t="s">
        <v>601</v>
      </c>
      <c r="N185" s="132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41</v>
      </c>
      <c r="B186" s="107">
        <v>42291</v>
      </c>
      <c r="C186" s="107"/>
      <c r="D186" s="108" t="s">
        <v>686</v>
      </c>
      <c r="E186" s="109" t="s">
        <v>625</v>
      </c>
      <c r="F186" s="110">
        <v>144</v>
      </c>
      <c r="G186" s="109"/>
      <c r="H186" s="109">
        <v>182.5</v>
      </c>
      <c r="I186" s="127">
        <v>181</v>
      </c>
      <c r="J186" s="128" t="s">
        <v>684</v>
      </c>
      <c r="K186" s="129">
        <f t="shared" si="82"/>
        <v>38.5</v>
      </c>
      <c r="L186" s="130">
        <f t="shared" si="83"/>
        <v>0.2673611111111111</v>
      </c>
      <c r="M186" s="131" t="s">
        <v>601</v>
      </c>
      <c r="N186" s="132">
        <v>42817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42</v>
      </c>
      <c r="B187" s="107">
        <v>42291</v>
      </c>
      <c r="C187" s="107"/>
      <c r="D187" s="108" t="s">
        <v>687</v>
      </c>
      <c r="E187" s="109" t="s">
        <v>625</v>
      </c>
      <c r="F187" s="110">
        <v>264</v>
      </c>
      <c r="G187" s="109"/>
      <c r="H187" s="109">
        <v>311</v>
      </c>
      <c r="I187" s="127">
        <v>311</v>
      </c>
      <c r="J187" s="128" t="s">
        <v>684</v>
      </c>
      <c r="K187" s="129">
        <f t="shared" si="82"/>
        <v>47</v>
      </c>
      <c r="L187" s="130">
        <f t="shared" si="83"/>
        <v>0.17803030303030304</v>
      </c>
      <c r="M187" s="131" t="s">
        <v>601</v>
      </c>
      <c r="N187" s="132">
        <v>42604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43</v>
      </c>
      <c r="B188" s="107">
        <v>42318</v>
      </c>
      <c r="C188" s="107"/>
      <c r="D188" s="108" t="s">
        <v>688</v>
      </c>
      <c r="E188" s="109" t="s">
        <v>602</v>
      </c>
      <c r="F188" s="110">
        <v>549.5</v>
      </c>
      <c r="G188" s="109"/>
      <c r="H188" s="109">
        <v>630</v>
      </c>
      <c r="I188" s="127">
        <v>630</v>
      </c>
      <c r="J188" s="128" t="s">
        <v>684</v>
      </c>
      <c r="K188" s="129">
        <f t="shared" si="82"/>
        <v>80.5</v>
      </c>
      <c r="L188" s="130">
        <f t="shared" si="83"/>
        <v>0.1464968152866242</v>
      </c>
      <c r="M188" s="131" t="s">
        <v>601</v>
      </c>
      <c r="N188" s="132">
        <v>42419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44</v>
      </c>
      <c r="B189" s="107">
        <v>42342</v>
      </c>
      <c r="C189" s="107"/>
      <c r="D189" s="108" t="s">
        <v>689</v>
      </c>
      <c r="E189" s="109" t="s">
        <v>625</v>
      </c>
      <c r="F189" s="110">
        <v>1027.5</v>
      </c>
      <c r="G189" s="109"/>
      <c r="H189" s="109">
        <v>1315</v>
      </c>
      <c r="I189" s="127">
        <v>1250</v>
      </c>
      <c r="J189" s="128" t="s">
        <v>684</v>
      </c>
      <c r="K189" s="129">
        <f t="shared" si="82"/>
        <v>287.5</v>
      </c>
      <c r="L189" s="130">
        <f t="shared" si="83"/>
        <v>0.27980535279805352</v>
      </c>
      <c r="M189" s="131" t="s">
        <v>601</v>
      </c>
      <c r="N189" s="132">
        <v>43244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45</v>
      </c>
      <c r="B190" s="107">
        <v>42367</v>
      </c>
      <c r="C190" s="107"/>
      <c r="D190" s="108" t="s">
        <v>690</v>
      </c>
      <c r="E190" s="109" t="s">
        <v>625</v>
      </c>
      <c r="F190" s="110">
        <v>465</v>
      </c>
      <c r="G190" s="109"/>
      <c r="H190" s="109">
        <v>540</v>
      </c>
      <c r="I190" s="127">
        <v>540</v>
      </c>
      <c r="J190" s="128" t="s">
        <v>684</v>
      </c>
      <c r="K190" s="129">
        <f t="shared" si="82"/>
        <v>75</v>
      </c>
      <c r="L190" s="130">
        <f t="shared" si="83"/>
        <v>0.16129032258064516</v>
      </c>
      <c r="M190" s="131" t="s">
        <v>601</v>
      </c>
      <c r="N190" s="132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46</v>
      </c>
      <c r="B191" s="107">
        <v>42380</v>
      </c>
      <c r="C191" s="107"/>
      <c r="D191" s="108" t="s">
        <v>391</v>
      </c>
      <c r="E191" s="109" t="s">
        <v>602</v>
      </c>
      <c r="F191" s="110">
        <v>81</v>
      </c>
      <c r="G191" s="109"/>
      <c r="H191" s="109">
        <v>110</v>
      </c>
      <c r="I191" s="127">
        <v>110</v>
      </c>
      <c r="J191" s="128" t="s">
        <v>684</v>
      </c>
      <c r="K191" s="129">
        <f t="shared" si="82"/>
        <v>29</v>
      </c>
      <c r="L191" s="130">
        <f t="shared" si="83"/>
        <v>0.35802469135802467</v>
      </c>
      <c r="M191" s="131" t="s">
        <v>601</v>
      </c>
      <c r="N191" s="132">
        <v>42745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47</v>
      </c>
      <c r="B192" s="107">
        <v>42382</v>
      </c>
      <c r="C192" s="107"/>
      <c r="D192" s="108" t="s">
        <v>691</v>
      </c>
      <c r="E192" s="109" t="s">
        <v>602</v>
      </c>
      <c r="F192" s="110">
        <v>417.5</v>
      </c>
      <c r="G192" s="109"/>
      <c r="H192" s="109">
        <v>547</v>
      </c>
      <c r="I192" s="127">
        <v>535</v>
      </c>
      <c r="J192" s="128" t="s">
        <v>684</v>
      </c>
      <c r="K192" s="129">
        <f t="shared" si="82"/>
        <v>129.5</v>
      </c>
      <c r="L192" s="130">
        <f t="shared" si="83"/>
        <v>0.31017964071856285</v>
      </c>
      <c r="M192" s="131" t="s">
        <v>601</v>
      </c>
      <c r="N192" s="132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48</v>
      </c>
      <c r="B193" s="107">
        <v>42408</v>
      </c>
      <c r="C193" s="107"/>
      <c r="D193" s="108" t="s">
        <v>692</v>
      </c>
      <c r="E193" s="109" t="s">
        <v>625</v>
      </c>
      <c r="F193" s="110">
        <v>650</v>
      </c>
      <c r="G193" s="109"/>
      <c r="H193" s="109">
        <v>800</v>
      </c>
      <c r="I193" s="127">
        <v>800</v>
      </c>
      <c r="J193" s="128" t="s">
        <v>684</v>
      </c>
      <c r="K193" s="129">
        <f t="shared" si="82"/>
        <v>150</v>
      </c>
      <c r="L193" s="130">
        <f t="shared" si="83"/>
        <v>0.23076923076923078</v>
      </c>
      <c r="M193" s="131" t="s">
        <v>601</v>
      </c>
      <c r="N193" s="132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49</v>
      </c>
      <c r="B194" s="107">
        <v>42433</v>
      </c>
      <c r="C194" s="107"/>
      <c r="D194" s="108" t="s">
        <v>198</v>
      </c>
      <c r="E194" s="109" t="s">
        <v>625</v>
      </c>
      <c r="F194" s="110">
        <v>437.5</v>
      </c>
      <c r="G194" s="109"/>
      <c r="H194" s="109">
        <v>504.5</v>
      </c>
      <c r="I194" s="127">
        <v>522</v>
      </c>
      <c r="J194" s="128" t="s">
        <v>693</v>
      </c>
      <c r="K194" s="129">
        <f t="shared" si="82"/>
        <v>67</v>
      </c>
      <c r="L194" s="130">
        <f t="shared" si="83"/>
        <v>0.15314285714285714</v>
      </c>
      <c r="M194" s="131" t="s">
        <v>601</v>
      </c>
      <c r="N194" s="132">
        <v>42480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50</v>
      </c>
      <c r="B195" s="107">
        <v>42438</v>
      </c>
      <c r="C195" s="107"/>
      <c r="D195" s="108" t="s">
        <v>694</v>
      </c>
      <c r="E195" s="109" t="s">
        <v>625</v>
      </c>
      <c r="F195" s="110">
        <v>189.5</v>
      </c>
      <c r="G195" s="109"/>
      <c r="H195" s="109">
        <v>218</v>
      </c>
      <c r="I195" s="127">
        <v>218</v>
      </c>
      <c r="J195" s="128" t="s">
        <v>684</v>
      </c>
      <c r="K195" s="129">
        <f t="shared" si="82"/>
        <v>28.5</v>
      </c>
      <c r="L195" s="130">
        <f t="shared" si="83"/>
        <v>0.15039577836411611</v>
      </c>
      <c r="M195" s="131" t="s">
        <v>601</v>
      </c>
      <c r="N195" s="132">
        <v>43034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6">
        <v>51</v>
      </c>
      <c r="B196" s="116">
        <v>42471</v>
      </c>
      <c r="C196" s="116"/>
      <c r="D196" s="117" t="s">
        <v>695</v>
      </c>
      <c r="E196" s="118" t="s">
        <v>625</v>
      </c>
      <c r="F196" s="119">
        <v>36.5</v>
      </c>
      <c r="G196" s="120"/>
      <c r="H196" s="120">
        <v>15.85</v>
      </c>
      <c r="I196" s="120">
        <v>60</v>
      </c>
      <c r="J196" s="139" t="s">
        <v>696</v>
      </c>
      <c r="K196" s="135">
        <f t="shared" si="82"/>
        <v>-20.65</v>
      </c>
      <c r="L196" s="169">
        <f t="shared" si="83"/>
        <v>-0.5657534246575342</v>
      </c>
      <c r="M196" s="137" t="s">
        <v>665</v>
      </c>
      <c r="N196" s="170">
        <v>43627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52</v>
      </c>
      <c r="B197" s="107">
        <v>42472</v>
      </c>
      <c r="C197" s="107"/>
      <c r="D197" s="108" t="s">
        <v>697</v>
      </c>
      <c r="E197" s="109" t="s">
        <v>625</v>
      </c>
      <c r="F197" s="110">
        <v>93</v>
      </c>
      <c r="G197" s="109"/>
      <c r="H197" s="109">
        <v>149</v>
      </c>
      <c r="I197" s="127">
        <v>140</v>
      </c>
      <c r="J197" s="142" t="s">
        <v>698</v>
      </c>
      <c r="K197" s="129">
        <f t="shared" si="82"/>
        <v>56</v>
      </c>
      <c r="L197" s="130">
        <f t="shared" si="83"/>
        <v>0.60215053763440862</v>
      </c>
      <c r="M197" s="131" t="s">
        <v>601</v>
      </c>
      <c r="N197" s="132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53</v>
      </c>
      <c r="B198" s="107">
        <v>42472</v>
      </c>
      <c r="C198" s="107"/>
      <c r="D198" s="108" t="s">
        <v>699</v>
      </c>
      <c r="E198" s="109" t="s">
        <v>625</v>
      </c>
      <c r="F198" s="110">
        <v>130</v>
      </c>
      <c r="G198" s="109"/>
      <c r="H198" s="109">
        <v>150</v>
      </c>
      <c r="I198" s="127" t="s">
        <v>700</v>
      </c>
      <c r="J198" s="128" t="s">
        <v>684</v>
      </c>
      <c r="K198" s="129">
        <f t="shared" si="82"/>
        <v>20</v>
      </c>
      <c r="L198" s="130">
        <f t="shared" si="83"/>
        <v>0.15384615384615385</v>
      </c>
      <c r="M198" s="131" t="s">
        <v>601</v>
      </c>
      <c r="N198" s="132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54</v>
      </c>
      <c r="B199" s="107">
        <v>42473</v>
      </c>
      <c r="C199" s="107"/>
      <c r="D199" s="108" t="s">
        <v>355</v>
      </c>
      <c r="E199" s="109" t="s">
        <v>625</v>
      </c>
      <c r="F199" s="110">
        <v>196</v>
      </c>
      <c r="G199" s="109"/>
      <c r="H199" s="109">
        <v>299</v>
      </c>
      <c r="I199" s="127">
        <v>299</v>
      </c>
      <c r="J199" s="128" t="s">
        <v>684</v>
      </c>
      <c r="K199" s="129">
        <v>103</v>
      </c>
      <c r="L199" s="130">
        <v>0.52551020408163296</v>
      </c>
      <c r="M199" s="131" t="s">
        <v>601</v>
      </c>
      <c r="N199" s="132">
        <v>42620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55</v>
      </c>
      <c r="B200" s="107">
        <v>42473</v>
      </c>
      <c r="C200" s="107"/>
      <c r="D200" s="108" t="s">
        <v>758</v>
      </c>
      <c r="E200" s="109" t="s">
        <v>625</v>
      </c>
      <c r="F200" s="110">
        <v>88</v>
      </c>
      <c r="G200" s="109"/>
      <c r="H200" s="109">
        <v>103</v>
      </c>
      <c r="I200" s="127">
        <v>103</v>
      </c>
      <c r="J200" s="128" t="s">
        <v>684</v>
      </c>
      <c r="K200" s="129">
        <v>15</v>
      </c>
      <c r="L200" s="130">
        <v>0.170454545454545</v>
      </c>
      <c r="M200" s="131" t="s">
        <v>601</v>
      </c>
      <c r="N200" s="132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56</v>
      </c>
      <c r="B201" s="107">
        <v>42492</v>
      </c>
      <c r="C201" s="107"/>
      <c r="D201" s="108" t="s">
        <v>701</v>
      </c>
      <c r="E201" s="109" t="s">
        <v>625</v>
      </c>
      <c r="F201" s="110">
        <v>127.5</v>
      </c>
      <c r="G201" s="109"/>
      <c r="H201" s="109">
        <v>148</v>
      </c>
      <c r="I201" s="127" t="s">
        <v>702</v>
      </c>
      <c r="J201" s="128" t="s">
        <v>684</v>
      </c>
      <c r="K201" s="129">
        <f>H201-F201</f>
        <v>20.5</v>
      </c>
      <c r="L201" s="130">
        <f>K201/F201</f>
        <v>0.16078431372549021</v>
      </c>
      <c r="M201" s="131" t="s">
        <v>601</v>
      </c>
      <c r="N201" s="132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57</v>
      </c>
      <c r="B202" s="107">
        <v>42493</v>
      </c>
      <c r="C202" s="107"/>
      <c r="D202" s="108" t="s">
        <v>703</v>
      </c>
      <c r="E202" s="109" t="s">
        <v>625</v>
      </c>
      <c r="F202" s="110">
        <v>675</v>
      </c>
      <c r="G202" s="109"/>
      <c r="H202" s="109">
        <v>815</v>
      </c>
      <c r="I202" s="127" t="s">
        <v>704</v>
      </c>
      <c r="J202" s="128" t="s">
        <v>684</v>
      </c>
      <c r="K202" s="129">
        <f>H202-F202</f>
        <v>140</v>
      </c>
      <c r="L202" s="130">
        <f>K202/F202</f>
        <v>0.2074074074074074</v>
      </c>
      <c r="M202" s="131" t="s">
        <v>601</v>
      </c>
      <c r="N202" s="132">
        <v>43154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58</v>
      </c>
      <c r="B203" s="111">
        <v>42522</v>
      </c>
      <c r="C203" s="111"/>
      <c r="D203" s="112" t="s">
        <v>759</v>
      </c>
      <c r="E203" s="113" t="s">
        <v>625</v>
      </c>
      <c r="F203" s="114">
        <v>500</v>
      </c>
      <c r="G203" s="114"/>
      <c r="H203" s="115">
        <v>232.5</v>
      </c>
      <c r="I203" s="133" t="s">
        <v>760</v>
      </c>
      <c r="J203" s="134" t="s">
        <v>761</v>
      </c>
      <c r="K203" s="135">
        <f>H203-F203</f>
        <v>-267.5</v>
      </c>
      <c r="L203" s="136">
        <f>K203/F203</f>
        <v>-0.53500000000000003</v>
      </c>
      <c r="M203" s="137" t="s">
        <v>665</v>
      </c>
      <c r="N203" s="138">
        <v>43735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59</v>
      </c>
      <c r="B204" s="107">
        <v>42527</v>
      </c>
      <c r="C204" s="107"/>
      <c r="D204" s="108" t="s">
        <v>705</v>
      </c>
      <c r="E204" s="109" t="s">
        <v>625</v>
      </c>
      <c r="F204" s="110">
        <v>110</v>
      </c>
      <c r="G204" s="109"/>
      <c r="H204" s="109">
        <v>126.5</v>
      </c>
      <c r="I204" s="127">
        <v>125</v>
      </c>
      <c r="J204" s="128" t="s">
        <v>634</v>
      </c>
      <c r="K204" s="129">
        <f>H204-F204</f>
        <v>16.5</v>
      </c>
      <c r="L204" s="130">
        <f>K204/F204</f>
        <v>0.15</v>
      </c>
      <c r="M204" s="131" t="s">
        <v>601</v>
      </c>
      <c r="N204" s="132">
        <v>42552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60</v>
      </c>
      <c r="B205" s="107">
        <v>42538</v>
      </c>
      <c r="C205" s="107"/>
      <c r="D205" s="108" t="s">
        <v>706</v>
      </c>
      <c r="E205" s="109" t="s">
        <v>625</v>
      </c>
      <c r="F205" s="110">
        <v>44</v>
      </c>
      <c r="G205" s="109"/>
      <c r="H205" s="109">
        <v>69.5</v>
      </c>
      <c r="I205" s="127">
        <v>69.5</v>
      </c>
      <c r="J205" s="128" t="s">
        <v>707</v>
      </c>
      <c r="K205" s="129">
        <f>H205-F205</f>
        <v>25.5</v>
      </c>
      <c r="L205" s="130">
        <f>K205/F205</f>
        <v>0.57954545454545459</v>
      </c>
      <c r="M205" s="131" t="s">
        <v>601</v>
      </c>
      <c r="N205" s="132">
        <v>42977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61</v>
      </c>
      <c r="B206" s="107">
        <v>42549</v>
      </c>
      <c r="C206" s="107"/>
      <c r="D206" s="149" t="s">
        <v>762</v>
      </c>
      <c r="E206" s="109" t="s">
        <v>625</v>
      </c>
      <c r="F206" s="110">
        <v>262.5</v>
      </c>
      <c r="G206" s="109"/>
      <c r="H206" s="109">
        <v>340</v>
      </c>
      <c r="I206" s="127">
        <v>333</v>
      </c>
      <c r="J206" s="128" t="s">
        <v>763</v>
      </c>
      <c r="K206" s="129">
        <v>77.5</v>
      </c>
      <c r="L206" s="130">
        <v>0.29523809523809502</v>
      </c>
      <c r="M206" s="131" t="s">
        <v>601</v>
      </c>
      <c r="N206" s="132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62</v>
      </c>
      <c r="B207" s="107">
        <v>42549</v>
      </c>
      <c r="C207" s="107"/>
      <c r="D207" s="149" t="s">
        <v>764</v>
      </c>
      <c r="E207" s="109" t="s">
        <v>625</v>
      </c>
      <c r="F207" s="110">
        <v>840</v>
      </c>
      <c r="G207" s="109"/>
      <c r="H207" s="109">
        <v>1230</v>
      </c>
      <c r="I207" s="127">
        <v>1230</v>
      </c>
      <c r="J207" s="128" t="s">
        <v>684</v>
      </c>
      <c r="K207" s="129">
        <v>390</v>
      </c>
      <c r="L207" s="130">
        <v>0.46428571428571402</v>
      </c>
      <c r="M207" s="131" t="s">
        <v>601</v>
      </c>
      <c r="N207" s="132">
        <v>42649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7">
        <v>63</v>
      </c>
      <c r="B208" s="144">
        <v>42556</v>
      </c>
      <c r="C208" s="144"/>
      <c r="D208" s="145" t="s">
        <v>708</v>
      </c>
      <c r="E208" s="146" t="s">
        <v>625</v>
      </c>
      <c r="F208" s="147">
        <v>395</v>
      </c>
      <c r="G208" s="148"/>
      <c r="H208" s="148">
        <f>(468.5+342.5)/2</f>
        <v>405.5</v>
      </c>
      <c r="I208" s="148">
        <v>510</v>
      </c>
      <c r="J208" s="171" t="s">
        <v>709</v>
      </c>
      <c r="K208" s="172">
        <f t="shared" ref="K208:K214" si="84">H208-F208</f>
        <v>10.5</v>
      </c>
      <c r="L208" s="173">
        <f t="shared" ref="L208:L214" si="85">K208/F208</f>
        <v>2.6582278481012658E-2</v>
      </c>
      <c r="M208" s="174" t="s">
        <v>710</v>
      </c>
      <c r="N208" s="175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64</v>
      </c>
      <c r="B209" s="111">
        <v>42584</v>
      </c>
      <c r="C209" s="111"/>
      <c r="D209" s="112" t="s">
        <v>711</v>
      </c>
      <c r="E209" s="113" t="s">
        <v>602</v>
      </c>
      <c r="F209" s="114">
        <f>169.5-12.8</f>
        <v>156.69999999999999</v>
      </c>
      <c r="G209" s="114"/>
      <c r="H209" s="115">
        <v>77</v>
      </c>
      <c r="I209" s="133" t="s">
        <v>712</v>
      </c>
      <c r="J209" s="397" t="s">
        <v>3403</v>
      </c>
      <c r="K209" s="135">
        <f t="shared" si="84"/>
        <v>-79.699999999999989</v>
      </c>
      <c r="L209" s="136">
        <f t="shared" si="85"/>
        <v>-0.50861518825781749</v>
      </c>
      <c r="M209" s="137" t="s">
        <v>665</v>
      </c>
      <c r="N209" s="138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65</v>
      </c>
      <c r="B210" s="111">
        <v>42586</v>
      </c>
      <c r="C210" s="111"/>
      <c r="D210" s="112" t="s">
        <v>713</v>
      </c>
      <c r="E210" s="113" t="s">
        <v>625</v>
      </c>
      <c r="F210" s="114">
        <v>400</v>
      </c>
      <c r="G210" s="114"/>
      <c r="H210" s="115">
        <v>305</v>
      </c>
      <c r="I210" s="133">
        <v>475</v>
      </c>
      <c r="J210" s="134" t="s">
        <v>714</v>
      </c>
      <c r="K210" s="135">
        <f t="shared" si="84"/>
        <v>-95</v>
      </c>
      <c r="L210" s="136">
        <f t="shared" si="85"/>
        <v>-0.23749999999999999</v>
      </c>
      <c r="M210" s="137" t="s">
        <v>665</v>
      </c>
      <c r="N210" s="138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66</v>
      </c>
      <c r="B211" s="107">
        <v>42593</v>
      </c>
      <c r="C211" s="107"/>
      <c r="D211" s="108" t="s">
        <v>715</v>
      </c>
      <c r="E211" s="109" t="s">
        <v>625</v>
      </c>
      <c r="F211" s="110">
        <v>86.5</v>
      </c>
      <c r="G211" s="109"/>
      <c r="H211" s="109">
        <v>130</v>
      </c>
      <c r="I211" s="127">
        <v>130</v>
      </c>
      <c r="J211" s="142" t="s">
        <v>716</v>
      </c>
      <c r="K211" s="129">
        <f t="shared" si="84"/>
        <v>43.5</v>
      </c>
      <c r="L211" s="130">
        <f t="shared" si="85"/>
        <v>0.50289017341040465</v>
      </c>
      <c r="M211" s="131" t="s">
        <v>601</v>
      </c>
      <c r="N211" s="132">
        <v>43091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67</v>
      </c>
      <c r="B212" s="111">
        <v>42600</v>
      </c>
      <c r="C212" s="111"/>
      <c r="D212" s="112" t="s">
        <v>382</v>
      </c>
      <c r="E212" s="113" t="s">
        <v>625</v>
      </c>
      <c r="F212" s="114">
        <v>133.5</v>
      </c>
      <c r="G212" s="114"/>
      <c r="H212" s="115">
        <v>126.5</v>
      </c>
      <c r="I212" s="133">
        <v>178</v>
      </c>
      <c r="J212" s="134" t="s">
        <v>717</v>
      </c>
      <c r="K212" s="135">
        <f t="shared" si="84"/>
        <v>-7</v>
      </c>
      <c r="L212" s="136">
        <f t="shared" si="85"/>
        <v>-5.2434456928838954E-2</v>
      </c>
      <c r="M212" s="137" t="s">
        <v>665</v>
      </c>
      <c r="N212" s="138">
        <v>42615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68</v>
      </c>
      <c r="B213" s="107">
        <v>42613</v>
      </c>
      <c r="C213" s="107"/>
      <c r="D213" s="108" t="s">
        <v>718</v>
      </c>
      <c r="E213" s="109" t="s">
        <v>625</v>
      </c>
      <c r="F213" s="110">
        <v>560</v>
      </c>
      <c r="G213" s="109"/>
      <c r="H213" s="109">
        <v>725</v>
      </c>
      <c r="I213" s="127">
        <v>725</v>
      </c>
      <c r="J213" s="128" t="s">
        <v>627</v>
      </c>
      <c r="K213" s="129">
        <f t="shared" si="84"/>
        <v>165</v>
      </c>
      <c r="L213" s="130">
        <f t="shared" si="85"/>
        <v>0.29464285714285715</v>
      </c>
      <c r="M213" s="131" t="s">
        <v>601</v>
      </c>
      <c r="N213" s="132">
        <v>42456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69</v>
      </c>
      <c r="B214" s="107">
        <v>42614</v>
      </c>
      <c r="C214" s="107"/>
      <c r="D214" s="108" t="s">
        <v>719</v>
      </c>
      <c r="E214" s="109" t="s">
        <v>625</v>
      </c>
      <c r="F214" s="110">
        <v>160.5</v>
      </c>
      <c r="G214" s="109"/>
      <c r="H214" s="109">
        <v>210</v>
      </c>
      <c r="I214" s="127">
        <v>210</v>
      </c>
      <c r="J214" s="128" t="s">
        <v>627</v>
      </c>
      <c r="K214" s="129">
        <f t="shared" si="84"/>
        <v>49.5</v>
      </c>
      <c r="L214" s="130">
        <f t="shared" si="85"/>
        <v>0.30841121495327101</v>
      </c>
      <c r="M214" s="131" t="s">
        <v>601</v>
      </c>
      <c r="N214" s="132">
        <v>42871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70</v>
      </c>
      <c r="B215" s="107">
        <v>42646</v>
      </c>
      <c r="C215" s="107"/>
      <c r="D215" s="149" t="s">
        <v>406</v>
      </c>
      <c r="E215" s="109" t="s">
        <v>625</v>
      </c>
      <c r="F215" s="110">
        <v>430</v>
      </c>
      <c r="G215" s="109"/>
      <c r="H215" s="109">
        <v>596</v>
      </c>
      <c r="I215" s="127">
        <v>575</v>
      </c>
      <c r="J215" s="128" t="s">
        <v>765</v>
      </c>
      <c r="K215" s="129">
        <v>166</v>
      </c>
      <c r="L215" s="130">
        <v>0.38604651162790699</v>
      </c>
      <c r="M215" s="131" t="s">
        <v>601</v>
      </c>
      <c r="N215" s="132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71</v>
      </c>
      <c r="B216" s="107">
        <v>42657</v>
      </c>
      <c r="C216" s="107"/>
      <c r="D216" s="108" t="s">
        <v>720</v>
      </c>
      <c r="E216" s="109" t="s">
        <v>625</v>
      </c>
      <c r="F216" s="110">
        <v>280</v>
      </c>
      <c r="G216" s="109"/>
      <c r="H216" s="109">
        <v>345</v>
      </c>
      <c r="I216" s="127">
        <v>345</v>
      </c>
      <c r="J216" s="128" t="s">
        <v>627</v>
      </c>
      <c r="K216" s="129">
        <f t="shared" ref="K216:K221" si="86">H216-F216</f>
        <v>65</v>
      </c>
      <c r="L216" s="130">
        <f>K216/F216</f>
        <v>0.23214285714285715</v>
      </c>
      <c r="M216" s="131" t="s">
        <v>601</v>
      </c>
      <c r="N216" s="132">
        <v>42814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72</v>
      </c>
      <c r="B217" s="107">
        <v>42657</v>
      </c>
      <c r="C217" s="107"/>
      <c r="D217" s="108" t="s">
        <v>721</v>
      </c>
      <c r="E217" s="109" t="s">
        <v>625</v>
      </c>
      <c r="F217" s="110">
        <v>245</v>
      </c>
      <c r="G217" s="109"/>
      <c r="H217" s="109">
        <v>325.5</v>
      </c>
      <c r="I217" s="127">
        <v>330</v>
      </c>
      <c r="J217" s="128" t="s">
        <v>722</v>
      </c>
      <c r="K217" s="129">
        <f t="shared" si="86"/>
        <v>80.5</v>
      </c>
      <c r="L217" s="130">
        <f>K217/F217</f>
        <v>0.32857142857142857</v>
      </c>
      <c r="M217" s="131" t="s">
        <v>601</v>
      </c>
      <c r="N217" s="132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73</v>
      </c>
      <c r="B218" s="107">
        <v>42660</v>
      </c>
      <c r="C218" s="107"/>
      <c r="D218" s="108" t="s">
        <v>350</v>
      </c>
      <c r="E218" s="109" t="s">
        <v>625</v>
      </c>
      <c r="F218" s="110">
        <v>125</v>
      </c>
      <c r="G218" s="109"/>
      <c r="H218" s="109">
        <v>160</v>
      </c>
      <c r="I218" s="127">
        <v>160</v>
      </c>
      <c r="J218" s="128" t="s">
        <v>684</v>
      </c>
      <c r="K218" s="129">
        <f t="shared" si="86"/>
        <v>35</v>
      </c>
      <c r="L218" s="130">
        <v>0.28000000000000003</v>
      </c>
      <c r="M218" s="131" t="s">
        <v>601</v>
      </c>
      <c r="N218" s="132">
        <v>42803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74</v>
      </c>
      <c r="B219" s="107">
        <v>42660</v>
      </c>
      <c r="C219" s="107"/>
      <c r="D219" s="108" t="s">
        <v>484</v>
      </c>
      <c r="E219" s="109" t="s">
        <v>625</v>
      </c>
      <c r="F219" s="110">
        <v>114</v>
      </c>
      <c r="G219" s="109"/>
      <c r="H219" s="109">
        <v>145</v>
      </c>
      <c r="I219" s="127">
        <v>145</v>
      </c>
      <c r="J219" s="128" t="s">
        <v>684</v>
      </c>
      <c r="K219" s="129">
        <f t="shared" si="86"/>
        <v>31</v>
      </c>
      <c r="L219" s="130">
        <f>K219/F219</f>
        <v>0.27192982456140352</v>
      </c>
      <c r="M219" s="131" t="s">
        <v>601</v>
      </c>
      <c r="N219" s="132">
        <v>42859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75</v>
      </c>
      <c r="B220" s="107">
        <v>42660</v>
      </c>
      <c r="C220" s="107"/>
      <c r="D220" s="108" t="s">
        <v>723</v>
      </c>
      <c r="E220" s="109" t="s">
        <v>625</v>
      </c>
      <c r="F220" s="110">
        <v>212</v>
      </c>
      <c r="G220" s="109"/>
      <c r="H220" s="109">
        <v>280</v>
      </c>
      <c r="I220" s="127">
        <v>276</v>
      </c>
      <c r="J220" s="128" t="s">
        <v>724</v>
      </c>
      <c r="K220" s="129">
        <f t="shared" si="86"/>
        <v>68</v>
      </c>
      <c r="L220" s="130">
        <f>K220/F220</f>
        <v>0.32075471698113206</v>
      </c>
      <c r="M220" s="131" t="s">
        <v>601</v>
      </c>
      <c r="N220" s="132">
        <v>42858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76</v>
      </c>
      <c r="B221" s="107">
        <v>42678</v>
      </c>
      <c r="C221" s="107"/>
      <c r="D221" s="108" t="s">
        <v>152</v>
      </c>
      <c r="E221" s="109" t="s">
        <v>625</v>
      </c>
      <c r="F221" s="110">
        <v>155</v>
      </c>
      <c r="G221" s="109"/>
      <c r="H221" s="109">
        <v>210</v>
      </c>
      <c r="I221" s="127">
        <v>210</v>
      </c>
      <c r="J221" s="128" t="s">
        <v>725</v>
      </c>
      <c r="K221" s="129">
        <f t="shared" si="86"/>
        <v>55</v>
      </c>
      <c r="L221" s="130">
        <f>K221/F221</f>
        <v>0.35483870967741937</v>
      </c>
      <c r="M221" s="131" t="s">
        <v>601</v>
      </c>
      <c r="N221" s="132">
        <v>42944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77</v>
      </c>
      <c r="B222" s="111">
        <v>42710</v>
      </c>
      <c r="C222" s="111"/>
      <c r="D222" s="112" t="s">
        <v>766</v>
      </c>
      <c r="E222" s="113" t="s">
        <v>625</v>
      </c>
      <c r="F222" s="114">
        <v>150.5</v>
      </c>
      <c r="G222" s="114"/>
      <c r="H222" s="115">
        <v>72.5</v>
      </c>
      <c r="I222" s="133">
        <v>174</v>
      </c>
      <c r="J222" s="134" t="s">
        <v>767</v>
      </c>
      <c r="K222" s="135">
        <v>-78</v>
      </c>
      <c r="L222" s="136">
        <v>-0.51827242524916906</v>
      </c>
      <c r="M222" s="137" t="s">
        <v>665</v>
      </c>
      <c r="N222" s="138">
        <v>43333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78</v>
      </c>
      <c r="B223" s="107">
        <v>42712</v>
      </c>
      <c r="C223" s="107"/>
      <c r="D223" s="108" t="s">
        <v>126</v>
      </c>
      <c r="E223" s="109" t="s">
        <v>625</v>
      </c>
      <c r="F223" s="110">
        <v>380</v>
      </c>
      <c r="G223" s="109"/>
      <c r="H223" s="109">
        <v>478</v>
      </c>
      <c r="I223" s="127">
        <v>468</v>
      </c>
      <c r="J223" s="128" t="s">
        <v>684</v>
      </c>
      <c r="K223" s="129">
        <f>H223-F223</f>
        <v>98</v>
      </c>
      <c r="L223" s="130">
        <f>K223/F223</f>
        <v>0.25789473684210529</v>
      </c>
      <c r="M223" s="131" t="s">
        <v>601</v>
      </c>
      <c r="N223" s="132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79</v>
      </c>
      <c r="B224" s="107">
        <v>42734</v>
      </c>
      <c r="C224" s="107"/>
      <c r="D224" s="108" t="s">
        <v>249</v>
      </c>
      <c r="E224" s="109" t="s">
        <v>625</v>
      </c>
      <c r="F224" s="110">
        <v>305</v>
      </c>
      <c r="G224" s="109"/>
      <c r="H224" s="109">
        <v>375</v>
      </c>
      <c r="I224" s="127">
        <v>375</v>
      </c>
      <c r="J224" s="128" t="s">
        <v>684</v>
      </c>
      <c r="K224" s="129">
        <f>H224-F224</f>
        <v>70</v>
      </c>
      <c r="L224" s="130">
        <f>K224/F224</f>
        <v>0.22950819672131148</v>
      </c>
      <c r="M224" s="131" t="s">
        <v>601</v>
      </c>
      <c r="N224" s="132">
        <v>42768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80</v>
      </c>
      <c r="B225" s="107">
        <v>42739</v>
      </c>
      <c r="C225" s="107"/>
      <c r="D225" s="108" t="s">
        <v>352</v>
      </c>
      <c r="E225" s="109" t="s">
        <v>625</v>
      </c>
      <c r="F225" s="110">
        <v>99.5</v>
      </c>
      <c r="G225" s="109"/>
      <c r="H225" s="109">
        <v>158</v>
      </c>
      <c r="I225" s="127">
        <v>158</v>
      </c>
      <c r="J225" s="128" t="s">
        <v>684</v>
      </c>
      <c r="K225" s="129">
        <f>H225-F225</f>
        <v>58.5</v>
      </c>
      <c r="L225" s="130">
        <f>K225/F225</f>
        <v>0.5879396984924623</v>
      </c>
      <c r="M225" s="131" t="s">
        <v>601</v>
      </c>
      <c r="N225" s="132">
        <v>42898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81</v>
      </c>
      <c r="B226" s="107">
        <v>42739</v>
      </c>
      <c r="C226" s="107"/>
      <c r="D226" s="108" t="s">
        <v>352</v>
      </c>
      <c r="E226" s="109" t="s">
        <v>625</v>
      </c>
      <c r="F226" s="110">
        <v>99.5</v>
      </c>
      <c r="G226" s="109"/>
      <c r="H226" s="109">
        <v>158</v>
      </c>
      <c r="I226" s="127">
        <v>158</v>
      </c>
      <c r="J226" s="128" t="s">
        <v>684</v>
      </c>
      <c r="K226" s="129">
        <v>58.5</v>
      </c>
      <c r="L226" s="130">
        <v>0.58793969849246197</v>
      </c>
      <c r="M226" s="131" t="s">
        <v>601</v>
      </c>
      <c r="N226" s="132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82</v>
      </c>
      <c r="B227" s="107">
        <v>42786</v>
      </c>
      <c r="C227" s="107"/>
      <c r="D227" s="108" t="s">
        <v>170</v>
      </c>
      <c r="E227" s="109" t="s">
        <v>625</v>
      </c>
      <c r="F227" s="110">
        <v>140.5</v>
      </c>
      <c r="G227" s="109"/>
      <c r="H227" s="109">
        <v>220</v>
      </c>
      <c r="I227" s="127">
        <v>220</v>
      </c>
      <c r="J227" s="128" t="s">
        <v>684</v>
      </c>
      <c r="K227" s="129">
        <f>H227-F227</f>
        <v>79.5</v>
      </c>
      <c r="L227" s="130">
        <f>K227/F227</f>
        <v>0.5658362989323843</v>
      </c>
      <c r="M227" s="131" t="s">
        <v>601</v>
      </c>
      <c r="N227" s="132">
        <v>42864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83</v>
      </c>
      <c r="B228" s="107">
        <v>42786</v>
      </c>
      <c r="C228" s="107"/>
      <c r="D228" s="108" t="s">
        <v>768</v>
      </c>
      <c r="E228" s="109" t="s">
        <v>625</v>
      </c>
      <c r="F228" s="110">
        <v>202.5</v>
      </c>
      <c r="G228" s="109"/>
      <c r="H228" s="109">
        <v>234</v>
      </c>
      <c r="I228" s="127">
        <v>234</v>
      </c>
      <c r="J228" s="128" t="s">
        <v>684</v>
      </c>
      <c r="K228" s="129">
        <v>31.5</v>
      </c>
      <c r="L228" s="130">
        <v>0.155555555555556</v>
      </c>
      <c r="M228" s="131" t="s">
        <v>601</v>
      </c>
      <c r="N228" s="132">
        <v>42836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84</v>
      </c>
      <c r="B229" s="107">
        <v>42818</v>
      </c>
      <c r="C229" s="107"/>
      <c r="D229" s="108" t="s">
        <v>558</v>
      </c>
      <c r="E229" s="109" t="s">
        <v>625</v>
      </c>
      <c r="F229" s="110">
        <v>300.5</v>
      </c>
      <c r="G229" s="109"/>
      <c r="H229" s="109">
        <v>417.5</v>
      </c>
      <c r="I229" s="127">
        <v>420</v>
      </c>
      <c r="J229" s="128" t="s">
        <v>726</v>
      </c>
      <c r="K229" s="129">
        <f>H229-F229</f>
        <v>117</v>
      </c>
      <c r="L229" s="130">
        <f>K229/F229</f>
        <v>0.38935108153078202</v>
      </c>
      <c r="M229" s="131" t="s">
        <v>601</v>
      </c>
      <c r="N229" s="132">
        <v>43070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85</v>
      </c>
      <c r="B230" s="107">
        <v>42818</v>
      </c>
      <c r="C230" s="107"/>
      <c r="D230" s="108" t="s">
        <v>764</v>
      </c>
      <c r="E230" s="109" t="s">
        <v>625</v>
      </c>
      <c r="F230" s="110">
        <v>850</v>
      </c>
      <c r="G230" s="109"/>
      <c r="H230" s="109">
        <v>1042.5</v>
      </c>
      <c r="I230" s="127">
        <v>1023</v>
      </c>
      <c r="J230" s="128" t="s">
        <v>769</v>
      </c>
      <c r="K230" s="129">
        <v>192.5</v>
      </c>
      <c r="L230" s="130">
        <v>0.22647058823529401</v>
      </c>
      <c r="M230" s="131" t="s">
        <v>601</v>
      </c>
      <c r="N230" s="132">
        <v>42830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86</v>
      </c>
      <c r="B231" s="107">
        <v>42830</v>
      </c>
      <c r="C231" s="107"/>
      <c r="D231" s="108" t="s">
        <v>502</v>
      </c>
      <c r="E231" s="109" t="s">
        <v>625</v>
      </c>
      <c r="F231" s="110">
        <v>785</v>
      </c>
      <c r="G231" s="109"/>
      <c r="H231" s="109">
        <v>930</v>
      </c>
      <c r="I231" s="127">
        <v>920</v>
      </c>
      <c r="J231" s="128" t="s">
        <v>727</v>
      </c>
      <c r="K231" s="129">
        <f>H231-F231</f>
        <v>145</v>
      </c>
      <c r="L231" s="130">
        <f>K231/F231</f>
        <v>0.18471337579617833</v>
      </c>
      <c r="M231" s="131" t="s">
        <v>601</v>
      </c>
      <c r="N231" s="132">
        <v>42976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87</v>
      </c>
      <c r="B232" s="111">
        <v>42831</v>
      </c>
      <c r="C232" s="111"/>
      <c r="D232" s="112" t="s">
        <v>770</v>
      </c>
      <c r="E232" s="113" t="s">
        <v>625</v>
      </c>
      <c r="F232" s="114">
        <v>40</v>
      </c>
      <c r="G232" s="114"/>
      <c r="H232" s="115">
        <v>13.1</v>
      </c>
      <c r="I232" s="133">
        <v>60</v>
      </c>
      <c r="J232" s="139" t="s">
        <v>771</v>
      </c>
      <c r="K232" s="135">
        <v>-26.9</v>
      </c>
      <c r="L232" s="136">
        <v>-0.67249999999999999</v>
      </c>
      <c r="M232" s="137" t="s">
        <v>665</v>
      </c>
      <c r="N232" s="138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88</v>
      </c>
      <c r="B233" s="107">
        <v>42837</v>
      </c>
      <c r="C233" s="107"/>
      <c r="D233" s="108" t="s">
        <v>89</v>
      </c>
      <c r="E233" s="109" t="s">
        <v>625</v>
      </c>
      <c r="F233" s="110">
        <v>289.5</v>
      </c>
      <c r="G233" s="109"/>
      <c r="H233" s="109">
        <v>354</v>
      </c>
      <c r="I233" s="127">
        <v>360</v>
      </c>
      <c r="J233" s="128" t="s">
        <v>728</v>
      </c>
      <c r="K233" s="129">
        <f t="shared" ref="K233:K241" si="87">H233-F233</f>
        <v>64.5</v>
      </c>
      <c r="L233" s="130">
        <f t="shared" ref="L233:L241" si="88">K233/F233</f>
        <v>0.22279792746113988</v>
      </c>
      <c r="M233" s="131" t="s">
        <v>601</v>
      </c>
      <c r="N233" s="132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89</v>
      </c>
      <c r="B234" s="107">
        <v>42845</v>
      </c>
      <c r="C234" s="107"/>
      <c r="D234" s="108" t="s">
        <v>439</v>
      </c>
      <c r="E234" s="109" t="s">
        <v>625</v>
      </c>
      <c r="F234" s="110">
        <v>700</v>
      </c>
      <c r="G234" s="109"/>
      <c r="H234" s="109">
        <v>840</v>
      </c>
      <c r="I234" s="127">
        <v>840</v>
      </c>
      <c r="J234" s="128" t="s">
        <v>729</v>
      </c>
      <c r="K234" s="129">
        <f t="shared" si="87"/>
        <v>140</v>
      </c>
      <c r="L234" s="130">
        <f t="shared" si="88"/>
        <v>0.2</v>
      </c>
      <c r="M234" s="131" t="s">
        <v>601</v>
      </c>
      <c r="N234" s="132">
        <v>42893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90</v>
      </c>
      <c r="B235" s="107">
        <v>42887</v>
      </c>
      <c r="C235" s="107"/>
      <c r="D235" s="149" t="s">
        <v>364</v>
      </c>
      <c r="E235" s="109" t="s">
        <v>625</v>
      </c>
      <c r="F235" s="110">
        <v>130</v>
      </c>
      <c r="G235" s="109"/>
      <c r="H235" s="109">
        <v>144.25</v>
      </c>
      <c r="I235" s="127">
        <v>170</v>
      </c>
      <c r="J235" s="128" t="s">
        <v>730</v>
      </c>
      <c r="K235" s="129">
        <f t="shared" si="87"/>
        <v>14.25</v>
      </c>
      <c r="L235" s="130">
        <f t="shared" si="88"/>
        <v>0.10961538461538461</v>
      </c>
      <c r="M235" s="131" t="s">
        <v>601</v>
      </c>
      <c r="N235" s="132">
        <v>43675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91</v>
      </c>
      <c r="B236" s="107">
        <v>42901</v>
      </c>
      <c r="C236" s="107"/>
      <c r="D236" s="149" t="s">
        <v>731</v>
      </c>
      <c r="E236" s="109" t="s">
        <v>625</v>
      </c>
      <c r="F236" s="110">
        <v>214.5</v>
      </c>
      <c r="G236" s="109"/>
      <c r="H236" s="109">
        <v>262</v>
      </c>
      <c r="I236" s="127">
        <v>262</v>
      </c>
      <c r="J236" s="128" t="s">
        <v>732</v>
      </c>
      <c r="K236" s="129">
        <f t="shared" si="87"/>
        <v>47.5</v>
      </c>
      <c r="L236" s="130">
        <f t="shared" si="88"/>
        <v>0.22144522144522144</v>
      </c>
      <c r="M236" s="131" t="s">
        <v>601</v>
      </c>
      <c r="N236" s="132">
        <v>42977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92</v>
      </c>
      <c r="B237" s="155">
        <v>42933</v>
      </c>
      <c r="C237" s="155"/>
      <c r="D237" s="156" t="s">
        <v>733</v>
      </c>
      <c r="E237" s="157" t="s">
        <v>625</v>
      </c>
      <c r="F237" s="158">
        <v>370</v>
      </c>
      <c r="G237" s="157"/>
      <c r="H237" s="157">
        <v>447.5</v>
      </c>
      <c r="I237" s="179">
        <v>450</v>
      </c>
      <c r="J237" s="232" t="s">
        <v>684</v>
      </c>
      <c r="K237" s="129">
        <f t="shared" si="87"/>
        <v>77.5</v>
      </c>
      <c r="L237" s="181">
        <f t="shared" si="88"/>
        <v>0.20945945945945946</v>
      </c>
      <c r="M237" s="182" t="s">
        <v>601</v>
      </c>
      <c r="N237" s="183">
        <v>43035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93</v>
      </c>
      <c r="B238" s="155">
        <v>42943</v>
      </c>
      <c r="C238" s="155"/>
      <c r="D238" s="156" t="s">
        <v>168</v>
      </c>
      <c r="E238" s="157" t="s">
        <v>625</v>
      </c>
      <c r="F238" s="158">
        <v>657.5</v>
      </c>
      <c r="G238" s="157"/>
      <c r="H238" s="157">
        <v>825</v>
      </c>
      <c r="I238" s="179">
        <v>820</v>
      </c>
      <c r="J238" s="232" t="s">
        <v>684</v>
      </c>
      <c r="K238" s="129">
        <f t="shared" si="87"/>
        <v>167.5</v>
      </c>
      <c r="L238" s="181">
        <f t="shared" si="88"/>
        <v>0.25475285171102663</v>
      </c>
      <c r="M238" s="182" t="s">
        <v>601</v>
      </c>
      <c r="N238" s="183">
        <v>43090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94</v>
      </c>
      <c r="B239" s="107">
        <v>42964</v>
      </c>
      <c r="C239" s="107"/>
      <c r="D239" s="108" t="s">
        <v>369</v>
      </c>
      <c r="E239" s="109" t="s">
        <v>625</v>
      </c>
      <c r="F239" s="110">
        <v>605</v>
      </c>
      <c r="G239" s="109"/>
      <c r="H239" s="109">
        <v>750</v>
      </c>
      <c r="I239" s="127">
        <v>750</v>
      </c>
      <c r="J239" s="128" t="s">
        <v>727</v>
      </c>
      <c r="K239" s="129">
        <f t="shared" si="87"/>
        <v>145</v>
      </c>
      <c r="L239" s="130">
        <f t="shared" si="88"/>
        <v>0.23966942148760331</v>
      </c>
      <c r="M239" s="131" t="s">
        <v>601</v>
      </c>
      <c r="N239" s="132">
        <v>43027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8">
        <v>95</v>
      </c>
      <c r="B240" s="150">
        <v>42979</v>
      </c>
      <c r="C240" s="150"/>
      <c r="D240" s="151" t="s">
        <v>510</v>
      </c>
      <c r="E240" s="152" t="s">
        <v>625</v>
      </c>
      <c r="F240" s="153">
        <v>255</v>
      </c>
      <c r="G240" s="154"/>
      <c r="H240" s="154">
        <v>217.25</v>
      </c>
      <c r="I240" s="154">
        <v>320</v>
      </c>
      <c r="J240" s="176" t="s">
        <v>734</v>
      </c>
      <c r="K240" s="135">
        <f t="shared" si="87"/>
        <v>-37.75</v>
      </c>
      <c r="L240" s="177">
        <f t="shared" si="88"/>
        <v>-0.14803921568627451</v>
      </c>
      <c r="M240" s="137" t="s">
        <v>665</v>
      </c>
      <c r="N240" s="178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96</v>
      </c>
      <c r="B241" s="107">
        <v>42997</v>
      </c>
      <c r="C241" s="107"/>
      <c r="D241" s="108" t="s">
        <v>735</v>
      </c>
      <c r="E241" s="109" t="s">
        <v>625</v>
      </c>
      <c r="F241" s="110">
        <v>215</v>
      </c>
      <c r="G241" s="109"/>
      <c r="H241" s="109">
        <v>258</v>
      </c>
      <c r="I241" s="127">
        <v>258</v>
      </c>
      <c r="J241" s="128" t="s">
        <v>684</v>
      </c>
      <c r="K241" s="129">
        <f t="shared" si="87"/>
        <v>43</v>
      </c>
      <c r="L241" s="130">
        <f t="shared" si="88"/>
        <v>0.2</v>
      </c>
      <c r="M241" s="131" t="s">
        <v>601</v>
      </c>
      <c r="N241" s="132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97</v>
      </c>
      <c r="B242" s="107">
        <v>42997</v>
      </c>
      <c r="C242" s="107"/>
      <c r="D242" s="108" t="s">
        <v>735</v>
      </c>
      <c r="E242" s="109" t="s">
        <v>625</v>
      </c>
      <c r="F242" s="110">
        <v>215</v>
      </c>
      <c r="G242" s="109"/>
      <c r="H242" s="109">
        <v>258</v>
      </c>
      <c r="I242" s="127">
        <v>258</v>
      </c>
      <c r="J242" s="232" t="s">
        <v>684</v>
      </c>
      <c r="K242" s="129">
        <v>43</v>
      </c>
      <c r="L242" s="130">
        <v>0.2</v>
      </c>
      <c r="M242" s="131" t="s">
        <v>601</v>
      </c>
      <c r="N242" s="132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98</v>
      </c>
      <c r="B243" s="208">
        <v>42998</v>
      </c>
      <c r="C243" s="208"/>
      <c r="D243" s="377" t="s">
        <v>2981</v>
      </c>
      <c r="E243" s="209" t="s">
        <v>625</v>
      </c>
      <c r="F243" s="210">
        <v>75</v>
      </c>
      <c r="G243" s="209"/>
      <c r="H243" s="209">
        <v>90</v>
      </c>
      <c r="I243" s="233">
        <v>90</v>
      </c>
      <c r="J243" s="128" t="s">
        <v>736</v>
      </c>
      <c r="K243" s="129">
        <f t="shared" ref="K243:K248" si="89">H243-F243</f>
        <v>15</v>
      </c>
      <c r="L243" s="130">
        <f t="shared" ref="L243:L248" si="90">K243/F243</f>
        <v>0.2</v>
      </c>
      <c r="M243" s="131" t="s">
        <v>601</v>
      </c>
      <c r="N243" s="132">
        <v>43019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99</v>
      </c>
      <c r="B244" s="155">
        <v>43011</v>
      </c>
      <c r="C244" s="155"/>
      <c r="D244" s="156" t="s">
        <v>737</v>
      </c>
      <c r="E244" s="157" t="s">
        <v>625</v>
      </c>
      <c r="F244" s="158">
        <v>315</v>
      </c>
      <c r="G244" s="157"/>
      <c r="H244" s="157">
        <v>392</v>
      </c>
      <c r="I244" s="179">
        <v>384</v>
      </c>
      <c r="J244" s="232" t="s">
        <v>738</v>
      </c>
      <c r="K244" s="129">
        <f t="shared" si="89"/>
        <v>77</v>
      </c>
      <c r="L244" s="181">
        <f t="shared" si="90"/>
        <v>0.24444444444444444</v>
      </c>
      <c r="M244" s="182" t="s">
        <v>601</v>
      </c>
      <c r="N244" s="183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100</v>
      </c>
      <c r="B245" s="155">
        <v>43013</v>
      </c>
      <c r="C245" s="155"/>
      <c r="D245" s="156" t="s">
        <v>739</v>
      </c>
      <c r="E245" s="157" t="s">
        <v>625</v>
      </c>
      <c r="F245" s="158">
        <v>145</v>
      </c>
      <c r="G245" s="157"/>
      <c r="H245" s="157">
        <v>179</v>
      </c>
      <c r="I245" s="179">
        <v>180</v>
      </c>
      <c r="J245" s="232" t="s">
        <v>615</v>
      </c>
      <c r="K245" s="129">
        <f t="shared" si="89"/>
        <v>34</v>
      </c>
      <c r="L245" s="181">
        <f t="shared" si="90"/>
        <v>0.23448275862068965</v>
      </c>
      <c r="M245" s="182" t="s">
        <v>601</v>
      </c>
      <c r="N245" s="183">
        <v>43025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101</v>
      </c>
      <c r="B246" s="155">
        <v>43014</v>
      </c>
      <c r="C246" s="155"/>
      <c r="D246" s="156" t="s">
        <v>340</v>
      </c>
      <c r="E246" s="157" t="s">
        <v>625</v>
      </c>
      <c r="F246" s="158">
        <v>256</v>
      </c>
      <c r="G246" s="157"/>
      <c r="H246" s="157">
        <v>323</v>
      </c>
      <c r="I246" s="179">
        <v>320</v>
      </c>
      <c r="J246" s="232" t="s">
        <v>684</v>
      </c>
      <c r="K246" s="129">
        <f t="shared" si="89"/>
        <v>67</v>
      </c>
      <c r="L246" s="181">
        <f t="shared" si="90"/>
        <v>0.26171875</v>
      </c>
      <c r="M246" s="182" t="s">
        <v>601</v>
      </c>
      <c r="N246" s="183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102</v>
      </c>
      <c r="B247" s="155">
        <v>43017</v>
      </c>
      <c r="C247" s="155"/>
      <c r="D247" s="156" t="s">
        <v>361</v>
      </c>
      <c r="E247" s="157" t="s">
        <v>625</v>
      </c>
      <c r="F247" s="158">
        <v>137.5</v>
      </c>
      <c r="G247" s="157"/>
      <c r="H247" s="157">
        <v>184</v>
      </c>
      <c r="I247" s="179">
        <v>183</v>
      </c>
      <c r="J247" s="180" t="s">
        <v>740</v>
      </c>
      <c r="K247" s="129">
        <f t="shared" si="89"/>
        <v>46.5</v>
      </c>
      <c r="L247" s="181">
        <f t="shared" si="90"/>
        <v>0.33818181818181819</v>
      </c>
      <c r="M247" s="182" t="s">
        <v>601</v>
      </c>
      <c r="N247" s="183">
        <v>43108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103</v>
      </c>
      <c r="B248" s="155">
        <v>43018</v>
      </c>
      <c r="C248" s="155"/>
      <c r="D248" s="156" t="s">
        <v>741</v>
      </c>
      <c r="E248" s="157" t="s">
        <v>625</v>
      </c>
      <c r="F248" s="158">
        <v>125.5</v>
      </c>
      <c r="G248" s="157"/>
      <c r="H248" s="157">
        <v>158</v>
      </c>
      <c r="I248" s="179">
        <v>155</v>
      </c>
      <c r="J248" s="180" t="s">
        <v>742</v>
      </c>
      <c r="K248" s="129">
        <f t="shared" si="89"/>
        <v>32.5</v>
      </c>
      <c r="L248" s="181">
        <f t="shared" si="90"/>
        <v>0.25896414342629481</v>
      </c>
      <c r="M248" s="182" t="s">
        <v>601</v>
      </c>
      <c r="N248" s="183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104</v>
      </c>
      <c r="B249" s="155">
        <v>43018</v>
      </c>
      <c r="C249" s="155"/>
      <c r="D249" s="156" t="s">
        <v>772</v>
      </c>
      <c r="E249" s="157" t="s">
        <v>625</v>
      </c>
      <c r="F249" s="158">
        <v>895</v>
      </c>
      <c r="G249" s="157"/>
      <c r="H249" s="157">
        <v>1122.5</v>
      </c>
      <c r="I249" s="179">
        <v>1078</v>
      </c>
      <c r="J249" s="180" t="s">
        <v>773</v>
      </c>
      <c r="K249" s="129">
        <v>227.5</v>
      </c>
      <c r="L249" s="181">
        <v>0.25418994413407803</v>
      </c>
      <c r="M249" s="182" t="s">
        <v>601</v>
      </c>
      <c r="N249" s="183">
        <v>43117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105</v>
      </c>
      <c r="B250" s="155">
        <v>43020</v>
      </c>
      <c r="C250" s="155"/>
      <c r="D250" s="156" t="s">
        <v>348</v>
      </c>
      <c r="E250" s="157" t="s">
        <v>625</v>
      </c>
      <c r="F250" s="158">
        <v>525</v>
      </c>
      <c r="G250" s="157"/>
      <c r="H250" s="157">
        <v>629</v>
      </c>
      <c r="I250" s="179">
        <v>629</v>
      </c>
      <c r="J250" s="232" t="s">
        <v>684</v>
      </c>
      <c r="K250" s="129">
        <v>104</v>
      </c>
      <c r="L250" s="181">
        <v>0.19809523809523799</v>
      </c>
      <c r="M250" s="182" t="s">
        <v>601</v>
      </c>
      <c r="N250" s="183">
        <v>43119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106</v>
      </c>
      <c r="B251" s="155">
        <v>43046</v>
      </c>
      <c r="C251" s="155"/>
      <c r="D251" s="156" t="s">
        <v>394</v>
      </c>
      <c r="E251" s="157" t="s">
        <v>625</v>
      </c>
      <c r="F251" s="158">
        <v>740</v>
      </c>
      <c r="G251" s="157"/>
      <c r="H251" s="157">
        <v>892.5</v>
      </c>
      <c r="I251" s="179">
        <v>900</v>
      </c>
      <c r="J251" s="180" t="s">
        <v>743</v>
      </c>
      <c r="K251" s="129">
        <f>H251-F251</f>
        <v>152.5</v>
      </c>
      <c r="L251" s="181">
        <f>K251/F251</f>
        <v>0.20608108108108109</v>
      </c>
      <c r="M251" s="182" t="s">
        <v>601</v>
      </c>
      <c r="N251" s="183">
        <v>43052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107</v>
      </c>
      <c r="B252" s="107">
        <v>43073</v>
      </c>
      <c r="C252" s="107"/>
      <c r="D252" s="108" t="s">
        <v>744</v>
      </c>
      <c r="E252" s="109" t="s">
        <v>625</v>
      </c>
      <c r="F252" s="110">
        <v>118.5</v>
      </c>
      <c r="G252" s="109"/>
      <c r="H252" s="109">
        <v>143.5</v>
      </c>
      <c r="I252" s="127">
        <v>145</v>
      </c>
      <c r="J252" s="142" t="s">
        <v>745</v>
      </c>
      <c r="K252" s="129">
        <f>H252-F252</f>
        <v>25</v>
      </c>
      <c r="L252" s="130">
        <f>K252/F252</f>
        <v>0.2109704641350211</v>
      </c>
      <c r="M252" s="131" t="s">
        <v>601</v>
      </c>
      <c r="N252" s="132">
        <v>43097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108</v>
      </c>
      <c r="B253" s="111">
        <v>43090</v>
      </c>
      <c r="C253" s="111"/>
      <c r="D253" s="159" t="s">
        <v>444</v>
      </c>
      <c r="E253" s="113" t="s">
        <v>625</v>
      </c>
      <c r="F253" s="114">
        <v>715</v>
      </c>
      <c r="G253" s="114"/>
      <c r="H253" s="115">
        <v>500</v>
      </c>
      <c r="I253" s="133">
        <v>872</v>
      </c>
      <c r="J253" s="139" t="s">
        <v>746</v>
      </c>
      <c r="K253" s="135">
        <f>H253-F253</f>
        <v>-215</v>
      </c>
      <c r="L253" s="136">
        <f>K253/F253</f>
        <v>-0.30069930069930068</v>
      </c>
      <c r="M253" s="137" t="s">
        <v>665</v>
      </c>
      <c r="N253" s="138">
        <v>43670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109</v>
      </c>
      <c r="B254" s="107">
        <v>43098</v>
      </c>
      <c r="C254" s="107"/>
      <c r="D254" s="108" t="s">
        <v>737</v>
      </c>
      <c r="E254" s="109" t="s">
        <v>625</v>
      </c>
      <c r="F254" s="110">
        <v>435</v>
      </c>
      <c r="G254" s="109"/>
      <c r="H254" s="109">
        <v>542.5</v>
      </c>
      <c r="I254" s="127">
        <v>539</v>
      </c>
      <c r="J254" s="142" t="s">
        <v>684</v>
      </c>
      <c r="K254" s="129">
        <v>107.5</v>
      </c>
      <c r="L254" s="130">
        <v>0.247126436781609</v>
      </c>
      <c r="M254" s="131" t="s">
        <v>601</v>
      </c>
      <c r="N254" s="132">
        <v>43206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110</v>
      </c>
      <c r="B255" s="107">
        <v>43098</v>
      </c>
      <c r="C255" s="107"/>
      <c r="D255" s="108" t="s">
        <v>572</v>
      </c>
      <c r="E255" s="109" t="s">
        <v>625</v>
      </c>
      <c r="F255" s="110">
        <v>885</v>
      </c>
      <c r="G255" s="109"/>
      <c r="H255" s="109">
        <v>1090</v>
      </c>
      <c r="I255" s="127">
        <v>1084</v>
      </c>
      <c r="J255" s="142" t="s">
        <v>684</v>
      </c>
      <c r="K255" s="129">
        <v>205</v>
      </c>
      <c r="L255" s="130">
        <v>0.23163841807909599</v>
      </c>
      <c r="M255" s="131" t="s">
        <v>601</v>
      </c>
      <c r="N255" s="132">
        <v>43213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111</v>
      </c>
      <c r="B256" s="349">
        <v>43192</v>
      </c>
      <c r="C256" s="349"/>
      <c r="D256" s="117" t="s">
        <v>754</v>
      </c>
      <c r="E256" s="352" t="s">
        <v>625</v>
      </c>
      <c r="F256" s="355">
        <v>478.5</v>
      </c>
      <c r="G256" s="352"/>
      <c r="H256" s="352">
        <v>442</v>
      </c>
      <c r="I256" s="358">
        <v>613</v>
      </c>
      <c r="J256" s="397" t="s">
        <v>3405</v>
      </c>
      <c r="K256" s="135">
        <f>H256-F256</f>
        <v>-36.5</v>
      </c>
      <c r="L256" s="136">
        <f>K256/F256</f>
        <v>-7.6280041797283177E-2</v>
      </c>
      <c r="M256" s="137" t="s">
        <v>665</v>
      </c>
      <c r="N256" s="138">
        <v>43762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112</v>
      </c>
      <c r="B257" s="111">
        <v>43194</v>
      </c>
      <c r="C257" s="111"/>
      <c r="D257" s="376" t="s">
        <v>2980</v>
      </c>
      <c r="E257" s="113" t="s">
        <v>625</v>
      </c>
      <c r="F257" s="114">
        <f>141.5-7.3</f>
        <v>134.19999999999999</v>
      </c>
      <c r="G257" s="114"/>
      <c r="H257" s="115">
        <v>77</v>
      </c>
      <c r="I257" s="133">
        <v>180</v>
      </c>
      <c r="J257" s="397" t="s">
        <v>3404</v>
      </c>
      <c r="K257" s="135">
        <f>H257-F257</f>
        <v>-57.199999999999989</v>
      </c>
      <c r="L257" s="136">
        <f>K257/F257</f>
        <v>-0.42622950819672129</v>
      </c>
      <c r="M257" s="137" t="s">
        <v>665</v>
      </c>
      <c r="N257" s="138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113</v>
      </c>
      <c r="B258" s="111">
        <v>43209</v>
      </c>
      <c r="C258" s="111"/>
      <c r="D258" s="112" t="s">
        <v>747</v>
      </c>
      <c r="E258" s="113" t="s">
        <v>625</v>
      </c>
      <c r="F258" s="114">
        <v>430</v>
      </c>
      <c r="G258" s="114"/>
      <c r="H258" s="115">
        <v>220</v>
      </c>
      <c r="I258" s="133">
        <v>537</v>
      </c>
      <c r="J258" s="139" t="s">
        <v>748</v>
      </c>
      <c r="K258" s="135">
        <f>H258-F258</f>
        <v>-210</v>
      </c>
      <c r="L258" s="136">
        <f>K258/F258</f>
        <v>-0.48837209302325579</v>
      </c>
      <c r="M258" s="137" t="s">
        <v>665</v>
      </c>
      <c r="N258" s="138">
        <v>43252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0">
        <v>114</v>
      </c>
      <c r="B259" s="160">
        <v>43220</v>
      </c>
      <c r="C259" s="160"/>
      <c r="D259" s="161" t="s">
        <v>395</v>
      </c>
      <c r="E259" s="162" t="s">
        <v>625</v>
      </c>
      <c r="F259" s="164">
        <v>153.5</v>
      </c>
      <c r="G259" s="164"/>
      <c r="H259" s="164">
        <v>196</v>
      </c>
      <c r="I259" s="164">
        <v>196</v>
      </c>
      <c r="J259" s="361" t="s">
        <v>3496</v>
      </c>
      <c r="K259" s="184">
        <f>H259-F259</f>
        <v>42.5</v>
      </c>
      <c r="L259" s="185">
        <f>K259/F259</f>
        <v>0.27687296416938112</v>
      </c>
      <c r="M259" s="163" t="s">
        <v>601</v>
      </c>
      <c r="N259" s="186">
        <v>43605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115</v>
      </c>
      <c r="B260" s="111">
        <v>43306</v>
      </c>
      <c r="C260" s="111"/>
      <c r="D260" s="112" t="s">
        <v>770</v>
      </c>
      <c r="E260" s="113" t="s">
        <v>625</v>
      </c>
      <c r="F260" s="114">
        <v>27.5</v>
      </c>
      <c r="G260" s="114"/>
      <c r="H260" s="115">
        <v>13.1</v>
      </c>
      <c r="I260" s="133">
        <v>60</v>
      </c>
      <c r="J260" s="139" t="s">
        <v>774</v>
      </c>
      <c r="K260" s="135">
        <v>-14.4</v>
      </c>
      <c r="L260" s="136">
        <v>-0.52363636363636401</v>
      </c>
      <c r="M260" s="137" t="s">
        <v>665</v>
      </c>
      <c r="N260" s="138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116</v>
      </c>
      <c r="B261" s="349">
        <v>43318</v>
      </c>
      <c r="C261" s="349"/>
      <c r="D261" s="117" t="s">
        <v>749</v>
      </c>
      <c r="E261" s="352" t="s">
        <v>625</v>
      </c>
      <c r="F261" s="352">
        <v>148.5</v>
      </c>
      <c r="G261" s="352"/>
      <c r="H261" s="352">
        <v>102</v>
      </c>
      <c r="I261" s="358">
        <v>182</v>
      </c>
      <c r="J261" s="139" t="s">
        <v>3495</v>
      </c>
      <c r="K261" s="135">
        <f>H261-F261</f>
        <v>-46.5</v>
      </c>
      <c r="L261" s="136">
        <f>K261/F261</f>
        <v>-0.31313131313131315</v>
      </c>
      <c r="M261" s="137" t="s">
        <v>665</v>
      </c>
      <c r="N261" s="138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117</v>
      </c>
      <c r="B262" s="107">
        <v>43335</v>
      </c>
      <c r="C262" s="107"/>
      <c r="D262" s="108" t="s">
        <v>775</v>
      </c>
      <c r="E262" s="109" t="s">
        <v>625</v>
      </c>
      <c r="F262" s="157">
        <v>285</v>
      </c>
      <c r="G262" s="109"/>
      <c r="H262" s="109">
        <v>355</v>
      </c>
      <c r="I262" s="127">
        <v>364</v>
      </c>
      <c r="J262" s="142" t="s">
        <v>776</v>
      </c>
      <c r="K262" s="129">
        <v>70</v>
      </c>
      <c r="L262" s="130">
        <v>0.24561403508771901</v>
      </c>
      <c r="M262" s="131" t="s">
        <v>601</v>
      </c>
      <c r="N262" s="132">
        <v>43455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118</v>
      </c>
      <c r="B263" s="107">
        <v>43341</v>
      </c>
      <c r="C263" s="107"/>
      <c r="D263" s="108" t="s">
        <v>385</v>
      </c>
      <c r="E263" s="109" t="s">
        <v>625</v>
      </c>
      <c r="F263" s="157">
        <v>525</v>
      </c>
      <c r="G263" s="109"/>
      <c r="H263" s="109">
        <v>585</v>
      </c>
      <c r="I263" s="127">
        <v>635</v>
      </c>
      <c r="J263" s="142" t="s">
        <v>750</v>
      </c>
      <c r="K263" s="129">
        <f t="shared" ref="K263:K275" si="91">H263-F263</f>
        <v>60</v>
      </c>
      <c r="L263" s="130">
        <f t="shared" ref="L263:L275" si="92">K263/F263</f>
        <v>0.11428571428571428</v>
      </c>
      <c r="M263" s="131" t="s">
        <v>601</v>
      </c>
      <c r="N263" s="132">
        <v>43662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119</v>
      </c>
      <c r="B264" s="107">
        <v>43395</v>
      </c>
      <c r="C264" s="107"/>
      <c r="D264" s="108" t="s">
        <v>369</v>
      </c>
      <c r="E264" s="109" t="s">
        <v>625</v>
      </c>
      <c r="F264" s="157">
        <v>475</v>
      </c>
      <c r="G264" s="109"/>
      <c r="H264" s="109">
        <v>574</v>
      </c>
      <c r="I264" s="127">
        <v>570</v>
      </c>
      <c r="J264" s="142" t="s">
        <v>684</v>
      </c>
      <c r="K264" s="129">
        <f t="shared" si="91"/>
        <v>99</v>
      </c>
      <c r="L264" s="130">
        <f t="shared" si="92"/>
        <v>0.20842105263157895</v>
      </c>
      <c r="M264" s="131" t="s">
        <v>601</v>
      </c>
      <c r="N264" s="132">
        <v>43403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120</v>
      </c>
      <c r="B265" s="155">
        <v>43397</v>
      </c>
      <c r="C265" s="155"/>
      <c r="D265" s="432" t="s">
        <v>392</v>
      </c>
      <c r="E265" s="157" t="s">
        <v>625</v>
      </c>
      <c r="F265" s="157">
        <v>707.5</v>
      </c>
      <c r="G265" s="157"/>
      <c r="H265" s="157">
        <v>872</v>
      </c>
      <c r="I265" s="179">
        <v>872</v>
      </c>
      <c r="J265" s="180" t="s">
        <v>684</v>
      </c>
      <c r="K265" s="129">
        <f t="shared" si="91"/>
        <v>164.5</v>
      </c>
      <c r="L265" s="181">
        <f t="shared" si="92"/>
        <v>0.23250883392226149</v>
      </c>
      <c r="M265" s="182" t="s">
        <v>601</v>
      </c>
      <c r="N265" s="183">
        <v>43482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121</v>
      </c>
      <c r="B266" s="155">
        <v>43398</v>
      </c>
      <c r="C266" s="155"/>
      <c r="D266" s="432" t="s">
        <v>349</v>
      </c>
      <c r="E266" s="157" t="s">
        <v>625</v>
      </c>
      <c r="F266" s="157">
        <v>162</v>
      </c>
      <c r="G266" s="157"/>
      <c r="H266" s="157">
        <v>204</v>
      </c>
      <c r="I266" s="179">
        <v>209</v>
      </c>
      <c r="J266" s="180" t="s">
        <v>3494</v>
      </c>
      <c r="K266" s="129">
        <f t="shared" si="91"/>
        <v>42</v>
      </c>
      <c r="L266" s="181">
        <f t="shared" si="92"/>
        <v>0.25925925925925924</v>
      </c>
      <c r="M266" s="182" t="s">
        <v>601</v>
      </c>
      <c r="N266" s="183">
        <v>43539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122</v>
      </c>
      <c r="B267" s="208">
        <v>43399</v>
      </c>
      <c r="C267" s="208"/>
      <c r="D267" s="156" t="s">
        <v>496</v>
      </c>
      <c r="E267" s="209" t="s">
        <v>625</v>
      </c>
      <c r="F267" s="209">
        <v>240</v>
      </c>
      <c r="G267" s="209"/>
      <c r="H267" s="209">
        <v>297</v>
      </c>
      <c r="I267" s="233">
        <v>297</v>
      </c>
      <c r="J267" s="180" t="s">
        <v>684</v>
      </c>
      <c r="K267" s="234">
        <f t="shared" si="91"/>
        <v>57</v>
      </c>
      <c r="L267" s="235">
        <f t="shared" si="92"/>
        <v>0.23749999999999999</v>
      </c>
      <c r="M267" s="236" t="s">
        <v>601</v>
      </c>
      <c r="N267" s="237">
        <v>43417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123</v>
      </c>
      <c r="B268" s="107">
        <v>43439</v>
      </c>
      <c r="C268" s="107"/>
      <c r="D268" s="149" t="s">
        <v>751</v>
      </c>
      <c r="E268" s="109" t="s">
        <v>625</v>
      </c>
      <c r="F268" s="109">
        <v>202.5</v>
      </c>
      <c r="G268" s="109"/>
      <c r="H268" s="109">
        <v>255</v>
      </c>
      <c r="I268" s="127">
        <v>252</v>
      </c>
      <c r="J268" s="142" t="s">
        <v>684</v>
      </c>
      <c r="K268" s="129">
        <f t="shared" si="91"/>
        <v>52.5</v>
      </c>
      <c r="L268" s="130">
        <f t="shared" si="92"/>
        <v>0.25925925925925924</v>
      </c>
      <c r="M268" s="131" t="s">
        <v>601</v>
      </c>
      <c r="N268" s="132">
        <v>43542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7">
        <v>124</v>
      </c>
      <c r="B269" s="208">
        <v>43465</v>
      </c>
      <c r="C269" s="107"/>
      <c r="D269" s="432" t="s">
        <v>424</v>
      </c>
      <c r="E269" s="209" t="s">
        <v>625</v>
      </c>
      <c r="F269" s="209">
        <v>710</v>
      </c>
      <c r="G269" s="209"/>
      <c r="H269" s="209">
        <v>866</v>
      </c>
      <c r="I269" s="233">
        <v>866</v>
      </c>
      <c r="J269" s="180" t="s">
        <v>684</v>
      </c>
      <c r="K269" s="129">
        <f t="shared" si="91"/>
        <v>156</v>
      </c>
      <c r="L269" s="130">
        <f t="shared" si="92"/>
        <v>0.21971830985915494</v>
      </c>
      <c r="M269" s="131" t="s">
        <v>601</v>
      </c>
      <c r="N269" s="364">
        <v>43553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125</v>
      </c>
      <c r="B270" s="208">
        <v>43522</v>
      </c>
      <c r="C270" s="208"/>
      <c r="D270" s="432" t="s">
        <v>142</v>
      </c>
      <c r="E270" s="209" t="s">
        <v>625</v>
      </c>
      <c r="F270" s="209">
        <v>337.25</v>
      </c>
      <c r="G270" s="209"/>
      <c r="H270" s="209">
        <v>398.5</v>
      </c>
      <c r="I270" s="233">
        <v>411</v>
      </c>
      <c r="J270" s="142" t="s">
        <v>3493</v>
      </c>
      <c r="K270" s="129">
        <f t="shared" si="91"/>
        <v>61.25</v>
      </c>
      <c r="L270" s="130">
        <f t="shared" si="92"/>
        <v>0.1816160118606375</v>
      </c>
      <c r="M270" s="131" t="s">
        <v>601</v>
      </c>
      <c r="N270" s="364">
        <v>43760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126</v>
      </c>
      <c r="B271" s="165">
        <v>43559</v>
      </c>
      <c r="C271" s="165"/>
      <c r="D271" s="166" t="s">
        <v>411</v>
      </c>
      <c r="E271" s="167" t="s">
        <v>625</v>
      </c>
      <c r="F271" s="167">
        <v>130</v>
      </c>
      <c r="G271" s="167"/>
      <c r="H271" s="167">
        <v>65</v>
      </c>
      <c r="I271" s="187">
        <v>158</v>
      </c>
      <c r="J271" s="139" t="s">
        <v>752</v>
      </c>
      <c r="K271" s="135">
        <f t="shared" si="91"/>
        <v>-65</v>
      </c>
      <c r="L271" s="136">
        <f t="shared" si="92"/>
        <v>-0.5</v>
      </c>
      <c r="M271" s="137" t="s">
        <v>665</v>
      </c>
      <c r="N271" s="138">
        <v>43726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2">
        <v>127</v>
      </c>
      <c r="B272" s="188">
        <v>43017</v>
      </c>
      <c r="C272" s="188"/>
      <c r="D272" s="189" t="s">
        <v>170</v>
      </c>
      <c r="E272" s="190" t="s">
        <v>625</v>
      </c>
      <c r="F272" s="191">
        <v>141.5</v>
      </c>
      <c r="G272" s="192"/>
      <c r="H272" s="192">
        <v>183.5</v>
      </c>
      <c r="I272" s="192">
        <v>210</v>
      </c>
      <c r="J272" s="219" t="s">
        <v>3442</v>
      </c>
      <c r="K272" s="220">
        <f t="shared" si="91"/>
        <v>42</v>
      </c>
      <c r="L272" s="221">
        <f t="shared" si="92"/>
        <v>0.29681978798586572</v>
      </c>
      <c r="M272" s="191" t="s">
        <v>601</v>
      </c>
      <c r="N272" s="222">
        <v>43042</v>
      </c>
      <c r="O272" s="57"/>
      <c r="P272" s="16"/>
      <c r="Q272" s="16"/>
      <c r="R272" s="95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128</v>
      </c>
      <c r="B273" s="165">
        <v>43074</v>
      </c>
      <c r="C273" s="165"/>
      <c r="D273" s="166" t="s">
        <v>304</v>
      </c>
      <c r="E273" s="167" t="s">
        <v>625</v>
      </c>
      <c r="F273" s="168">
        <v>172</v>
      </c>
      <c r="G273" s="167"/>
      <c r="H273" s="167">
        <v>155.25</v>
      </c>
      <c r="I273" s="187">
        <v>230</v>
      </c>
      <c r="J273" s="397" t="s">
        <v>3402</v>
      </c>
      <c r="K273" s="135">
        <f t="shared" ref="K273" si="93">H273-F273</f>
        <v>-16.75</v>
      </c>
      <c r="L273" s="136">
        <f t="shared" ref="L273" si="94">K273/F273</f>
        <v>-9.7383720930232565E-2</v>
      </c>
      <c r="M273" s="137" t="s">
        <v>665</v>
      </c>
      <c r="N273" s="138">
        <v>43787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2">
        <v>129</v>
      </c>
      <c r="B274" s="188">
        <v>43398</v>
      </c>
      <c r="C274" s="188"/>
      <c r="D274" s="189" t="s">
        <v>105</v>
      </c>
      <c r="E274" s="190" t="s">
        <v>625</v>
      </c>
      <c r="F274" s="192">
        <v>698.5</v>
      </c>
      <c r="G274" s="192"/>
      <c r="H274" s="192">
        <v>850</v>
      </c>
      <c r="I274" s="192">
        <v>890</v>
      </c>
      <c r="J274" s="223" t="s">
        <v>3490</v>
      </c>
      <c r="K274" s="220">
        <f t="shared" si="91"/>
        <v>151.5</v>
      </c>
      <c r="L274" s="221">
        <f t="shared" si="92"/>
        <v>0.21689334287759485</v>
      </c>
      <c r="M274" s="191" t="s">
        <v>601</v>
      </c>
      <c r="N274" s="222">
        <v>43453</v>
      </c>
      <c r="O274" s="57"/>
      <c r="P274" s="16"/>
      <c r="Q274" s="16"/>
      <c r="R274" s="95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7">
        <v>130</v>
      </c>
      <c r="B275" s="160">
        <v>42877</v>
      </c>
      <c r="C275" s="160"/>
      <c r="D275" s="161" t="s">
        <v>384</v>
      </c>
      <c r="E275" s="162" t="s">
        <v>625</v>
      </c>
      <c r="F275" s="163">
        <v>127.6</v>
      </c>
      <c r="G275" s="164"/>
      <c r="H275" s="164">
        <v>138</v>
      </c>
      <c r="I275" s="164">
        <v>190</v>
      </c>
      <c r="J275" s="398" t="s">
        <v>3406</v>
      </c>
      <c r="K275" s="184">
        <f t="shared" si="91"/>
        <v>10.400000000000006</v>
      </c>
      <c r="L275" s="185">
        <f t="shared" si="92"/>
        <v>8.1504702194357417E-2</v>
      </c>
      <c r="M275" s="163" t="s">
        <v>601</v>
      </c>
      <c r="N275" s="186">
        <v>43774</v>
      </c>
      <c r="O275" s="57"/>
      <c r="P275" s="16"/>
      <c r="Q275" s="16"/>
      <c r="R275" s="17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3">
        <v>131</v>
      </c>
      <c r="B276" s="196">
        <v>43158</v>
      </c>
      <c r="C276" s="196"/>
      <c r="D276" s="193" t="s">
        <v>756</v>
      </c>
      <c r="E276" s="197" t="s">
        <v>625</v>
      </c>
      <c r="F276" s="198">
        <v>317</v>
      </c>
      <c r="G276" s="197"/>
      <c r="H276" s="197"/>
      <c r="I276" s="226">
        <v>398</v>
      </c>
      <c r="J276" s="225"/>
      <c r="K276" s="195"/>
      <c r="L276" s="194"/>
      <c r="M276" s="225" t="s">
        <v>603</v>
      </c>
      <c r="N276" s="224"/>
      <c r="O276" s="57"/>
      <c r="P276" s="16"/>
      <c r="Q276" s="16"/>
      <c r="R276" s="95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132</v>
      </c>
      <c r="B277" s="165">
        <v>43164</v>
      </c>
      <c r="C277" s="165"/>
      <c r="D277" s="166" t="s">
        <v>136</v>
      </c>
      <c r="E277" s="167" t="s">
        <v>625</v>
      </c>
      <c r="F277" s="168">
        <f>510-14.4</f>
        <v>495.6</v>
      </c>
      <c r="G277" s="167"/>
      <c r="H277" s="167">
        <v>350</v>
      </c>
      <c r="I277" s="187">
        <v>672</v>
      </c>
      <c r="J277" s="397" t="s">
        <v>3463</v>
      </c>
      <c r="K277" s="135">
        <f t="shared" ref="K277" si="95">H277-F277</f>
        <v>-145.60000000000002</v>
      </c>
      <c r="L277" s="136">
        <f t="shared" ref="L277" si="96">K277/F277</f>
        <v>-0.29378531073446329</v>
      </c>
      <c r="M277" s="137" t="s">
        <v>665</v>
      </c>
      <c r="N277" s="138">
        <v>43887</v>
      </c>
      <c r="O277" s="57"/>
      <c r="P277" s="16"/>
      <c r="Q277" s="16"/>
      <c r="R277" s="17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133</v>
      </c>
      <c r="B278" s="165">
        <v>43237</v>
      </c>
      <c r="C278" s="165"/>
      <c r="D278" s="166" t="s">
        <v>490</v>
      </c>
      <c r="E278" s="167" t="s">
        <v>625</v>
      </c>
      <c r="F278" s="168">
        <v>230.3</v>
      </c>
      <c r="G278" s="167"/>
      <c r="H278" s="167">
        <v>102.5</v>
      </c>
      <c r="I278" s="187">
        <v>348</v>
      </c>
      <c r="J278" s="397" t="s">
        <v>3484</v>
      </c>
      <c r="K278" s="135">
        <f t="shared" ref="K278" si="97">H278-F278</f>
        <v>-127.80000000000001</v>
      </c>
      <c r="L278" s="136">
        <f t="shared" ref="L278" si="98">K278/F278</f>
        <v>-0.55492835432045162</v>
      </c>
      <c r="M278" s="137" t="s">
        <v>665</v>
      </c>
      <c r="N278" s="138">
        <v>43896</v>
      </c>
      <c r="O278" s="57"/>
      <c r="P278" s="16"/>
      <c r="Q278" s="16"/>
      <c r="R278" s="17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6">
        <v>134</v>
      </c>
      <c r="B279" s="199">
        <v>43258</v>
      </c>
      <c r="C279" s="199"/>
      <c r="D279" s="202" t="s">
        <v>450</v>
      </c>
      <c r="E279" s="200" t="s">
        <v>625</v>
      </c>
      <c r="F279" s="198">
        <f>342.5-5.1</f>
        <v>337.4</v>
      </c>
      <c r="G279" s="200"/>
      <c r="H279" s="200"/>
      <c r="I279" s="227">
        <v>439</v>
      </c>
      <c r="J279" s="228"/>
      <c r="K279" s="229"/>
      <c r="L279" s="230"/>
      <c r="M279" s="228" t="s">
        <v>603</v>
      </c>
      <c r="N279" s="231"/>
      <c r="O279" s="57"/>
      <c r="P279" s="16"/>
      <c r="Q279" s="16"/>
      <c r="R279" s="95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6">
        <v>135</v>
      </c>
      <c r="B280" s="199">
        <v>43285</v>
      </c>
      <c r="C280" s="199"/>
      <c r="D280" s="203" t="s">
        <v>50</v>
      </c>
      <c r="E280" s="200" t="s">
        <v>625</v>
      </c>
      <c r="F280" s="198">
        <f>127.5-5.53</f>
        <v>121.97</v>
      </c>
      <c r="G280" s="200"/>
      <c r="H280" s="200"/>
      <c r="I280" s="227">
        <v>170</v>
      </c>
      <c r="J280" s="228"/>
      <c r="K280" s="229"/>
      <c r="L280" s="230"/>
      <c r="M280" s="228" t="s">
        <v>603</v>
      </c>
      <c r="N280" s="231"/>
      <c r="O280" s="57"/>
      <c r="P280" s="16"/>
      <c r="Q280" s="16"/>
      <c r="R280" s="343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136</v>
      </c>
      <c r="B281" s="165">
        <v>43294</v>
      </c>
      <c r="C281" s="165"/>
      <c r="D281" s="166" t="s">
        <v>244</v>
      </c>
      <c r="E281" s="167" t="s">
        <v>625</v>
      </c>
      <c r="F281" s="168">
        <v>46.5</v>
      </c>
      <c r="G281" s="167"/>
      <c r="H281" s="167">
        <v>17</v>
      </c>
      <c r="I281" s="187">
        <v>59</v>
      </c>
      <c r="J281" s="397" t="s">
        <v>3462</v>
      </c>
      <c r="K281" s="135">
        <f t="shared" ref="K281" si="99">H281-F281</f>
        <v>-29.5</v>
      </c>
      <c r="L281" s="136">
        <f t="shared" ref="L281" si="100">K281/F281</f>
        <v>-0.63440860215053763</v>
      </c>
      <c r="M281" s="137" t="s">
        <v>665</v>
      </c>
      <c r="N281" s="138">
        <v>43887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3">
        <v>137</v>
      </c>
      <c r="B282" s="196">
        <v>43396</v>
      </c>
      <c r="C282" s="196"/>
      <c r="D282" s="203" t="s">
        <v>426</v>
      </c>
      <c r="E282" s="200" t="s">
        <v>625</v>
      </c>
      <c r="F282" s="201">
        <v>156.5</v>
      </c>
      <c r="G282" s="200"/>
      <c r="H282" s="200"/>
      <c r="I282" s="227">
        <v>191</v>
      </c>
      <c r="J282" s="228"/>
      <c r="K282" s="229"/>
      <c r="L282" s="230"/>
      <c r="M282" s="228" t="s">
        <v>603</v>
      </c>
      <c r="N282" s="231"/>
      <c r="O282" s="57"/>
      <c r="P282" s="16"/>
      <c r="Q282" s="16"/>
      <c r="R282" s="345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3">
        <v>138</v>
      </c>
      <c r="B283" s="196">
        <v>43439</v>
      </c>
      <c r="C283" s="196"/>
      <c r="D283" s="203" t="s">
        <v>331</v>
      </c>
      <c r="E283" s="200" t="s">
        <v>625</v>
      </c>
      <c r="F283" s="201">
        <v>259.5</v>
      </c>
      <c r="G283" s="200"/>
      <c r="H283" s="200"/>
      <c r="I283" s="227">
        <v>321</v>
      </c>
      <c r="J283" s="228"/>
      <c r="K283" s="229"/>
      <c r="L283" s="230"/>
      <c r="M283" s="228" t="s">
        <v>603</v>
      </c>
      <c r="N283" s="231"/>
      <c r="O283" s="16"/>
      <c r="P283" s="16"/>
      <c r="Q283" s="16"/>
      <c r="R283" s="343" t="s">
        <v>755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139</v>
      </c>
      <c r="B284" s="165">
        <v>43439</v>
      </c>
      <c r="C284" s="165"/>
      <c r="D284" s="166" t="s">
        <v>777</v>
      </c>
      <c r="E284" s="167" t="s">
        <v>625</v>
      </c>
      <c r="F284" s="167">
        <v>715</v>
      </c>
      <c r="G284" s="167"/>
      <c r="H284" s="167">
        <v>445</v>
      </c>
      <c r="I284" s="187">
        <v>840</v>
      </c>
      <c r="J284" s="139" t="s">
        <v>2996</v>
      </c>
      <c r="K284" s="135">
        <f t="shared" ref="K284:K287" si="101">H284-F284</f>
        <v>-270</v>
      </c>
      <c r="L284" s="136">
        <f t="shared" ref="L284:L287" si="102">K284/F284</f>
        <v>-0.3776223776223776</v>
      </c>
      <c r="M284" s="137" t="s">
        <v>665</v>
      </c>
      <c r="N284" s="138">
        <v>43800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140</v>
      </c>
      <c r="B285" s="208">
        <v>43469</v>
      </c>
      <c r="C285" s="208"/>
      <c r="D285" s="156" t="s">
        <v>146</v>
      </c>
      <c r="E285" s="209" t="s">
        <v>625</v>
      </c>
      <c r="F285" s="209">
        <v>875</v>
      </c>
      <c r="G285" s="209"/>
      <c r="H285" s="209">
        <v>1165</v>
      </c>
      <c r="I285" s="233">
        <v>1185</v>
      </c>
      <c r="J285" s="142" t="s">
        <v>3491</v>
      </c>
      <c r="K285" s="129">
        <f t="shared" si="101"/>
        <v>290</v>
      </c>
      <c r="L285" s="130">
        <f t="shared" si="102"/>
        <v>0.33142857142857141</v>
      </c>
      <c r="M285" s="131" t="s">
        <v>601</v>
      </c>
      <c r="N285" s="364">
        <v>43847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7">
        <v>141</v>
      </c>
      <c r="B286" s="208">
        <v>43559</v>
      </c>
      <c r="C286" s="208"/>
      <c r="D286" s="432" t="s">
        <v>346</v>
      </c>
      <c r="E286" s="209" t="s">
        <v>625</v>
      </c>
      <c r="F286" s="209">
        <f>387-14.63</f>
        <v>372.37</v>
      </c>
      <c r="G286" s="209"/>
      <c r="H286" s="209">
        <v>490</v>
      </c>
      <c r="I286" s="233">
        <v>490</v>
      </c>
      <c r="J286" s="142" t="s">
        <v>684</v>
      </c>
      <c r="K286" s="129">
        <f t="shared" si="101"/>
        <v>117.63</v>
      </c>
      <c r="L286" s="130">
        <f t="shared" si="102"/>
        <v>0.31589548030185027</v>
      </c>
      <c r="M286" s="131" t="s">
        <v>601</v>
      </c>
      <c r="N286" s="364">
        <v>43850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142</v>
      </c>
      <c r="B287" s="165">
        <v>43578</v>
      </c>
      <c r="C287" s="165"/>
      <c r="D287" s="166" t="s">
        <v>778</v>
      </c>
      <c r="E287" s="167" t="s">
        <v>602</v>
      </c>
      <c r="F287" s="167">
        <v>220</v>
      </c>
      <c r="G287" s="167"/>
      <c r="H287" s="167">
        <v>127.5</v>
      </c>
      <c r="I287" s="187">
        <v>284</v>
      </c>
      <c r="J287" s="397" t="s">
        <v>3485</v>
      </c>
      <c r="K287" s="135">
        <f t="shared" si="101"/>
        <v>-92.5</v>
      </c>
      <c r="L287" s="136">
        <f t="shared" si="102"/>
        <v>-0.42045454545454547</v>
      </c>
      <c r="M287" s="137" t="s">
        <v>665</v>
      </c>
      <c r="N287" s="138">
        <v>43896</v>
      </c>
      <c r="O287" s="57"/>
      <c r="P287" s="16"/>
      <c r="Q287" s="16"/>
      <c r="R287" s="17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143</v>
      </c>
      <c r="B288" s="208">
        <v>43622</v>
      </c>
      <c r="C288" s="208"/>
      <c r="D288" s="432" t="s">
        <v>497</v>
      </c>
      <c r="E288" s="209" t="s">
        <v>602</v>
      </c>
      <c r="F288" s="209">
        <v>332.8</v>
      </c>
      <c r="G288" s="209"/>
      <c r="H288" s="209">
        <v>405</v>
      </c>
      <c r="I288" s="233">
        <v>419</v>
      </c>
      <c r="J288" s="142" t="s">
        <v>3492</v>
      </c>
      <c r="K288" s="129">
        <f t="shared" ref="K288" si="103">H288-F288</f>
        <v>72.199999999999989</v>
      </c>
      <c r="L288" s="130">
        <f t="shared" ref="L288" si="104">K288/F288</f>
        <v>0.21694711538461534</v>
      </c>
      <c r="M288" s="131" t="s">
        <v>601</v>
      </c>
      <c r="N288" s="364">
        <v>43860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45">
        <v>144</v>
      </c>
      <c r="B289" s="144">
        <v>43641</v>
      </c>
      <c r="C289" s="144"/>
      <c r="D289" s="145" t="s">
        <v>140</v>
      </c>
      <c r="E289" s="146" t="s">
        <v>625</v>
      </c>
      <c r="F289" s="147">
        <v>386</v>
      </c>
      <c r="G289" s="148"/>
      <c r="H289" s="148">
        <v>395</v>
      </c>
      <c r="I289" s="148">
        <v>452</v>
      </c>
      <c r="J289" s="171" t="s">
        <v>3407</v>
      </c>
      <c r="K289" s="172">
        <f t="shared" ref="K289" si="105">H289-F289</f>
        <v>9</v>
      </c>
      <c r="L289" s="173">
        <f t="shared" ref="L289" si="106">K289/F289</f>
        <v>2.3316062176165803E-2</v>
      </c>
      <c r="M289" s="174" t="s">
        <v>710</v>
      </c>
      <c r="N289" s="175">
        <v>43868</v>
      </c>
      <c r="O289" s="16"/>
      <c r="P289" s="16"/>
      <c r="Q289" s="16"/>
      <c r="R289" s="345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4">
        <v>145</v>
      </c>
      <c r="B290" s="196">
        <v>43707</v>
      </c>
      <c r="C290" s="196"/>
      <c r="D290" s="203" t="s">
        <v>261</v>
      </c>
      <c r="E290" s="200" t="s">
        <v>625</v>
      </c>
      <c r="F290" s="200" t="s">
        <v>757</v>
      </c>
      <c r="G290" s="200"/>
      <c r="H290" s="200"/>
      <c r="I290" s="227">
        <v>190</v>
      </c>
      <c r="J290" s="228"/>
      <c r="K290" s="229"/>
      <c r="L290" s="230"/>
      <c r="M290" s="359" t="s">
        <v>603</v>
      </c>
      <c r="N290" s="231"/>
      <c r="O290" s="16"/>
      <c r="P290" s="16"/>
      <c r="Q290" s="16"/>
      <c r="R290" s="345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7">
        <v>146</v>
      </c>
      <c r="B291" s="208">
        <v>43731</v>
      </c>
      <c r="C291" s="208"/>
      <c r="D291" s="156" t="s">
        <v>441</v>
      </c>
      <c r="E291" s="209" t="s">
        <v>625</v>
      </c>
      <c r="F291" s="209">
        <v>235</v>
      </c>
      <c r="G291" s="209"/>
      <c r="H291" s="209">
        <v>295</v>
      </c>
      <c r="I291" s="233">
        <v>296</v>
      </c>
      <c r="J291" s="142" t="s">
        <v>3149</v>
      </c>
      <c r="K291" s="129">
        <f t="shared" ref="K291" si="107">H291-F291</f>
        <v>60</v>
      </c>
      <c r="L291" s="130">
        <f t="shared" ref="L291" si="108">K291/F291</f>
        <v>0.25531914893617019</v>
      </c>
      <c r="M291" s="131" t="s">
        <v>601</v>
      </c>
      <c r="N291" s="364">
        <v>43844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147</v>
      </c>
      <c r="B292" s="208">
        <v>43752</v>
      </c>
      <c r="C292" s="208"/>
      <c r="D292" s="156" t="s">
        <v>2979</v>
      </c>
      <c r="E292" s="209" t="s">
        <v>625</v>
      </c>
      <c r="F292" s="209">
        <v>277.5</v>
      </c>
      <c r="G292" s="209"/>
      <c r="H292" s="209">
        <v>333</v>
      </c>
      <c r="I292" s="233">
        <v>333</v>
      </c>
      <c r="J292" s="142" t="s">
        <v>3150</v>
      </c>
      <c r="K292" s="129">
        <f t="shared" ref="K292" si="109">H292-F292</f>
        <v>55.5</v>
      </c>
      <c r="L292" s="130">
        <f t="shared" ref="L292" si="110">K292/F292</f>
        <v>0.2</v>
      </c>
      <c r="M292" s="131" t="s">
        <v>601</v>
      </c>
      <c r="N292" s="364">
        <v>43846</v>
      </c>
      <c r="O292" s="57"/>
      <c r="P292" s="16"/>
      <c r="Q292" s="16"/>
      <c r="R292" s="17" t="s">
        <v>755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7">
        <v>148</v>
      </c>
      <c r="B293" s="208">
        <v>43752</v>
      </c>
      <c r="C293" s="208"/>
      <c r="D293" s="156" t="s">
        <v>2978</v>
      </c>
      <c r="E293" s="209" t="s">
        <v>625</v>
      </c>
      <c r="F293" s="209">
        <v>930</v>
      </c>
      <c r="G293" s="209"/>
      <c r="H293" s="209">
        <v>1165</v>
      </c>
      <c r="I293" s="233">
        <v>1200</v>
      </c>
      <c r="J293" s="142" t="s">
        <v>3152</v>
      </c>
      <c r="K293" s="129">
        <f t="shared" ref="K293" si="111">H293-F293</f>
        <v>235</v>
      </c>
      <c r="L293" s="130">
        <f t="shared" ref="L293" si="112">K293/F293</f>
        <v>0.25268817204301075</v>
      </c>
      <c r="M293" s="131" t="s">
        <v>601</v>
      </c>
      <c r="N293" s="364">
        <v>43847</v>
      </c>
      <c r="O293" s="57"/>
      <c r="P293" s="16"/>
      <c r="Q293" s="16"/>
      <c r="R293" s="17" t="s">
        <v>755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3">
        <v>149</v>
      </c>
      <c r="B294" s="348">
        <v>43753</v>
      </c>
      <c r="C294" s="213"/>
      <c r="D294" s="375" t="s">
        <v>2977</v>
      </c>
      <c r="E294" s="351" t="s">
        <v>625</v>
      </c>
      <c r="F294" s="354">
        <v>111</v>
      </c>
      <c r="G294" s="351"/>
      <c r="H294" s="351"/>
      <c r="I294" s="357">
        <v>141</v>
      </c>
      <c r="J294" s="239"/>
      <c r="K294" s="239"/>
      <c r="L294" s="124"/>
      <c r="M294" s="363" t="s">
        <v>603</v>
      </c>
      <c r="N294" s="241"/>
      <c r="O294" s="16"/>
      <c r="P294" s="16"/>
      <c r="Q294" s="16"/>
      <c r="R294" s="345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150</v>
      </c>
      <c r="B295" s="208">
        <v>43753</v>
      </c>
      <c r="C295" s="208"/>
      <c r="D295" s="156" t="s">
        <v>2976</v>
      </c>
      <c r="E295" s="209" t="s">
        <v>625</v>
      </c>
      <c r="F295" s="210">
        <v>296</v>
      </c>
      <c r="G295" s="209"/>
      <c r="H295" s="209">
        <v>370</v>
      </c>
      <c r="I295" s="233">
        <v>370</v>
      </c>
      <c r="J295" s="142" t="s">
        <v>684</v>
      </c>
      <c r="K295" s="129">
        <f t="shared" ref="K295" si="113">H295-F295</f>
        <v>74</v>
      </c>
      <c r="L295" s="130">
        <f t="shared" ref="L295" si="114">K295/F295</f>
        <v>0.25</v>
      </c>
      <c r="M295" s="131" t="s">
        <v>601</v>
      </c>
      <c r="N295" s="364">
        <v>43853</v>
      </c>
      <c r="O295" s="57"/>
      <c r="P295" s="16"/>
      <c r="Q295" s="16"/>
      <c r="R295" s="17" t="s">
        <v>755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4">
        <v>151</v>
      </c>
      <c r="B296" s="212">
        <v>43754</v>
      </c>
      <c r="C296" s="212"/>
      <c r="D296" s="193" t="s">
        <v>2975</v>
      </c>
      <c r="E296" s="350" t="s">
        <v>625</v>
      </c>
      <c r="F296" s="353" t="s">
        <v>2941</v>
      </c>
      <c r="G296" s="350"/>
      <c r="H296" s="350"/>
      <c r="I296" s="356">
        <v>344</v>
      </c>
      <c r="J296" s="360"/>
      <c r="K296" s="242"/>
      <c r="L296" s="362"/>
      <c r="M296" s="344" t="s">
        <v>603</v>
      </c>
      <c r="N296" s="365"/>
      <c r="O296" s="16"/>
      <c r="P296" s="16"/>
      <c r="Q296" s="16"/>
      <c r="R296" s="345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47">
        <v>152</v>
      </c>
      <c r="B297" s="213">
        <v>43832</v>
      </c>
      <c r="C297" s="213"/>
      <c r="D297" s="217" t="s">
        <v>2255</v>
      </c>
      <c r="E297" s="214" t="s">
        <v>625</v>
      </c>
      <c r="F297" s="215" t="s">
        <v>3137</v>
      </c>
      <c r="G297" s="214"/>
      <c r="H297" s="214"/>
      <c r="I297" s="238">
        <v>590</v>
      </c>
      <c r="J297" s="239"/>
      <c r="K297" s="239"/>
      <c r="L297" s="124"/>
      <c r="M297" s="344" t="s">
        <v>603</v>
      </c>
      <c r="N297" s="241"/>
      <c r="O297" s="16"/>
      <c r="P297" s="16"/>
      <c r="Q297" s="16"/>
      <c r="R297" s="345" t="s">
        <v>755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1">
        <v>153</v>
      </c>
      <c r="B298" s="213">
        <v>43966</v>
      </c>
      <c r="C298" s="213"/>
      <c r="D298" s="498" t="s">
        <v>66</v>
      </c>
      <c r="E298" s="499" t="s">
        <v>625</v>
      </c>
      <c r="F298" s="500" t="s">
        <v>3723</v>
      </c>
      <c r="G298" s="214"/>
      <c r="H298" s="214"/>
      <c r="I298" s="238">
        <v>86</v>
      </c>
      <c r="J298" s="239"/>
      <c r="K298" s="239"/>
      <c r="L298" s="124"/>
      <c r="M298" s="344" t="s">
        <v>603</v>
      </c>
      <c r="N298" s="241"/>
      <c r="O298" s="16"/>
      <c r="P298" s="16"/>
      <c r="Q298" s="16"/>
      <c r="R298" s="345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01" t="s">
        <v>2982</v>
      </c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13"/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Q300" s="16"/>
      <c r="R300" s="345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5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5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Q304" s="16"/>
      <c r="R304" s="345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Q305" s="16"/>
      <c r="R305" s="345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Q306" s="16"/>
      <c r="R306" s="345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R307" s="345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R308" s="345"/>
    </row>
    <row r="309" spans="1:26">
      <c r="A309" s="211"/>
      <c r="B309" s="213"/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R309" s="345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R310" s="345"/>
    </row>
    <row r="311" spans="1:26">
      <c r="A311" s="211"/>
      <c r="B311" s="201"/>
      <c r="O311" s="16"/>
      <c r="P311" s="16"/>
      <c r="R311" s="345"/>
    </row>
    <row r="312" spans="1:26">
      <c r="R312" s="243"/>
    </row>
    <row r="313" spans="1:26">
      <c r="R313" s="243"/>
    </row>
    <row r="314" spans="1:26">
      <c r="R314" s="243"/>
    </row>
    <row r="315" spans="1:26">
      <c r="R315" s="243"/>
    </row>
    <row r="316" spans="1:26">
      <c r="R316" s="243"/>
    </row>
    <row r="317" spans="1:26">
      <c r="R317" s="243"/>
    </row>
    <row r="318" spans="1:26">
      <c r="R318" s="243"/>
    </row>
    <row r="319" spans="1:26">
      <c r="R319" s="243"/>
    </row>
    <row r="320" spans="1:26">
      <c r="R320" s="243"/>
    </row>
    <row r="321" spans="1:18">
      <c r="R321" s="243"/>
    </row>
    <row r="322" spans="1:18">
      <c r="R322" s="243"/>
    </row>
    <row r="328" spans="1:18">
      <c r="A328" s="218"/>
    </row>
    <row r="329" spans="1:18">
      <c r="A329" s="218"/>
    </row>
    <row r="330" spans="1:18">
      <c r="A330" s="214"/>
    </row>
  </sheetData>
  <autoFilter ref="R1:R330" xr:uid="{00000000-0009-0000-0000-000005000000}"/>
  <mergeCells count="21">
    <mergeCell ref="N102:N103"/>
    <mergeCell ref="O102:O103"/>
    <mergeCell ref="A102:A103"/>
    <mergeCell ref="B102:B103"/>
    <mergeCell ref="J102:J103"/>
    <mergeCell ref="L102:L103"/>
    <mergeCell ref="M102:M103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N98:N99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2020-06-01T03:12:48Z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