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6" l="1"/>
  <c r="M104" i="6" s="1"/>
  <c r="K103" i="6"/>
  <c r="M103" i="6" s="1"/>
  <c r="K102" i="6"/>
  <c r="M102" i="6" s="1"/>
  <c r="L72" i="6"/>
  <c r="K72" i="6"/>
  <c r="L50" i="6"/>
  <c r="K50" i="6"/>
  <c r="L22" i="6"/>
  <c r="K22" i="6"/>
  <c r="M22" i="6" l="1"/>
  <c r="M72" i="6"/>
  <c r="M50" i="6"/>
  <c r="K101" i="6"/>
  <c r="M101" i="6" s="1"/>
  <c r="K100" i="6"/>
  <c r="M100" i="6" s="1"/>
  <c r="P23" i="6"/>
  <c r="P24" i="6"/>
  <c r="L71" i="6" l="1"/>
  <c r="K71" i="6"/>
  <c r="L70" i="6"/>
  <c r="K70" i="6"/>
  <c r="K95" i="6"/>
  <c r="M95" i="6" s="1"/>
  <c r="K303" i="6"/>
  <c r="L303" i="6" s="1"/>
  <c r="L42" i="6"/>
  <c r="K42" i="6"/>
  <c r="M42" i="6" s="1"/>
  <c r="L10" i="6"/>
  <c r="K10" i="6"/>
  <c r="M71" i="6" l="1"/>
  <c r="M10" i="6"/>
  <c r="M70" i="6"/>
  <c r="K97" i="6"/>
  <c r="M97" i="6" s="1"/>
  <c r="K98" i="6"/>
  <c r="M98" i="6" s="1"/>
  <c r="K99" i="6"/>
  <c r="M99" i="6" s="1"/>
  <c r="M94" i="6"/>
  <c r="K93" i="6"/>
  <c r="M93" i="6" s="1"/>
  <c r="L68" i="6"/>
  <c r="K68" i="6"/>
  <c r="L46" i="6"/>
  <c r="K46" i="6"/>
  <c r="L43" i="6"/>
  <c r="K43" i="6"/>
  <c r="M43" i="6" l="1"/>
  <c r="M68" i="6"/>
  <c r="M46" i="6"/>
  <c r="K96" i="6"/>
  <c r="M96" i="6" s="1"/>
  <c r="L67" i="6" l="1"/>
  <c r="K67" i="6"/>
  <c r="M67" i="6" l="1"/>
  <c r="L66" i="6"/>
  <c r="K66" i="6"/>
  <c r="K90" i="6"/>
  <c r="M90" i="6" s="1"/>
  <c r="K88" i="6"/>
  <c r="M88" i="6" s="1"/>
  <c r="M66" i="6" l="1"/>
  <c r="L41" i="6"/>
  <c r="K41" i="6"/>
  <c r="L63" i="6"/>
  <c r="K63" i="6"/>
  <c r="K92" i="6"/>
  <c r="M92" i="6" s="1"/>
  <c r="L112" i="6"/>
  <c r="K112" i="6"/>
  <c r="M41" i="6" l="1"/>
  <c r="M112" i="6"/>
  <c r="M63" i="6"/>
  <c r="L14" i="6"/>
  <c r="K14" i="6"/>
  <c r="P19" i="6"/>
  <c r="P20" i="6"/>
  <c r="L65" i="6"/>
  <c r="K65" i="6"/>
  <c r="K85" i="6"/>
  <c r="M85" i="6" s="1"/>
  <c r="M14" i="6" l="1"/>
  <c r="M65" i="6"/>
  <c r="K91" i="6"/>
  <c r="M91" i="6" s="1"/>
  <c r="P18" i="6" l="1"/>
  <c r="P17" i="6"/>
  <c r="L61" i="6"/>
  <c r="K62" i="6"/>
  <c r="K61" i="6"/>
  <c r="K60" i="6"/>
  <c r="L60" i="6"/>
  <c r="L64" i="6"/>
  <c r="K64" i="6"/>
  <c r="L59" i="6"/>
  <c r="K59" i="6"/>
  <c r="M60" i="6" l="1"/>
  <c r="M61" i="6"/>
  <c r="M64" i="6"/>
  <c r="M59" i="6"/>
  <c r="K89" i="6" l="1"/>
  <c r="M89" i="6" s="1"/>
  <c r="K84" i="6"/>
  <c r="M84" i="6" s="1"/>
  <c r="L40" i="6"/>
  <c r="K40" i="6"/>
  <c r="L36" i="6"/>
  <c r="K36" i="6"/>
  <c r="M36" i="6" l="1"/>
  <c r="M40" i="6"/>
  <c r="L39" i="6"/>
  <c r="K39" i="6"/>
  <c r="L34" i="6"/>
  <c r="K34" i="6"/>
  <c r="L13" i="6"/>
  <c r="K13" i="6"/>
  <c r="L12" i="6"/>
  <c r="K12" i="6"/>
  <c r="L16" i="6"/>
  <c r="K16" i="6"/>
  <c r="L35" i="6"/>
  <c r="K35" i="6"/>
  <c r="K87" i="6"/>
  <c r="M87" i="6" s="1"/>
  <c r="K86" i="6"/>
  <c r="M86" i="6" s="1"/>
  <c r="M13" i="6" l="1"/>
  <c r="M16" i="6"/>
  <c r="M12" i="6"/>
  <c r="M39" i="6"/>
  <c r="M34" i="6"/>
  <c r="M35" i="6"/>
  <c r="L38" i="6"/>
  <c r="K38" i="6"/>
  <c r="L37" i="6"/>
  <c r="K37" i="6"/>
  <c r="K83" i="6"/>
  <c r="M83" i="6" s="1"/>
  <c r="M38" i="6" l="1"/>
  <c r="M37" i="6"/>
  <c r="L15" i="6"/>
  <c r="K15" i="6"/>
  <c r="M15" i="6" l="1"/>
  <c r="P11" i="6" l="1"/>
  <c r="K292" i="6" l="1"/>
  <c r="L292" i="6" s="1"/>
  <c r="K298" i="6" l="1"/>
  <c r="L298" i="6" s="1"/>
  <c r="K281" i="6" l="1"/>
  <c r="L281" i="6" s="1"/>
  <c r="K295" i="6" l="1"/>
  <c r="L295" i="6" s="1"/>
  <c r="K287" i="6" l="1"/>
  <c r="L287" i="6" s="1"/>
  <c r="K297" i="6" l="1"/>
  <c r="L297" i="6" s="1"/>
  <c r="H293" i="6" l="1"/>
  <c r="K293" i="6" l="1"/>
  <c r="L293" i="6" s="1"/>
  <c r="K282" i="6"/>
  <c r="L282" i="6" s="1"/>
  <c r="K272" i="6"/>
  <c r="L272" i="6" s="1"/>
  <c r="K288" i="6" l="1"/>
  <c r="L288" i="6" s="1"/>
  <c r="K289" i="6" l="1"/>
  <c r="L289" i="6" s="1"/>
  <c r="K286" i="6" l="1"/>
  <c r="L286" i="6" s="1"/>
  <c r="K265" i="6"/>
  <c r="L265" i="6" s="1"/>
  <c r="K285" i="6"/>
  <c r="L285" i="6" s="1"/>
  <c r="K284" i="6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F261" i="6"/>
  <c r="K261" i="6" s="1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F254" i="6"/>
  <c r="K254" i="6" s="1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4" i="6"/>
  <c r="L234" i="6" s="1"/>
  <c r="K233" i="6"/>
  <c r="L233" i="6" s="1"/>
  <c r="F232" i="6"/>
  <c r="K232" i="6" s="1"/>
  <c r="L232" i="6" s="1"/>
  <c r="K231" i="6"/>
  <c r="L231" i="6" s="1"/>
  <c r="K228" i="6"/>
  <c r="L228" i="6" s="1"/>
  <c r="K227" i="6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2" i="6"/>
  <c r="L202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F184" i="6"/>
  <c r="K184" i="6" s="1"/>
  <c r="L184" i="6" s="1"/>
  <c r="H183" i="6"/>
  <c r="K183" i="6" s="1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H149" i="6"/>
  <c r="K149" i="6" s="1"/>
  <c r="L149" i="6" s="1"/>
  <c r="F148" i="6"/>
  <c r="K148" i="6" s="1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<sst xmlns="http://schemas.openxmlformats.org/spreadsheetml/2006/main" count="3011" uniqueCount="1172">
  <si>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</si>
  <si>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</si>
  <si>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</si>
  <si>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</si>
  <si>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</si>
  <si>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</si>
  <si>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</si>
  <si>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</si>
  <si>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</si>
  <si>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</si>
  <si>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</si>
  <si>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</si>
  <si>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</si>
  <si>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</si>
  <si>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</si>
  <si>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</si>
  <si>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</si>
  <si>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</si>
  <si>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</si>
  <si>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</si>
  <si>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</si>
  <si>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</si>
  <si>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</si>
  <si>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</si>
  <si>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</si>
  <si>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</si>
  <si>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</si>
  <si>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</si>
  <si>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</si>
  <si>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</si>
  <si>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</si>
  <si>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</si>
  <si>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</si>
  <si>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</si>
  <si>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</si>
  <si>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</si>
  <si>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</si>
  <si>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</si>
  <si>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</si>
  <si>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</si>
  <si>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</si>
  <si>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</si>
  <si>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</si>
  <si>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</si>
  <si>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</si>
  <si>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</si>
  <si>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</si>
  <si>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</si>
  <si>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</si>
  <si>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</si>
  <si>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</si>
  <si>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</si>
  <si>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</si>
  <si>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</si>
  <si>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</si>
  <si>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</si>
  <si>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</si>
  <si>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</si>
  <si>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</si>
  <si>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</si>
  <si>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</si>
  <si>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</si>
  <si>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</si>
  <si>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</si>
  <si>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</si>
  <si>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</si>
  <si>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</si>
  <si>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</si>
  <si>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</si>
  <si>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</si>
  <si>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</si>
  <si>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</si>
  <si>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</si>
  <si>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</si>
  <si>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</si>
  <si>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</si>
  <si>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</si>
  <si>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</si>
  <si>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</si>
  <si>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</si>
  <si>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</si>
  <si>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</si>
  <si>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</si>
  <si>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</si>
  <si>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</si>
  <si>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</si>
  <si>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</si>
  <si>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</si>
  <si>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</si>
  <si>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</si>
  <si>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</si>
  <si>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</si>
  <si>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</si>
  <si>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</si>
  <si>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</si>
  <si>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</si>
  <si>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</si>
  <si>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</si>
  <si>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</si>
  <si>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</si>
  <si>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</si>
  <si>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</si>
  <si>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</si>
  <si>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</si>
  <si>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</si>
  <si>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</si>
  <si>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</si>
  <si>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</si>
  <si>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</si>
  <si>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</si>
  <si>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</si>
  <si>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</si>
  <si>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</si>
  <si>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</si>
  <si>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</si>
  <si>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</si>
  <si>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</si>
  <si>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</si>
  <si>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</si>
  <si>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</si>
  <si>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</si>
  <si>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</si>
  <si>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</si>
  <si>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</si>
  <si>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</si>
  <si>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</si>
  <si>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</si>
  <si>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</si>
  <si>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</si>
  <si>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</si>
  <si>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</si>
  <si>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</si>
  <si>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</si>
  <si>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</si>
  <si>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</si>
  <si>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</si>
  <si>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</si>
  <si>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</si>
  <si>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</si>
  <si>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</si>
  <si>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</si>
  <si>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</si>
  <si>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</si>
  <si>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</si>
  <si>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</si>
  <si>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</si>
  <si>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</si>
  <si>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</si>
  <si>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</si>
  <si>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</si>
  <si>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</si>
  <si>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</si>
  <si>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</si>
  <si>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</si>
  <si>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</si>
  <si>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</si>
  <si>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</si>
  <si>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</si>
  <si>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</si>
  <si>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</si>
  <si>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</si>
  <si>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</si>
  <si>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</si>
  <si>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</si>
  <si>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</si>
  <si>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</si>
  <si>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</si>
  <si>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</si>
  <si>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</si>
  <si>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</si>
  <si>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</si>
  <si>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</si>
  <si>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</si>
  <si>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</si>
  <si>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</si>
  <si>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</si>
  <si>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</si>
  <si>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</si>
  <si>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</si>
  <si>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</si>
  <si>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</si>
  <si>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</si>
  <si>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</si>
  <si>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</si>
  <si>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</si>
  <si>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</si>
  <si>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</si>
  <si>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</si>
  <si>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</si>
  <si>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</si>
  <si>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</si>
  <si>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</si>
  <si>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</si>
  <si>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</si>
  <si>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</si>
  <si>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</si>
  <si>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</si>
  <si>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</si>
  <si>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</si>
  <si>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</si>
  <si>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</si>
  <si>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</si>
  <si>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</si>
  <si>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</si>
  <si>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</si>
  <si>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</si>
  <si>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</si>
  <si>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</si>
  <si>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</si>
  <si>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</si>
  <si>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</si>
  <si>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</si>
  <si>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</si>
  <si>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</si>
  <si>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</si>
  <si>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</si>
  <si>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</si>
  <si>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</si>
  <si>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</si>
  <si>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</si>
  <si>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</si>
  <si>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</si>
  <si>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</si>
  <si>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</si>
  <si>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</si>
  <si>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</si>
  <si>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</si>
  <si>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</si>
  <si>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</si>
  <si>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</si>
  <si>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</si>
  <si>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</si>
  <si>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</si>
  <si>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</si>
  <si>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</si>
  <si>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</si>
  <si>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</si>
  <si>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</si>
  <si>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</si>
  <si>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</si>
  <si>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</si>
  <si>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</si>
  <si>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</si>
  <si>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</si>
  <si>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</si>
  <si>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</si>
  <si>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</si>
  <si>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</si>
  <si>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</si>
  <si>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</si>
  <si>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</si>
  <si>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</si>
  <si>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</si>
  <si>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</si>
  <si>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</si>
  <si>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</si>
  <si>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</si>
  <si>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</si>
  <si>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</si>
  <si>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</si>
  <si>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</si>
  <si>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</si>
  <si>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</si>
  <si>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</si>
  <si>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</si>
  <si>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</si>
  <si>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</si>
  <si>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</si>
  <si>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</si>
  <si>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</si>
  <si>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</si>
  <si>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</si>
  <si>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</si>
  <si>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</si>
  <si>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</si>
  <si>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</si>
  <si>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</si>
  <si>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</si>
  <si>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</si>
  <si>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</si>
  <si>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</si>
  <si>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</si>
  <si>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</si>
  <si>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</si>
  <si>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</si>
  <si>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</si>
  <si>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</si>
  <si>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</si>
  <si>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</si>
  <si>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</si>
  <si>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</si>
  <si>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</si>
  <si>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</si>
  <si>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</si>
  <si>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</si>
  <si>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</si>
  <si>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</si>
  <si>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</si>
  <si>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</si>
  <si>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</si>
  <si>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</si>
  <si>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</si>
  <si>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</si>
  <si>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</si>
  <si>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</si>
  <si>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</si>
  <si>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</si>
  <si>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</si>
  <si>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</si>
  <si>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</si>
  <si>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</si>
  <si>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</si>
  <si>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</si>
  <si>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</si>
  <si>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</si>
  <si>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</si>
  <si>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</si>
  <si>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</si>
  <si>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</si>
  <si>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</si>
  <si>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</si>
  <si>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</si>
  <si>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</si>
  <si>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</si>
  <si>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</si>
  <si>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</si>
  <si>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</si>
  <si>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</si>
  <si>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</si>
  <si>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</si>
  <si>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</si>
  <si>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</si>
  <si>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</si>
  <si>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</si>
  <si>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</si>
  <si>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</si>
  <si>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</si>
  <si>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</si>
  <si>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</si>
  <si>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</si>
  <si>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</si>
  <si>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</si>
  <si>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</si>
  <si>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</si>
  <si>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</si>
  <si>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</si>
  <si>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</si>
  <si>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</si>
  <si>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</si>
  <si>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</si>
  <si>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</si>
  <si>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</si>
  <si>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</si>
  <si>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</si>
  <si>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</si>
  <si>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</si>
  <si>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</si>
  <si>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</si>
  <si>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</si>
  <si>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</si>
  <si>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</si>
  <si>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</si>
  <si>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</si>
  <si>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</si>
  <si>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</si>
  <si>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</si>
  <si>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</si>
  <si>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</si>
  <si>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</si>
  <si>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</si>
  <si>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</si>
  <si>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</si>
  <si>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</si>
  <si>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</si>
  <si>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</si>
  <si>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</si>
  <si>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</si>
  <si>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</si>
  <si>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</si>
  <si>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</si>
  <si>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</si>
  <si>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</si>
  <si>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</si>
  <si>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</si>
  <si>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</si>
  <si>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</si>
  <si>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</si>
  <si>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</si>
  <si>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</si>
  <si>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</si>
  <si>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</si>
  <si>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</si>
  <si>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</si>
  <si>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</si>
  <si>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</si>
  <si>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</si>
  <si>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</si>
  <si>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</si>
  <si>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</si>
  <si>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</si>
  <si>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</si>
  <si>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</si>
  <si>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</si>
  <si>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</si>
  <si>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</si>
  <si>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</si>
  <si>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</si>
  <si>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</si>
  <si>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</si>
  <si>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</si>
  <si>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</si>
  <si>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</si>
  <si>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</si>
  <si>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</si>
  <si>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</si>
  <si>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</si>
  <si>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</si>
  <si>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</si>
  <si>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</si>
  <si>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</si>
  <si>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</si>
  <si>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</si>
  <si>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</si>
  <si>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</si>
  <si>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</si>
  <si>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</si>
  <si>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</si>
  <si>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</si>
  <si>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</si>
  <si>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</si>
  <si>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</si>
  <si>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</si>
  <si>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</si>
  <si>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</si>
  <si>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</si>
  <si>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</si>
  <si>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</si>
  <si>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</si>
  <si>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</si>
  <si>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</si>
  <si>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</si>
  <si>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</si>
  <si>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</si>
  <si>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</si>
  <si>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</si>
  <si>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</si>
  <si>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</si>
  <si>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</si>
  <si>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</si>
  <si>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</si>
  <si>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</si>
  <si>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</si>
  <si>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</si>
  <si>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</si>
  <si>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</si>
  <si>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</si>
  <si>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</si>
  <si>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</si>
  <si>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</si>
  <si>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</si>
  <si>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</si>
  <si>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</si>
  <si>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</si>
  <si>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</si>
  <si>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</si>
  <si>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</si>
  <si>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</si>
  <si>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</si>
  <si>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</si>
  <si>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</si>
  <si>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</si>
  <si>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</si>
  <si>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</si>
  <si>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</si>
  <si>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</si>
  <si>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</si>
  <si>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</si>
  <si>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</si>
  <si>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</si>
  <si>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</si>
  <si>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</si>
  <si>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</si>
  <si>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</si>
  <si>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</si>
  <si>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</si>
  <si>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</si>
  <si>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</si>
  <si>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</si>
  <si>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</si>
  <si>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</si>
  <si>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</si>
  <si>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</si>
  <si>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</si>
  <si>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</si>
  <si>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</si>
  <si>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</si>
  <si>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</si>
  <si>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</si>
  <si>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</si>
  <si>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</si>
  <si>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</si>
  <si>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</si>
  <si>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</si>
  <si>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</si>
  <si>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</si>
  <si>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</si>
  <si>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</si>
  <si>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</si>
  <si>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</si>
  <si>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</si>
  <si>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</si>
  <si>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</si>
  <si>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</si>
  <si>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</si>
  <si>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</si>
  <si>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</si>
  <si>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</si>
  <si>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</si>
  <si>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</si>
  <si>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</si>
  <si>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</si>
  <si>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</si>
  <si>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</si>
  <si>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</si>
  <si>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</si>
  <si>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</si>
  <si>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</si>
  <si>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</si>
  <si>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</si>
  <si>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</si>
  <si>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</si>
  <si>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</si>
  <si>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</si>
  <si>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</si>
  <si>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</si>
  <si>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</si>
  <si>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</si>
  <si>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</si>
  <si>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</si>
  <si>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</si>
  <si>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</si>
  <si>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</si>
  <si>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</si>
  <si>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</si>
  <si>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</si>
  <si>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</si>
  <si>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</si>
  <si>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</si>
  <si>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</si>
  <si>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</si>
  <si>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</si>
  <si>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</si>
  <si>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</si>
  <si>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</si>
  <si>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</si>
  <si>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</si>
  <si>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</si>
  <si>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</si>
  <si>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</si>
  <si>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</si>
  <si>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</si>
  <si>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</si>
  <si>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</si>
  <si>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</si>
  <si>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</si>
  <si>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</si>
  <si>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</si>
  <si>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</si>
  <si>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</si>
  <si>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</si>
  <si>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</si>
  <si>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</si>
  <si>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</si>
  <si>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</si>
  <si>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</si>
  <si>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</si>
  <si>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</si>
  <si>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</si>
  <si>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</si>
  <si>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</si>
  <si>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</si>
  <si>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</si>
  <si>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</si>
  <si>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</si>
  <si>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</si>
  <si>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</si>
  <si>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</si>
  <si>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</si>
  <si>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</si>
  <si>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</si>
  <si>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</si>
  <si>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</si>
  <si>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</si>
  <si>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</si>
  <si>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</si>
  <si>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</si>
  <si>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</si>
  <si>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</si>
  <si>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</si>
  <si>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</si>
  <si>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</si>
  <si>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</si>
  <si>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</si>
  <si>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</si>
  <si>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</si>
  <si>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</si>
  <si>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</si>
  <si>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</si>
  <si>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</si>
  <si>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</si>
  <si>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</si>
  <si>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</si>
  <si>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</si>
  <si>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</si>
  <si>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</si>
  <si>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</si>
  <si>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</si>
  <si>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</si>
  <si>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</si>
  <si>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</si>
  <si>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</si>
  <si>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</si>
  <si>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</si>
  <si>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</si>
  <si>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</si>
  <si>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</si>
  <si>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</si>
  <si>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</si>
  <si>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</si>
  <si>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</si>
  <si>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</si>
  <si>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</si>
  <si>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</si>
  <si>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</si>
  <si>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</si>
  <si>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</si>
  <si>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</si>
  <si>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</si>
  <si>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</si>
  <si>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</si>
  <si>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</si>
  <si>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</si>
  <si>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</si>
  <si>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</si>
  <si>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</si>
  <si>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</si>
  <si>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</si>
  <si>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</si>
  <si>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</si>
  <si>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</si>
  <si>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</si>
  <si>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</si>
  <si>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</si>
  <si>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</si>
  <si>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</si>
  <si>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</si>
  <si>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</si>
  <si>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</si>
  <si>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</si>
  <si>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</si>
  <si>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</si>
  <si>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</si>
  <si>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</si>
  <si>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</si>
  <si>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</si>
  <si>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</si>
  <si>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</si>
  <si>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</si>
  <si>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</si>
  <si>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</si>
  <si>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</si>
  <si>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</si>
  <si>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</si>
  <si>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</si>
  <si>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</si>
  <si>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</si>
  <si>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</si>
  <si>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</si>
  <si>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</si>
  <si>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</si>
  <si>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</si>
  <si>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</si>
  <si>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</si>
  <si>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</si>
  <si>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</si>
  <si>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</si>
  <si>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</si>
  <si>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</si>
  <si>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</si>
  <si>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</si>
  <si>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</si>
  <si>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</si>
  <si>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</si>
  <si>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</si>
  <si>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</si>
  <si>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</si>
  <si>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</si>
  <si>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</si>
  <si>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</si>
  <si>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</si>
  <si>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</si>
  <si>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</si>
  <si>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</si>
  <si>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</si>
  <si>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</si>
  <si>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</si>
  <si>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</si>
  <si>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</si>
  <si>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</si>
  <si>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</si>
  <si>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</si>
  <si>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</si>
  <si>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</si>
  <si>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</si>
  <si>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</si>
  <si>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</si>
  <si>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</si>
  <si>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</si>
  <si>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</si>
  <si>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</si>
  <si>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</si>
  <si>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</si>
  <si>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</si>
  <si>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</si>
  <si>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</si>
  <si>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</si>
  <si>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</si>
  <si>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</si>
  <si>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</si>
  <si>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</si>
  <si>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</si>
  <si>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</si>
  <si>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</si>
  <si>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</si>
  <si>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</si>
  <si>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</si>
  <si>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</si>
  <si>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</si>
  <si>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</si>
  <si>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</si>
  <si>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</si>
  <si>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</si>
  <si>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</si>
  <si>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</si>
  <si>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</si>
  <si>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</si>
  <si>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</si>
  <si>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</si>
  <si>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</si>
  <si>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</si>
  <si>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</si>
  <si>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</si>
  <si>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</si>
  <si>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</si>
  <si>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</si>
  <si>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</si>
  <si>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</si>
  <si>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</si>
  <si>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</si>
  <si>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</si>
  <si>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</si>
  <si>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</si>
  <si>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</si>
  <si>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</si>
  <si>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</si>
  <si>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</si>
  <si>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</si>
  <si>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</si>
  <si>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</si>
  <si>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</si>
  <si>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</si>
  <si>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</si>
  <si>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</si>
  <si>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</si>
  <si>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</si>
  <si>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</si>
  <si>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</si>
  <si>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</si>
  <si>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</si>
  <si>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</si>
  <si>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</si>
  <si>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</si>
  <si>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</si>
  <si>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</si>
  <si>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</si>
  <si>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</si>
  <si>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</si>
  <si>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</si>
  <si>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</si>
  <si>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</si>
  <si>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</si>
  <si>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</si>
  <si>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</si>
  <si>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</si>
  <si>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</si>
  <si>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</si>
  <si>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</si>
  <si>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</si>
  <si>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</si>
  <si>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</si>
  <si>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</si>
  <si>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</si>
  <si>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</si>
  <si>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</si>
  <si>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</si>
  <si>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</si>
  <si>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</si>
  <si>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</si>
  <si>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</si>
  <si>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</si>
  <si>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</si>
  <si>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</si>
  <si>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</si>
  <si>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</si>
  <si>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</si>
  <si>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</si>
  <si>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</si>
  <si>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</si>
  <si>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</si>
  <si>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</si>
  <si>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</si>
  <si>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</si>
  <si>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</si>
  <si>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</si>
  <si>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</si>
  <si>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</si>
  <si>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</si>
  <si>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</si>
  <si>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</si>
  <si>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</si>
  <si>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</si>
  <si>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</si>
  <si>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</si>
  <si>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</si>
  <si>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</si>
  <si>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</si>
  <si>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</si>
  <si>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</si>
  <si>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</si>
  <si>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</si>
  <si>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</si>
  <si>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</si>
  <si>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</si>
  <si>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</si>
  <si>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</si>
  <si>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</si>
  <si>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</si>
  <si>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</si>
  <si>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</si>
  <si>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</si>
  <si>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</si>
  <si>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</si>
  <si>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</si>
  <si>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</si>
  <si>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</si>
  <si>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</si>
  <si>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</si>
  <si>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</si>
  <si>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</si>
  <si>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</si>
  <si>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</si>
  <si>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</si>
  <si>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</si>
  <si>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</si>
  <si>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</si>
  <si>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</si>
  <si>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</si>
  <si>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</si>
  <si>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3300-3400</t>
  </si>
  <si>
    <t>360ONE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</si>
  <si>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</si>
  <si>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</si>
  <si>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</si>
  <si>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</si>
  <si>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</si>
  <si>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</si>
  <si>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</si>
  <si>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</si>
  <si>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</si>
  <si>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</si>
  <si>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</si>
  <si>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</si>
  <si>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</si>
  <si>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</si>
  <si>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</si>
  <si>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</si>
  <si>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</si>
  <si>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</si>
  <si>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</si>
  <si>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</si>
  <si>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</si>
  <si>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</si>
  <si>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</si>
  <si>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</si>
  <si>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</si>
  <si>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</si>
  <si>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</si>
  <si>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</si>
  <si>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</si>
  <si>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</si>
  <si>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</si>
  <si>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</si>
  <si>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</si>
  <si>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</si>
  <si>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</si>
  <si>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</si>
  <si>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</si>
  <si>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</si>
  <si>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</si>
  <si>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</si>
  <si>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</si>
  <si>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</si>
  <si>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</si>
  <si>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</si>
  <si>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</si>
  <si>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</si>
  <si>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</si>
  <si>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</si>
  <si>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</si>
  <si>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</si>
  <si>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</si>
  <si>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</si>
  <si>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</si>
  <si>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</si>
  <si>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</si>
  <si>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</si>
  <si>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</si>
  <si>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</si>
  <si>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</si>
  <si>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</si>
  <si>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</si>
  <si>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</si>
  <si>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</si>
  <si>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</si>
  <si>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</si>
  <si>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</si>
  <si>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</si>
  <si>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</si>
  <si>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</si>
  <si>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</si>
  <si>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</si>
  <si>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</si>
  <si>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MARUTI 8700 CE APR</t>
  </si>
  <si>
    <t>160-200</t>
  </si>
  <si>
    <t>Profit of Rs.24.5/-</t>
  </si>
  <si>
    <t>112-116</t>
  </si>
  <si>
    <t>170-220</t>
  </si>
  <si>
    <t>BANKNIFTY 42500 CE 27-APR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</si>
  <si>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</si>
  <si>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</si>
  <si>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</si>
  <si>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</si>
  <si>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</si>
  <si>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</si>
  <si>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</si>
  <si>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</si>
  <si>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930-950</t>
  </si>
  <si>
    <t>Profit of Rs.30.5/-</t>
  </si>
  <si>
    <t>Profit of Rs.5.75/-</t>
  </si>
  <si>
    <t>Loss of Rs.3.25/-</t>
  </si>
  <si>
    <t>3400-3430</t>
  </si>
  <si>
    <t>M&amp;M APR FUT</t>
  </si>
  <si>
    <t>1240-1250</t>
  </si>
  <si>
    <t>Loss of Rs.100/-</t>
  </si>
  <si>
    <t>Profit of Rs.8.5/-</t>
  </si>
  <si>
    <t>Profit of Rs.7.5/-</t>
  </si>
  <si>
    <t>Loss of Rs.5.1/-</t>
  </si>
  <si>
    <t>ICICIBANK 900 CE APR</t>
  </si>
  <si>
    <t>20-25</t>
  </si>
  <si>
    <t xml:space="preserve">MARUTI 8700 CE APR </t>
  </si>
  <si>
    <t>325-330</t>
  </si>
  <si>
    <t>758-762</t>
  </si>
  <si>
    <t>RELIANCE 2360 CE APR</t>
  </si>
  <si>
    <t>45-55</t>
  </si>
  <si>
    <t>Loss of Rs.46.5/-</t>
  </si>
  <si>
    <t>1570-1600</t>
  </si>
  <si>
    <t>GRAVITON RESEARCH CAPITAL LLP</t>
  </si>
  <si>
    <t>Profit of Rs.16/-</t>
  </si>
  <si>
    <t>ULTRACEMCO 7400 PE APR</t>
  </si>
  <si>
    <t>10-1.0</t>
  </si>
  <si>
    <t>2330-2336</t>
  </si>
  <si>
    <t>2450-2500</t>
  </si>
  <si>
    <t>43.5-44</t>
  </si>
  <si>
    <t>NIFTY 17750 CE 27-APR</t>
  </si>
  <si>
    <t>90-110</t>
  </si>
  <si>
    <t>4100-4200</t>
  </si>
  <si>
    <t>TRENT MAY FUT</t>
  </si>
  <si>
    <t>1387-1393</t>
  </si>
  <si>
    <t>1425-1445</t>
  </si>
  <si>
    <t xml:space="preserve">ULTRACEMCO MAY FUT </t>
  </si>
  <si>
    <t>7600-7650</t>
  </si>
  <si>
    <t>Loss of Rs.52/-</t>
  </si>
  <si>
    <t>Profit of Rs.1.15/-</t>
  </si>
  <si>
    <t>239-240</t>
  </si>
  <si>
    <t>248-252</t>
  </si>
  <si>
    <t>Profit of Rs.32/-</t>
  </si>
  <si>
    <t>1230-1240</t>
  </si>
  <si>
    <t>Profit of Rs.65/</t>
  </si>
  <si>
    <t>Profit of Rs.7/-</t>
  </si>
  <si>
    <t>SANGITABEN GOPIKUMAR KHANT</t>
  </si>
  <si>
    <t>WONDERLAND SUPPLIERS PRIVATE LIMITED</t>
  </si>
  <si>
    <t>1640-1715</t>
  </si>
  <si>
    <t>1900-2000</t>
  </si>
  <si>
    <t>Profit of Rs.19.5/-</t>
  </si>
  <si>
    <t xml:space="preserve">Part Booked </t>
  </si>
  <si>
    <t>Profit of Rs.0.5/-</t>
  </si>
  <si>
    <t>Profit of Rs.95/-</t>
  </si>
  <si>
    <t>377-379</t>
  </si>
  <si>
    <t>390-400</t>
  </si>
  <si>
    <t>TITAN MAY FUT</t>
  </si>
  <si>
    <t>2690-2730</t>
  </si>
  <si>
    <t>GUJGASLTD MAY FUT</t>
  </si>
  <si>
    <t>462-464</t>
  </si>
  <si>
    <t>AXISBANK MAY FUT</t>
  </si>
  <si>
    <t>886-888</t>
  </si>
  <si>
    <t>900-910</t>
  </si>
  <si>
    <t>VIVANTA</t>
  </si>
  <si>
    <t>PARTH HEMANT PARIKH</t>
  </si>
  <si>
    <t>AXITA</t>
  </si>
  <si>
    <t>Axita Cotton Limited</t>
  </si>
  <si>
    <t>755-790</t>
  </si>
  <si>
    <t>850-900</t>
  </si>
  <si>
    <t>FINNIFTY 19000 CE 2-MAY</t>
  </si>
  <si>
    <t>120-160</t>
  </si>
  <si>
    <t>Profit of Rs.20.5/-</t>
  </si>
  <si>
    <t>NIFTY 17800 PE 27-APR</t>
  </si>
  <si>
    <t>70-100</t>
  </si>
  <si>
    <t>Profit of Rs.18/-</t>
  </si>
  <si>
    <t>ABVL</t>
  </si>
  <si>
    <t>PAVANKUMAR DONEPUDI .</t>
  </si>
  <si>
    <t>SERA</t>
  </si>
  <si>
    <t>VORA PALLAVI</t>
  </si>
  <si>
    <t>TRANSPACT</t>
  </si>
  <si>
    <t>SILVER LINE VENTURES PRIVATE LIMITED</t>
  </si>
  <si>
    <t>CYBERMEDIA</t>
  </si>
  <si>
    <t>Cyber Media (India) Limit</t>
  </si>
  <si>
    <t>KAMOPAINTS</t>
  </si>
  <si>
    <t>Kamdhenu Ventures Limited</t>
  </si>
  <si>
    <t>SW CAPITAL PRIVATE LIMITED</t>
  </si>
  <si>
    <t>XTX MARKETS LLP</t>
  </si>
  <si>
    <t>HRTI PRIVATE LIMITED</t>
  </si>
  <si>
    <t>VERTOZ</t>
  </si>
  <si>
    <t>Vertoz Advertising Ltd</t>
  </si>
  <si>
    <t>SAH</t>
  </si>
  <si>
    <t>Sah Polymers Limited</t>
  </si>
  <si>
    <t>LEADING LIGHT FUND VCC THE TRIUMPH FUND</t>
  </si>
  <si>
    <t>Profit of Rs.195/-</t>
  </si>
  <si>
    <t>198-199</t>
  </si>
  <si>
    <t>208-212</t>
  </si>
  <si>
    <t>870-890</t>
  </si>
  <si>
    <t>Loss of Rs.22.5/-</t>
  </si>
  <si>
    <t>Profit of Rs.26.5/-</t>
  </si>
  <si>
    <t>BANKNIFTY 42900 CE 27-APR</t>
  </si>
  <si>
    <t>150-200</t>
  </si>
  <si>
    <t>LAURUSLABS 310 CE MAY</t>
  </si>
  <si>
    <t>16-21</t>
  </si>
  <si>
    <t>BANKNIFTY 43000 CE 4-MAY</t>
  </si>
  <si>
    <t>210-230</t>
  </si>
  <si>
    <t>NIFTY MAY FUT</t>
  </si>
  <si>
    <t>17960-17970</t>
  </si>
  <si>
    <t>18100-18200</t>
  </si>
  <si>
    <t>HDFC 2800 CE MAY</t>
  </si>
  <si>
    <t>34-36</t>
  </si>
  <si>
    <t>60-70</t>
  </si>
  <si>
    <t>SUNPHARMA 980 CE MAY</t>
  </si>
  <si>
    <t>22-24</t>
  </si>
  <si>
    <t>30-35</t>
  </si>
  <si>
    <t xml:space="preserve">RELIANCE 2400 CE MAY </t>
  </si>
  <si>
    <t>43-45</t>
  </si>
  <si>
    <t>Profit of Rs.45/-</t>
  </si>
  <si>
    <t>Loss of Rs.18/-</t>
  </si>
  <si>
    <t>Profit of Rs.2.25/-</t>
  </si>
  <si>
    <t>AVAILFC</t>
  </si>
  <si>
    <t>GEETA CHETAN SHAH</t>
  </si>
  <si>
    <t>F3 ADVISORS PRIVATE LIMITED</t>
  </si>
  <si>
    <t>CRESSAN</t>
  </si>
  <si>
    <t>HANSRAJ COMMOSALES LLP</t>
  </si>
  <si>
    <t>WHITE FIELDS INVESTMENTS FUND SC SP</t>
  </si>
  <si>
    <t>CSLFINANCE</t>
  </si>
  <si>
    <t>RAJASTHAN GLOBAL SECURITIES PRIVATE LIMITED</t>
  </si>
  <si>
    <t>DRL</t>
  </si>
  <si>
    <t>SHAILESH BHIKHABHAI VAGHELA</t>
  </si>
  <si>
    <t>ESABINDIA</t>
  </si>
  <si>
    <t>NIPPON INDIA MUTUAL FUND</t>
  </si>
  <si>
    <t>PGIM INDIA MUTUAL FUND</t>
  </si>
  <si>
    <t>EXHICON</t>
  </si>
  <si>
    <t>BYTES AND PIXELS FINSOFT LLP .</t>
  </si>
  <si>
    <t>GAJANANSEC</t>
  </si>
  <si>
    <t>DILIP SATYANARAYAN GUPTA</t>
  </si>
  <si>
    <t>GOGIACAP</t>
  </si>
  <si>
    <t>DREAM ACHIEVER CONSULTANCY SERVICES PRIVATE LIMITED</t>
  </si>
  <si>
    <t>SATISH GOGIA</t>
  </si>
  <si>
    <t>GOLKONDA</t>
  </si>
  <si>
    <t>VEENA GUPTA</t>
  </si>
  <si>
    <t>GOPAIST</t>
  </si>
  <si>
    <t>RAJENDRA PARSOTAAMBHAI PATEL</t>
  </si>
  <si>
    <t>JYOTI SINGH</t>
  </si>
  <si>
    <t>GREENCREST</t>
  </si>
  <si>
    <t>AARTI SINGAL</t>
  </si>
  <si>
    <t>SHANI SINGHAI</t>
  </si>
  <si>
    <t>KCDGROUP</t>
  </si>
  <si>
    <t>KALPANA COMMOSALES LLP</t>
  </si>
  <si>
    <t>YUVIKA TRADEWING LLP</t>
  </si>
  <si>
    <t>AKARSHIKA TRADERS LLP</t>
  </si>
  <si>
    <t>BETAL TRADERS LLP</t>
  </si>
  <si>
    <t>NEWLIGHT</t>
  </si>
  <si>
    <t>DIPTI DARGAN</t>
  </si>
  <si>
    <t>ANKITA SHUKLA</t>
  </si>
  <si>
    <t>LALAKIA SEJALBEN DILIPKUMAR</t>
  </si>
  <si>
    <t>QUASAR</t>
  </si>
  <si>
    <t>CHANDRIMA MERCANTILES LIMITED</t>
  </si>
  <si>
    <t>STANCAP</t>
  </si>
  <si>
    <t>MADHUDEVI SANJAY BUCHA</t>
  </si>
  <si>
    <t>SVPHOUSING</t>
  </si>
  <si>
    <t>MANOJ GUPTA</t>
  </si>
  <si>
    <t>TEJASSVI</t>
  </si>
  <si>
    <t>MADHAVAN</t>
  </si>
  <si>
    <t>MUTHU SUBRAMANIAN JAGADEESH</t>
  </si>
  <si>
    <t>DHANA TRADING PRIVATE LIMITED</t>
  </si>
  <si>
    <t>XTENDED BUSINESS REPORTING LIMITED</t>
  </si>
  <si>
    <t>BHAVIN SHAILESH KAMANI</t>
  </si>
  <si>
    <t>JATIN SACHDEV</t>
  </si>
  <si>
    <t>LEENA SACHIN SHETTY</t>
  </si>
  <si>
    <t>NARESH VIJAYVERGIYA</t>
  </si>
  <si>
    <t>TALIB ZAFAR</t>
  </si>
  <si>
    <t>PUNAM NARENDRA PADIA</t>
  </si>
  <si>
    <t>RAHUL ANANTRAI MEHTA</t>
  </si>
  <si>
    <t>PIYUSH SECURITIES PVT LTD</t>
  </si>
  <si>
    <t>VIRINCHI</t>
  </si>
  <si>
    <t>BVCL</t>
  </si>
  <si>
    <t>Barak Valley Cements Limi</t>
  </si>
  <si>
    <t>GOVINDAN KARTHICK</t>
  </si>
  <si>
    <t>CHENNPETRO</t>
  </si>
  <si>
    <t>Chennai Petroleum Corp</t>
  </si>
  <si>
    <t>NK SECURITIES RESEARCH PRIVATE LIMITED</t>
  </si>
  <si>
    <t>GOYALALUM</t>
  </si>
  <si>
    <t>Goyal Aluminiums Limited</t>
  </si>
  <si>
    <t>GRETEX</t>
  </si>
  <si>
    <t>Gretex Industries Ltd.</t>
  </si>
  <si>
    <t>PRAVINBHAI LAKHABHAI PARMAR</t>
  </si>
  <si>
    <t>RATHOD HARSHADKUMAR</t>
  </si>
  <si>
    <t>MANISH JETHABHAI BHASKAR</t>
  </si>
  <si>
    <t>NARMADABEN PRAVINBHAI PARMAR</t>
  </si>
  <si>
    <t>HOVS</t>
  </si>
  <si>
    <t>HOV Services Limited</t>
  </si>
  <si>
    <t>Ircon International Ltd</t>
  </si>
  <si>
    <t>MITHANI INVESTMENT AND TRADING PRIVATE LIMITED</t>
  </si>
  <si>
    <t>KECL</t>
  </si>
  <si>
    <t>Kirloskar Electric Co Ltd</t>
  </si>
  <si>
    <t>ORIENTLTD</t>
  </si>
  <si>
    <t>Orient Press Limited</t>
  </si>
  <si>
    <t>RADIANTCMS</t>
  </si>
  <si>
    <t>Radiant Cash Mgmt Ser Ltd</t>
  </si>
  <si>
    <t>BNP PARIBAS ARBITRAGE</t>
  </si>
  <si>
    <t>TRU</t>
  </si>
  <si>
    <t>TruCap Finance Limited</t>
  </si>
  <si>
    <t>TVSELECT</t>
  </si>
  <si>
    <t>TVS Electronics Limited</t>
  </si>
  <si>
    <t>UNIINFO</t>
  </si>
  <si>
    <t>Uniinfo Telecom Servi Ltd</t>
  </si>
  <si>
    <t>RAHULKUMAR SHAILESHBHAI PRAJAPATI</t>
  </si>
  <si>
    <t>USHABEN RAKESHBHAI PATEL</t>
  </si>
  <si>
    <t>VASA</t>
  </si>
  <si>
    <t>Vasa Retail &amp; Oversea Ltd</t>
  </si>
  <si>
    <t>BALARAM  KUNDU</t>
  </si>
  <si>
    <t>CSL Finance Limited</t>
  </si>
  <si>
    <t>RAJASTHAN GLOBAL SECURITIES PVT LTD</t>
  </si>
  <si>
    <t>PRADEEP  GOYAL</t>
  </si>
  <si>
    <t>KSHITIJPOL</t>
  </si>
  <si>
    <t>Kshitij Polyline Limited</t>
  </si>
  <si>
    <t>NEELAM NYATI</t>
  </si>
  <si>
    <t>DOVETAIL INDIA FUND CLASS 5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</si>
</sst>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99CC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1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" fontId="1" fillId="24" borderId="20" xfId="0" applyNumberFormat="1" applyFont="1" applyFill="1" applyBorder="1" applyAlignment="1">
      <alignment horizontal="center" vertical="center" wrapText="1"/>
    </xf>
    <xf numFmtId="167" fontId="1" fillId="24" borderId="20" xfId="0" applyNumberFormat="1" applyFont="1" applyFill="1" applyBorder="1" applyAlignment="1">
      <alignment horizontal="center" vertical="center"/>
    </xf>
    <xf numFmtId="0" fontId="0" fillId="23" borderId="20" xfId="0" applyFill="1" applyBorder="1"/>
    <xf numFmtId="0" fontId="0" fillId="23" borderId="20" xfId="0" applyFill="1" applyBorder="1" applyAlignment="1">
      <alignment horizontal="center"/>
    </xf>
    <xf numFmtId="0" fontId="1" fillId="23" borderId="20" xfId="0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center" vertical="center" wrapText="1"/>
    </xf>
    <xf numFmtId="10" fontId="1" fillId="26" borderId="1" xfId="0" applyNumberFormat="1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/>
    </xf>
    <xf numFmtId="167" fontId="1" fillId="26" borderId="1" xfId="0" applyNumberFormat="1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207</xdr:row>
      <xdr:rowOff>0</xdr:rowOff>
    </xdr:from>
    <xdr:to>
      <xdr:col>11</xdr:col>
      <xdr:colOff>123825</xdr:colOff>
      <xdr:row>221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17991.75</v>
      </c>
      <c r="F11" s="32">
        <v>17939.916666666668</v>
      </c>
      <c r="G11" s="33">
        <v>17879.833333333336</v>
      </c>
      <c r="H11" s="33">
        <v>17767.916666666668</v>
      </c>
      <c r="I11" s="33">
        <v>17707.833333333336</v>
      </c>
      <c r="J11" s="33">
        <v>18051.833333333336</v>
      </c>
      <c r="K11" s="33">
        <v>18111.916666666672</v>
      </c>
      <c r="L11" s="33">
        <v>18223.833333333336</v>
      </c>
      <c r="M11" s="34">
        <v>18000</v>
      </c>
      <c r="N11" s="34">
        <v>17828</v>
      </c>
      <c r="O11" s="35">
        <v>8961950</v>
      </c>
      <c r="P11" s="36">
        <v>-0.31169140377488913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43012.25</v>
      </c>
      <c r="F12" s="37">
        <v>42952.6</v>
      </c>
      <c r="G12" s="38">
        <v>42865.2</v>
      </c>
      <c r="H12" s="38">
        <v>42718.15</v>
      </c>
      <c r="I12" s="38">
        <v>42630.75</v>
      </c>
      <c r="J12" s="38">
        <v>43099.649999999994</v>
      </c>
      <c r="K12" s="38">
        <v>43187.05</v>
      </c>
      <c r="L12" s="38">
        <v>43334.099999999991</v>
      </c>
      <c r="M12" s="28">
        <v>43040</v>
      </c>
      <c r="N12" s="28">
        <v>42805.55</v>
      </c>
      <c r="O12" s="39">
        <v>2377350</v>
      </c>
      <c r="P12" s="40">
        <v>-0.14605914205407736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19125.349999999999</v>
      </c>
      <c r="F13" s="37">
        <v>19087.733333333334</v>
      </c>
      <c r="G13" s="38">
        <v>19040.466666666667</v>
      </c>
      <c r="H13" s="38">
        <v>18955.583333333332</v>
      </c>
      <c r="I13" s="38">
        <v>18908.316666666666</v>
      </c>
      <c r="J13" s="38">
        <v>19172.616666666669</v>
      </c>
      <c r="K13" s="38">
        <v>19219.883333333339</v>
      </c>
      <c r="L13" s="38">
        <v>19304.76666666667</v>
      </c>
      <c r="M13" s="28">
        <v>19135</v>
      </c>
      <c r="N13" s="28">
        <v>19002.849999999999</v>
      </c>
      <c r="O13" s="39">
        <v>42840</v>
      </c>
      <c r="P13" s="40">
        <v>0.35056746532156369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6913.55</v>
      </c>
      <c r="F14" s="37">
        <v>2304.5166666666669</v>
      </c>
      <c r="G14" s="38">
        <v>4609.0333333333338</v>
      </c>
      <c r="H14" s="38">
        <v>2304.5166666666669</v>
      </c>
      <c r="I14" s="38">
        <v>4609.0333333333338</v>
      </c>
      <c r="J14" s="38">
        <v>4609.0333333333338</v>
      </c>
      <c r="K14" s="38">
        <v>2304.5166666666669</v>
      </c>
      <c r="L14" s="38">
        <v>4609.0333333333338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558.20000000000005</v>
      </c>
      <c r="F15" s="37">
        <v>556.35</v>
      </c>
      <c r="G15" s="38">
        <v>553</v>
      </c>
      <c r="H15" s="38">
        <v>547.79999999999995</v>
      </c>
      <c r="I15" s="38">
        <v>544.44999999999993</v>
      </c>
      <c r="J15" s="38">
        <v>561.55000000000007</v>
      </c>
      <c r="K15" s="38">
        <v>564.9000000000002</v>
      </c>
      <c r="L15" s="38">
        <v>570.10000000000014</v>
      </c>
      <c r="M15" s="28">
        <v>559.70000000000005</v>
      </c>
      <c r="N15" s="28">
        <v>551.15</v>
      </c>
      <c r="O15" s="39">
        <v>2923150</v>
      </c>
      <c r="P15" s="40">
        <v>-3.7772803581421377E-2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3438.65</v>
      </c>
      <c r="F16" s="37">
        <v>3429.3333333333335</v>
      </c>
      <c r="G16" s="38">
        <v>3410.3166666666671</v>
      </c>
      <c r="H16" s="38">
        <v>3381.9833333333336</v>
      </c>
      <c r="I16" s="38">
        <v>3362.9666666666672</v>
      </c>
      <c r="J16" s="38">
        <v>3457.666666666667</v>
      </c>
      <c r="K16" s="38">
        <v>3476.6833333333334</v>
      </c>
      <c r="L16" s="38">
        <v>3505.0166666666669</v>
      </c>
      <c r="M16" s="28">
        <v>3448.35</v>
      </c>
      <c r="N16" s="28">
        <v>3401</v>
      </c>
      <c r="O16" s="39">
        <v>1362250</v>
      </c>
      <c r="P16" s="40">
        <v>-0.13699714919227116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22318.45</v>
      </c>
      <c r="F17" s="37">
        <v>22355.283333333336</v>
      </c>
      <c r="G17" s="38">
        <v>22248.166666666672</v>
      </c>
      <c r="H17" s="38">
        <v>22177.883333333335</v>
      </c>
      <c r="I17" s="38">
        <v>22070.76666666667</v>
      </c>
      <c r="J17" s="38">
        <v>22425.566666666673</v>
      </c>
      <c r="K17" s="38">
        <v>22532.683333333334</v>
      </c>
      <c r="L17" s="38">
        <v>22602.966666666674</v>
      </c>
      <c r="M17" s="28">
        <v>22462.400000000001</v>
      </c>
      <c r="N17" s="28">
        <v>22285</v>
      </c>
      <c r="O17" s="39">
        <v>60560</v>
      </c>
      <c r="P17" s="40">
        <v>-2.3855577047066409E-2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163.1</v>
      </c>
      <c r="F18" s="37">
        <v>163.06666666666669</v>
      </c>
      <c r="G18" s="38">
        <v>162.13333333333338</v>
      </c>
      <c r="H18" s="38">
        <v>161.16666666666669</v>
      </c>
      <c r="I18" s="38">
        <v>160.23333333333338</v>
      </c>
      <c r="J18" s="38">
        <v>164.03333333333339</v>
      </c>
      <c r="K18" s="38">
        <v>164.96666666666673</v>
      </c>
      <c r="L18" s="38">
        <v>165.93333333333339</v>
      </c>
      <c r="M18" s="28">
        <v>164</v>
      </c>
      <c r="N18" s="28">
        <v>162.1</v>
      </c>
      <c r="O18" s="39">
        <v>27410400</v>
      </c>
      <c r="P18" s="40">
        <v>-7.8431372549019607E-2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220.6</v>
      </c>
      <c r="F19" s="37">
        <v>220.91666666666666</v>
      </c>
      <c r="G19" s="38">
        <v>218.7833333333333</v>
      </c>
      <c r="H19" s="38">
        <v>216.96666666666664</v>
      </c>
      <c r="I19" s="38">
        <v>214.83333333333329</v>
      </c>
      <c r="J19" s="38">
        <v>222.73333333333332</v>
      </c>
      <c r="K19" s="38">
        <v>224.8666666666667</v>
      </c>
      <c r="L19" s="38">
        <v>226.68333333333334</v>
      </c>
      <c r="M19" s="28">
        <v>223.05</v>
      </c>
      <c r="N19" s="28">
        <v>219.1</v>
      </c>
      <c r="O19" s="39">
        <v>21424000</v>
      </c>
      <c r="P19" s="40">
        <v>-1.4707640798756427E-2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1758.15</v>
      </c>
      <c r="F20" s="37">
        <v>1755.55</v>
      </c>
      <c r="G20" s="38">
        <v>1743.05</v>
      </c>
      <c r="H20" s="38">
        <v>1727.95</v>
      </c>
      <c r="I20" s="38">
        <v>1715.45</v>
      </c>
      <c r="J20" s="38">
        <v>1770.6499999999999</v>
      </c>
      <c r="K20" s="38">
        <v>1783.1499999999999</v>
      </c>
      <c r="L20" s="38">
        <v>1798.2499999999998</v>
      </c>
      <c r="M20" s="28">
        <v>1768.05</v>
      </c>
      <c r="N20" s="28">
        <v>1740.45</v>
      </c>
      <c r="O20" s="39">
        <v>3879250</v>
      </c>
      <c r="P20" s="40">
        <v>-4.8503801815060095E-2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1865.5</v>
      </c>
      <c r="F21" s="37">
        <v>1862.6333333333332</v>
      </c>
      <c r="G21" s="38">
        <v>1845.6666666666665</v>
      </c>
      <c r="H21" s="38">
        <v>1825.8333333333333</v>
      </c>
      <c r="I21" s="38">
        <v>1808.8666666666666</v>
      </c>
      <c r="J21" s="38">
        <v>1882.4666666666665</v>
      </c>
      <c r="K21" s="38">
        <v>1899.4333333333332</v>
      </c>
      <c r="L21" s="38">
        <v>1919.2666666666664</v>
      </c>
      <c r="M21" s="28">
        <v>1879.6</v>
      </c>
      <c r="N21" s="28">
        <v>1842.8</v>
      </c>
      <c r="O21" s="39">
        <v>8623250</v>
      </c>
      <c r="P21" s="40">
        <v>-2.2695075650252167E-2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664.8</v>
      </c>
      <c r="F22" s="37">
        <v>666.01666666666665</v>
      </c>
      <c r="G22" s="38">
        <v>660.7833333333333</v>
      </c>
      <c r="H22" s="38">
        <v>656.76666666666665</v>
      </c>
      <c r="I22" s="38">
        <v>651.5333333333333</v>
      </c>
      <c r="J22" s="38">
        <v>670.0333333333333</v>
      </c>
      <c r="K22" s="38">
        <v>675.26666666666665</v>
      </c>
      <c r="L22" s="38">
        <v>679.2833333333333</v>
      </c>
      <c r="M22" s="28">
        <v>671.25</v>
      </c>
      <c r="N22" s="28">
        <v>662</v>
      </c>
      <c r="O22" s="39">
        <v>37728125</v>
      </c>
      <c r="P22" s="40">
        <v>-1.2901854334957647E-2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3456.85</v>
      </c>
      <c r="F23" s="37">
        <v>3449.6333333333332</v>
      </c>
      <c r="G23" s="38">
        <v>3435.8666666666663</v>
      </c>
      <c r="H23" s="38">
        <v>3414.8833333333332</v>
      </c>
      <c r="I23" s="38">
        <v>3401.1166666666663</v>
      </c>
      <c r="J23" s="38">
        <v>3470.6166666666663</v>
      </c>
      <c r="K23" s="38">
        <v>3484.3833333333328</v>
      </c>
      <c r="L23" s="38">
        <v>3505.3666666666663</v>
      </c>
      <c r="M23" s="28">
        <v>3463.4</v>
      </c>
      <c r="N23" s="28">
        <v>3428.65</v>
      </c>
      <c r="O23" s="39">
        <v>647200</v>
      </c>
      <c r="P23" s="40">
        <v>-9.3557422969187676E-2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392</v>
      </c>
      <c r="F24" s="37">
        <v>390.2166666666667</v>
      </c>
      <c r="G24" s="38">
        <v>387.03333333333342</v>
      </c>
      <c r="H24" s="38">
        <v>382.06666666666672</v>
      </c>
      <c r="I24" s="38">
        <v>378.88333333333344</v>
      </c>
      <c r="J24" s="38">
        <v>395.18333333333339</v>
      </c>
      <c r="K24" s="38">
        <v>398.36666666666667</v>
      </c>
      <c r="L24" s="38">
        <v>403.33333333333337</v>
      </c>
      <c r="M24" s="28">
        <v>393.4</v>
      </c>
      <c r="N24" s="28">
        <v>385.25</v>
      </c>
      <c r="O24" s="39">
        <v>60570000</v>
      </c>
      <c r="P24" s="40">
        <v>-7.0817350250811451E-3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4444.6499999999996</v>
      </c>
      <c r="F25" s="37">
        <v>4432.4333333333334</v>
      </c>
      <c r="G25" s="38">
        <v>4402.2666666666664</v>
      </c>
      <c r="H25" s="38">
        <v>4359.8833333333332</v>
      </c>
      <c r="I25" s="38">
        <v>4329.7166666666662</v>
      </c>
      <c r="J25" s="38">
        <v>4474.8166666666666</v>
      </c>
      <c r="K25" s="38">
        <v>4504.9833333333327</v>
      </c>
      <c r="L25" s="38">
        <v>4547.3666666666668</v>
      </c>
      <c r="M25" s="28">
        <v>4462.6000000000004</v>
      </c>
      <c r="N25" s="28">
        <v>4390.05</v>
      </c>
      <c r="O25" s="39">
        <v>1316500</v>
      </c>
      <c r="P25" s="40">
        <v>-0.10987153482082489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343.6</v>
      </c>
      <c r="F26" s="37">
        <v>341.41666666666669</v>
      </c>
      <c r="G26" s="38">
        <v>338.28333333333336</v>
      </c>
      <c r="H26" s="38">
        <v>332.9666666666667</v>
      </c>
      <c r="I26" s="38">
        <v>329.83333333333337</v>
      </c>
      <c r="J26" s="38">
        <v>346.73333333333335</v>
      </c>
      <c r="K26" s="38">
        <v>349.86666666666667</v>
      </c>
      <c r="L26" s="38">
        <v>355.18333333333334</v>
      </c>
      <c r="M26" s="28">
        <v>344.55</v>
      </c>
      <c r="N26" s="28">
        <v>336.1</v>
      </c>
      <c r="O26" s="39">
        <v>11749500</v>
      </c>
      <c r="P26" s="40">
        <v>-3.7281330656724981E-2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142.80000000000001</v>
      </c>
      <c r="F27" s="37">
        <v>142.43333333333334</v>
      </c>
      <c r="G27" s="38">
        <v>141.86666666666667</v>
      </c>
      <c r="H27" s="38">
        <v>140.93333333333334</v>
      </c>
      <c r="I27" s="38">
        <v>140.36666666666667</v>
      </c>
      <c r="J27" s="38">
        <v>143.36666666666667</v>
      </c>
      <c r="K27" s="38">
        <v>143.93333333333334</v>
      </c>
      <c r="L27" s="38">
        <v>144.86666666666667</v>
      </c>
      <c r="M27" s="28">
        <v>143</v>
      </c>
      <c r="N27" s="28">
        <v>141.5</v>
      </c>
      <c r="O27" s="39">
        <v>56020000</v>
      </c>
      <c r="P27" s="40">
        <v>-0.11100531619455685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2916.1</v>
      </c>
      <c r="F28" s="37">
        <v>2918.6999999999994</v>
      </c>
      <c r="G28" s="38">
        <v>2904.9499999999989</v>
      </c>
      <c r="H28" s="38">
        <v>2893.7999999999997</v>
      </c>
      <c r="I28" s="38">
        <v>2880.0499999999993</v>
      </c>
      <c r="J28" s="38">
        <v>2929.8499999999985</v>
      </c>
      <c r="K28" s="38">
        <v>2943.5999999999995</v>
      </c>
      <c r="L28" s="38">
        <v>2954.7499999999982</v>
      </c>
      <c r="M28" s="28">
        <v>2932.45</v>
      </c>
      <c r="N28" s="28">
        <v>2907.55</v>
      </c>
      <c r="O28" s="39">
        <v>5871600</v>
      </c>
      <c r="P28" s="40">
        <v>-5.3761361438793273E-2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1403.5</v>
      </c>
      <c r="F29" s="37">
        <v>1401.5166666666667</v>
      </c>
      <c r="G29" s="38">
        <v>1394.9833333333333</v>
      </c>
      <c r="H29" s="38">
        <v>1386.4666666666667</v>
      </c>
      <c r="I29" s="38">
        <v>1379.9333333333334</v>
      </c>
      <c r="J29" s="38">
        <v>1410.0333333333333</v>
      </c>
      <c r="K29" s="38">
        <v>1416.5666666666666</v>
      </c>
      <c r="L29" s="38">
        <v>1425.0833333333333</v>
      </c>
      <c r="M29" s="28">
        <v>1408.05</v>
      </c>
      <c r="N29" s="28">
        <v>1393</v>
      </c>
      <c r="O29" s="39">
        <v>1602689</v>
      </c>
      <c r="P29" s="40">
        <v>-9.4922279792746117E-2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7001.65</v>
      </c>
      <c r="F30" s="37">
        <v>7017.416666666667</v>
      </c>
      <c r="G30" s="38">
        <v>6974.6333333333341</v>
      </c>
      <c r="H30" s="38">
        <v>6947.6166666666668</v>
      </c>
      <c r="I30" s="38">
        <v>6904.8333333333339</v>
      </c>
      <c r="J30" s="38">
        <v>7044.4333333333343</v>
      </c>
      <c r="K30" s="38">
        <v>7087.2166666666672</v>
      </c>
      <c r="L30" s="38">
        <v>7114.2333333333345</v>
      </c>
      <c r="M30" s="28">
        <v>7060.2</v>
      </c>
      <c r="N30" s="28">
        <v>6990.4</v>
      </c>
      <c r="O30" s="39">
        <v>154050</v>
      </c>
      <c r="P30" s="40">
        <v>-4.8633626679018063E-2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639.5</v>
      </c>
      <c r="F31" s="37">
        <v>638.93333333333328</v>
      </c>
      <c r="G31" s="38">
        <v>635.26666666666654</v>
      </c>
      <c r="H31" s="38">
        <v>631.0333333333333</v>
      </c>
      <c r="I31" s="38">
        <v>627.36666666666656</v>
      </c>
      <c r="J31" s="38">
        <v>643.16666666666652</v>
      </c>
      <c r="K31" s="38">
        <v>646.83333333333326</v>
      </c>
      <c r="L31" s="38">
        <v>651.06666666666649</v>
      </c>
      <c r="M31" s="28">
        <v>642.6</v>
      </c>
      <c r="N31" s="28">
        <v>634.70000000000005</v>
      </c>
      <c r="O31" s="39">
        <v>11762000</v>
      </c>
      <c r="P31" s="40">
        <v>-0.15684587813620071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621.45000000000005</v>
      </c>
      <c r="F32" s="37">
        <v>619.33333333333337</v>
      </c>
      <c r="G32" s="38">
        <v>615.51666666666677</v>
      </c>
      <c r="H32" s="38">
        <v>609.58333333333337</v>
      </c>
      <c r="I32" s="38">
        <v>605.76666666666677</v>
      </c>
      <c r="J32" s="38">
        <v>625.26666666666677</v>
      </c>
      <c r="K32" s="38">
        <v>629.08333333333337</v>
      </c>
      <c r="L32" s="38">
        <v>635.01666666666677</v>
      </c>
      <c r="M32" s="28">
        <v>623.15</v>
      </c>
      <c r="N32" s="28">
        <v>613.4</v>
      </c>
      <c r="O32" s="39">
        <v>11129000</v>
      </c>
      <c r="P32" s="40">
        <v>-9.2177175952361537E-2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887.1</v>
      </c>
      <c r="F33" s="37">
        <v>888.2833333333333</v>
      </c>
      <c r="G33" s="38">
        <v>882.91666666666663</v>
      </c>
      <c r="H33" s="38">
        <v>878.73333333333335</v>
      </c>
      <c r="I33" s="38">
        <v>873.36666666666667</v>
      </c>
      <c r="J33" s="38">
        <v>892.46666666666658</v>
      </c>
      <c r="K33" s="38">
        <v>897.83333333333337</v>
      </c>
      <c r="L33" s="38">
        <v>902.01666666666654</v>
      </c>
      <c r="M33" s="28">
        <v>893.65</v>
      </c>
      <c r="N33" s="28">
        <v>884.1</v>
      </c>
      <c r="O33" s="39">
        <v>47383200</v>
      </c>
      <c r="P33" s="40">
        <v>-9.240104813129224E-2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4392.6499999999996</v>
      </c>
      <c r="F34" s="37">
        <v>4355.6500000000005</v>
      </c>
      <c r="G34" s="38">
        <v>4309.5000000000009</v>
      </c>
      <c r="H34" s="38">
        <v>4226.3500000000004</v>
      </c>
      <c r="I34" s="38">
        <v>4180.2000000000007</v>
      </c>
      <c r="J34" s="38">
        <v>4438.8000000000011</v>
      </c>
      <c r="K34" s="38">
        <v>4484.9500000000007</v>
      </c>
      <c r="L34" s="38">
        <v>4568.1000000000013</v>
      </c>
      <c r="M34" s="28">
        <v>4401.8</v>
      </c>
      <c r="N34" s="28">
        <v>4272.5</v>
      </c>
      <c r="O34" s="39">
        <v>2733500</v>
      </c>
      <c r="P34" s="40">
        <v>-0.19091312712742342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1368.75</v>
      </c>
      <c r="F35" s="37">
        <v>1366.3666666666668</v>
      </c>
      <c r="G35" s="38">
        <v>1350.9833333333336</v>
      </c>
      <c r="H35" s="38">
        <v>1333.2166666666667</v>
      </c>
      <c r="I35" s="38">
        <v>1317.8333333333335</v>
      </c>
      <c r="J35" s="38">
        <v>1384.1333333333337</v>
      </c>
      <c r="K35" s="38">
        <v>1399.5166666666669</v>
      </c>
      <c r="L35" s="38">
        <v>1417.2833333333338</v>
      </c>
      <c r="M35" s="28">
        <v>1381.75</v>
      </c>
      <c r="N35" s="28">
        <v>1348.6</v>
      </c>
      <c r="O35" s="39">
        <v>9179000</v>
      </c>
      <c r="P35" s="40">
        <v>-8.2696247439164539E-2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6236.65</v>
      </c>
      <c r="F36" s="37">
        <v>6203.2</v>
      </c>
      <c r="G36" s="38">
        <v>6122.8499999999995</v>
      </c>
      <c r="H36" s="38">
        <v>6009.0499999999993</v>
      </c>
      <c r="I36" s="38">
        <v>5928.6999999999989</v>
      </c>
      <c r="J36" s="38">
        <v>6317</v>
      </c>
      <c r="K36" s="38">
        <v>6397.35</v>
      </c>
      <c r="L36" s="38">
        <v>6511.1500000000005</v>
      </c>
      <c r="M36" s="28">
        <v>6283.55</v>
      </c>
      <c r="N36" s="28">
        <v>6089.4</v>
      </c>
      <c r="O36" s="39">
        <v>4376625</v>
      </c>
      <c r="P36" s="40">
        <v>-0.10202354389474494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2096.4499999999998</v>
      </c>
      <c r="F37" s="37">
        <v>2086.5833333333335</v>
      </c>
      <c r="G37" s="38">
        <v>2072.7666666666669</v>
      </c>
      <c r="H37" s="38">
        <v>2049.0833333333335</v>
      </c>
      <c r="I37" s="38">
        <v>2035.2666666666669</v>
      </c>
      <c r="J37" s="38">
        <v>2110.2666666666669</v>
      </c>
      <c r="K37" s="38">
        <v>2124.0833333333335</v>
      </c>
      <c r="L37" s="38">
        <v>2147.7666666666669</v>
      </c>
      <c r="M37" s="28">
        <v>2100.4</v>
      </c>
      <c r="N37" s="28">
        <v>2062.9</v>
      </c>
      <c r="O37" s="39">
        <v>1540500</v>
      </c>
      <c r="P37" s="40">
        <v>-4.2870456663560111E-2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423.9</v>
      </c>
      <c r="F38" s="37">
        <v>425.06666666666661</v>
      </c>
      <c r="G38" s="38">
        <v>421.23333333333323</v>
      </c>
      <c r="H38" s="38">
        <v>418.56666666666661</v>
      </c>
      <c r="I38" s="38">
        <v>414.73333333333323</v>
      </c>
      <c r="J38" s="38">
        <v>427.73333333333323</v>
      </c>
      <c r="K38" s="38">
        <v>431.56666666666661</v>
      </c>
      <c r="L38" s="38">
        <v>434.23333333333323</v>
      </c>
      <c r="M38" s="28">
        <v>428.9</v>
      </c>
      <c r="N38" s="28">
        <v>422.4</v>
      </c>
      <c r="O38" s="39">
        <v>5940800</v>
      </c>
      <c r="P38" s="40">
        <v>-0.19370249728555919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228.15</v>
      </c>
      <c r="F39" s="37">
        <v>227.26666666666665</v>
      </c>
      <c r="G39" s="38">
        <v>225.6333333333333</v>
      </c>
      <c r="H39" s="38">
        <v>223.11666666666665</v>
      </c>
      <c r="I39" s="38">
        <v>221.48333333333329</v>
      </c>
      <c r="J39" s="38">
        <v>229.7833333333333</v>
      </c>
      <c r="K39" s="38">
        <v>231.41666666666663</v>
      </c>
      <c r="L39" s="38">
        <v>233.93333333333331</v>
      </c>
      <c r="M39" s="28">
        <v>228.9</v>
      </c>
      <c r="N39" s="28">
        <v>224.75</v>
      </c>
      <c r="O39" s="39">
        <v>52374600</v>
      </c>
      <c r="P39" s="40">
        <v>-6.5066512434933485E-2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186.8</v>
      </c>
      <c r="F40" s="37">
        <v>186.19999999999996</v>
      </c>
      <c r="G40" s="38">
        <v>185.29999999999993</v>
      </c>
      <c r="H40" s="38">
        <v>183.79999999999995</v>
      </c>
      <c r="I40" s="38">
        <v>182.89999999999992</v>
      </c>
      <c r="J40" s="38">
        <v>187.69999999999993</v>
      </c>
      <c r="K40" s="38">
        <v>188.59999999999997</v>
      </c>
      <c r="L40" s="38">
        <v>190.09999999999994</v>
      </c>
      <c r="M40" s="28">
        <v>187.1</v>
      </c>
      <c r="N40" s="28">
        <v>184.7</v>
      </c>
      <c r="O40" s="39">
        <v>91043550</v>
      </c>
      <c r="P40" s="40">
        <v>-7.1641612980195654E-2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1481.35</v>
      </c>
      <c r="F41" s="37">
        <v>1479.5833333333333</v>
      </c>
      <c r="G41" s="38">
        <v>1472.5166666666664</v>
      </c>
      <c r="H41" s="38">
        <v>1463.6833333333332</v>
      </c>
      <c r="I41" s="38">
        <v>1456.6166666666663</v>
      </c>
      <c r="J41" s="38">
        <v>1488.4166666666665</v>
      </c>
      <c r="K41" s="38">
        <v>1495.4833333333336</v>
      </c>
      <c r="L41" s="38">
        <v>1504.3166666666666</v>
      </c>
      <c r="M41" s="28">
        <v>1486.65</v>
      </c>
      <c r="N41" s="28">
        <v>1470.75</v>
      </c>
      <c r="O41" s="39">
        <v>2416700</v>
      </c>
      <c r="P41" s="40">
        <v>-8.658143644111839E-2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102</v>
      </c>
      <c r="F42" s="37">
        <v>102.13333333333333</v>
      </c>
      <c r="G42" s="38">
        <v>101.56666666666665</v>
      </c>
      <c r="H42" s="38">
        <v>101.13333333333333</v>
      </c>
      <c r="I42" s="38">
        <v>100.56666666666665</v>
      </c>
      <c r="J42" s="38">
        <v>102.56666666666665</v>
      </c>
      <c r="K42" s="38">
        <v>103.13333333333331</v>
      </c>
      <c r="L42" s="38">
        <v>103.56666666666665</v>
      </c>
      <c r="M42" s="28">
        <v>102.7</v>
      </c>
      <c r="N42" s="28">
        <v>101.7</v>
      </c>
      <c r="O42" s="39">
        <v>87335400</v>
      </c>
      <c r="P42" s="40">
        <v>-5.0210761219935535E-2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599.65</v>
      </c>
      <c r="F43" s="37">
        <v>602.33333333333326</v>
      </c>
      <c r="G43" s="38">
        <v>595.36666666666656</v>
      </c>
      <c r="H43" s="38">
        <v>591.08333333333326</v>
      </c>
      <c r="I43" s="38">
        <v>584.11666666666656</v>
      </c>
      <c r="J43" s="38">
        <v>606.61666666666656</v>
      </c>
      <c r="K43" s="38">
        <v>613.58333333333326</v>
      </c>
      <c r="L43" s="38">
        <v>617.86666666666656</v>
      </c>
      <c r="M43" s="28">
        <v>609.29999999999995</v>
      </c>
      <c r="N43" s="28">
        <v>598.04999999999995</v>
      </c>
      <c r="O43" s="39">
        <v>8380900</v>
      </c>
      <c r="P43" s="40">
        <v>-5.4480019856043685E-2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794.8</v>
      </c>
      <c r="F44" s="37">
        <v>791.53333333333342</v>
      </c>
      <c r="G44" s="38">
        <v>786.46666666666681</v>
      </c>
      <c r="H44" s="38">
        <v>778.13333333333344</v>
      </c>
      <c r="I44" s="38">
        <v>773.06666666666683</v>
      </c>
      <c r="J44" s="38">
        <v>799.86666666666679</v>
      </c>
      <c r="K44" s="38">
        <v>804.93333333333339</v>
      </c>
      <c r="L44" s="38">
        <v>813.26666666666677</v>
      </c>
      <c r="M44" s="28">
        <v>796.6</v>
      </c>
      <c r="N44" s="28">
        <v>783.2</v>
      </c>
      <c r="O44" s="39">
        <v>7984000</v>
      </c>
      <c r="P44" s="40">
        <v>-0.12885979268957992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790.1</v>
      </c>
      <c r="F45" s="37">
        <v>785.83333333333337</v>
      </c>
      <c r="G45" s="38">
        <v>779.2166666666667</v>
      </c>
      <c r="H45" s="38">
        <v>768.33333333333337</v>
      </c>
      <c r="I45" s="38">
        <v>761.7166666666667</v>
      </c>
      <c r="J45" s="38">
        <v>796.7166666666667</v>
      </c>
      <c r="K45" s="38">
        <v>803.33333333333326</v>
      </c>
      <c r="L45" s="38">
        <v>814.2166666666667</v>
      </c>
      <c r="M45" s="28">
        <v>792.45</v>
      </c>
      <c r="N45" s="28">
        <v>774.95</v>
      </c>
      <c r="O45" s="39">
        <v>42429850</v>
      </c>
      <c r="P45" s="40">
        <v>-2.9529355525618181E-2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77.95</v>
      </c>
      <c r="F46" s="37">
        <v>77.86666666666666</v>
      </c>
      <c r="G46" s="38">
        <v>77.48333333333332</v>
      </c>
      <c r="H46" s="38">
        <v>77.016666666666666</v>
      </c>
      <c r="I46" s="38">
        <v>76.633333333333326</v>
      </c>
      <c r="J46" s="38">
        <v>78.333333333333314</v>
      </c>
      <c r="K46" s="38">
        <v>78.716666666666669</v>
      </c>
      <c r="L46" s="38">
        <v>79.183333333333309</v>
      </c>
      <c r="M46" s="28">
        <v>78.25</v>
      </c>
      <c r="N46" s="28">
        <v>77.400000000000006</v>
      </c>
      <c r="O46" s="39">
        <v>97177500</v>
      </c>
      <c r="P46" s="40">
        <v>-8.9074803149606294E-2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234.3</v>
      </c>
      <c r="F47" s="37">
        <v>233.01666666666668</v>
      </c>
      <c r="G47" s="38">
        <v>231.38333333333335</v>
      </c>
      <c r="H47" s="38">
        <v>228.46666666666667</v>
      </c>
      <c r="I47" s="38">
        <v>226.83333333333334</v>
      </c>
      <c r="J47" s="38">
        <v>235.93333333333337</v>
      </c>
      <c r="K47" s="38">
        <v>237.56666666666669</v>
      </c>
      <c r="L47" s="38">
        <v>240.48333333333338</v>
      </c>
      <c r="M47" s="28">
        <v>234.65</v>
      </c>
      <c r="N47" s="28">
        <v>230.1</v>
      </c>
      <c r="O47" s="39">
        <v>26769700</v>
      </c>
      <c r="P47" s="40">
        <v>-7.8828650573802922E-2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19252.55</v>
      </c>
      <c r="F48" s="37">
        <v>19184.400000000001</v>
      </c>
      <c r="G48" s="38">
        <v>19068.800000000003</v>
      </c>
      <c r="H48" s="38">
        <v>18885.050000000003</v>
      </c>
      <c r="I48" s="38">
        <v>18769.450000000004</v>
      </c>
      <c r="J48" s="38">
        <v>19368.150000000001</v>
      </c>
      <c r="K48" s="38">
        <v>19483.75</v>
      </c>
      <c r="L48" s="38">
        <v>19667.5</v>
      </c>
      <c r="M48" s="28">
        <v>19300</v>
      </c>
      <c r="N48" s="28">
        <v>19000.650000000001</v>
      </c>
      <c r="O48" s="39">
        <v>131950</v>
      </c>
      <c r="P48" s="40">
        <v>-0.17762542848239327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357.8</v>
      </c>
      <c r="F49" s="37">
        <v>355.7</v>
      </c>
      <c r="G49" s="38">
        <v>352.9</v>
      </c>
      <c r="H49" s="38">
        <v>348</v>
      </c>
      <c r="I49" s="38">
        <v>345.2</v>
      </c>
      <c r="J49" s="38">
        <v>360.59999999999997</v>
      </c>
      <c r="K49" s="38">
        <v>363.40000000000003</v>
      </c>
      <c r="L49" s="38">
        <v>368.29999999999995</v>
      </c>
      <c r="M49" s="28">
        <v>358.5</v>
      </c>
      <c r="N49" s="28">
        <v>350.8</v>
      </c>
      <c r="O49" s="39">
        <v>15211800</v>
      </c>
      <c r="P49" s="40">
        <v>-5.0662772410694223E-2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4447.3999999999996</v>
      </c>
      <c r="F50" s="37">
        <v>4440.7666666666664</v>
      </c>
      <c r="G50" s="38">
        <v>4427.6333333333332</v>
      </c>
      <c r="H50" s="38">
        <v>4407.8666666666668</v>
      </c>
      <c r="I50" s="38">
        <v>4394.7333333333336</v>
      </c>
      <c r="J50" s="38">
        <v>4460.5333333333328</v>
      </c>
      <c r="K50" s="38">
        <v>4473.6666666666661</v>
      </c>
      <c r="L50" s="38">
        <v>4493.4333333333325</v>
      </c>
      <c r="M50" s="28">
        <v>4453.8999999999996</v>
      </c>
      <c r="N50" s="28">
        <v>4421</v>
      </c>
      <c r="O50" s="39">
        <v>1500000</v>
      </c>
      <c r="P50" s="40">
        <v>-7.839764069796018E-2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273.55</v>
      </c>
      <c r="F51" s="37">
        <v>272.53333333333336</v>
      </c>
      <c r="G51" s="38">
        <v>267.51666666666671</v>
      </c>
      <c r="H51" s="38">
        <v>261.48333333333335</v>
      </c>
      <c r="I51" s="38">
        <v>256.4666666666667</v>
      </c>
      <c r="J51" s="38">
        <v>278.56666666666672</v>
      </c>
      <c r="K51" s="38">
        <v>283.58333333333337</v>
      </c>
      <c r="L51" s="38">
        <v>289.61666666666673</v>
      </c>
      <c r="M51" s="28">
        <v>277.55</v>
      </c>
      <c r="N51" s="28">
        <v>266.5</v>
      </c>
      <c r="O51" s="39">
        <v>7356000</v>
      </c>
      <c r="P51" s="40">
        <v>1.3223140495867768E-2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311.14999999999998</v>
      </c>
      <c r="F52" s="37">
        <v>311.03333333333336</v>
      </c>
      <c r="G52" s="38">
        <v>309.4666666666667</v>
      </c>
      <c r="H52" s="38">
        <v>307.78333333333336</v>
      </c>
      <c r="I52" s="38">
        <v>306.2166666666667</v>
      </c>
      <c r="J52" s="38">
        <v>312.7166666666667</v>
      </c>
      <c r="K52" s="38">
        <v>314.28333333333342</v>
      </c>
      <c r="L52" s="38">
        <v>315.9666666666667</v>
      </c>
      <c r="M52" s="28">
        <v>312.60000000000002</v>
      </c>
      <c r="N52" s="28">
        <v>309.35000000000002</v>
      </c>
      <c r="O52" s="39">
        <v>39417300</v>
      </c>
      <c r="P52" s="40">
        <v>-5.1581887871110246E-2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596.04999999999995</v>
      </c>
      <c r="F53" s="37">
        <v>592.61666666666667</v>
      </c>
      <c r="G53" s="38">
        <v>583.43333333333339</v>
      </c>
      <c r="H53" s="38">
        <v>570.81666666666672</v>
      </c>
      <c r="I53" s="38">
        <v>561.63333333333344</v>
      </c>
      <c r="J53" s="38">
        <v>605.23333333333335</v>
      </c>
      <c r="K53" s="38">
        <v>614.41666666666652</v>
      </c>
      <c r="L53" s="38">
        <v>627.0333333333333</v>
      </c>
      <c r="M53" s="28">
        <v>601.79999999999995</v>
      </c>
      <c r="N53" s="28">
        <v>580</v>
      </c>
      <c r="O53" s="39">
        <v>3201900</v>
      </c>
      <c r="P53" s="40">
        <v>-0.11002710027100271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286</v>
      </c>
      <c r="F54" s="37">
        <v>285.86666666666667</v>
      </c>
      <c r="G54" s="38">
        <v>284.23333333333335</v>
      </c>
      <c r="H54" s="38">
        <v>282.4666666666667</v>
      </c>
      <c r="I54" s="38">
        <v>280.83333333333337</v>
      </c>
      <c r="J54" s="38">
        <v>287.63333333333333</v>
      </c>
      <c r="K54" s="38">
        <v>289.26666666666665</v>
      </c>
      <c r="L54" s="38">
        <v>291.0333333333333</v>
      </c>
      <c r="M54" s="28">
        <v>287.5</v>
      </c>
      <c r="N54" s="28">
        <v>284.10000000000002</v>
      </c>
      <c r="O54" s="39">
        <v>5241000</v>
      </c>
      <c r="P54" s="40">
        <v>-0.1131979695431472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859</v>
      </c>
      <c r="F55" s="37">
        <v>852.5333333333333</v>
      </c>
      <c r="G55" s="38">
        <v>843.96666666666658</v>
      </c>
      <c r="H55" s="38">
        <v>828.93333333333328</v>
      </c>
      <c r="I55" s="38">
        <v>820.36666666666656</v>
      </c>
      <c r="J55" s="38">
        <v>867.56666666666661</v>
      </c>
      <c r="K55" s="38">
        <v>876.13333333333321</v>
      </c>
      <c r="L55" s="38">
        <v>891.16666666666663</v>
      </c>
      <c r="M55" s="28">
        <v>861.1</v>
      </c>
      <c r="N55" s="28">
        <v>837.5</v>
      </c>
      <c r="O55" s="39">
        <v>9908750</v>
      </c>
      <c r="P55" s="40">
        <v>-4.1938602852308438E-2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919.6</v>
      </c>
      <c r="F56" s="37">
        <v>917.11666666666679</v>
      </c>
      <c r="G56" s="38">
        <v>911.28333333333353</v>
      </c>
      <c r="H56" s="38">
        <v>902.9666666666667</v>
      </c>
      <c r="I56" s="38">
        <v>897.13333333333344</v>
      </c>
      <c r="J56" s="38">
        <v>925.43333333333362</v>
      </c>
      <c r="K56" s="38">
        <v>931.26666666666688</v>
      </c>
      <c r="L56" s="38">
        <v>939.58333333333371</v>
      </c>
      <c r="M56" s="28">
        <v>922.95</v>
      </c>
      <c r="N56" s="28">
        <v>908.8</v>
      </c>
      <c r="O56" s="39">
        <v>13872300</v>
      </c>
      <c r="P56" s="40">
        <v>-4.6636290538729565E-2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232.7</v>
      </c>
      <c r="F57" s="37">
        <v>232.25</v>
      </c>
      <c r="G57" s="38">
        <v>231</v>
      </c>
      <c r="H57" s="38">
        <v>229.3</v>
      </c>
      <c r="I57" s="38">
        <v>228.05</v>
      </c>
      <c r="J57" s="38">
        <v>233.95</v>
      </c>
      <c r="K57" s="38">
        <v>235.2</v>
      </c>
      <c r="L57" s="38">
        <v>236.89999999999998</v>
      </c>
      <c r="M57" s="28">
        <v>233.5</v>
      </c>
      <c r="N57" s="28">
        <v>230.55</v>
      </c>
      <c r="O57" s="39">
        <v>39593400</v>
      </c>
      <c r="P57" s="40">
        <v>-0.10466331085573179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4053.5</v>
      </c>
      <c r="F58" s="37">
        <v>4013.5333333333333</v>
      </c>
      <c r="G58" s="38">
        <v>3953.2166666666667</v>
      </c>
      <c r="H58" s="38">
        <v>3852.9333333333334</v>
      </c>
      <c r="I58" s="38">
        <v>3792.6166666666668</v>
      </c>
      <c r="J58" s="38">
        <v>4113.8166666666666</v>
      </c>
      <c r="K58" s="38">
        <v>4174.1333333333332</v>
      </c>
      <c r="L58" s="38">
        <v>4274.4166666666661</v>
      </c>
      <c r="M58" s="28">
        <v>4073.85</v>
      </c>
      <c r="N58" s="28">
        <v>3913.25</v>
      </c>
      <c r="O58" s="39">
        <v>628200</v>
      </c>
      <c r="P58" s="40">
        <v>-0.29872739450770264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1564.65</v>
      </c>
      <c r="F59" s="37">
        <v>1561.5500000000002</v>
      </c>
      <c r="G59" s="38">
        <v>1556.1500000000003</v>
      </c>
      <c r="H59" s="38">
        <v>1547.65</v>
      </c>
      <c r="I59" s="38">
        <v>1542.2500000000002</v>
      </c>
      <c r="J59" s="38">
        <v>1570.0500000000004</v>
      </c>
      <c r="K59" s="38">
        <v>1575.45</v>
      </c>
      <c r="L59" s="38">
        <v>1583.9500000000005</v>
      </c>
      <c r="M59" s="28">
        <v>1566.95</v>
      </c>
      <c r="N59" s="28">
        <v>1553.05</v>
      </c>
      <c r="O59" s="39">
        <v>2066050</v>
      </c>
      <c r="P59" s="40">
        <v>-0.10179549604382228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609.35</v>
      </c>
      <c r="F60" s="37">
        <v>610.08333333333337</v>
      </c>
      <c r="G60" s="38">
        <v>605.31666666666672</v>
      </c>
      <c r="H60" s="38">
        <v>601.2833333333333</v>
      </c>
      <c r="I60" s="38">
        <v>596.51666666666665</v>
      </c>
      <c r="J60" s="38">
        <v>614.11666666666679</v>
      </c>
      <c r="K60" s="38">
        <v>618.88333333333344</v>
      </c>
      <c r="L60" s="38">
        <v>622.91666666666686</v>
      </c>
      <c r="M60" s="28">
        <v>614.85</v>
      </c>
      <c r="N60" s="28">
        <v>606.04999999999995</v>
      </c>
      <c r="O60" s="39">
        <v>8880000</v>
      </c>
      <c r="P60" s="40">
        <v>-4.6596521365686067E-2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952.4</v>
      </c>
      <c r="F61" s="37">
        <v>952.45000000000016</v>
      </c>
      <c r="G61" s="38">
        <v>944.90000000000032</v>
      </c>
      <c r="H61" s="38">
        <v>937.4000000000002</v>
      </c>
      <c r="I61" s="38">
        <v>929.85000000000036</v>
      </c>
      <c r="J61" s="38">
        <v>959.95000000000027</v>
      </c>
      <c r="K61" s="38">
        <v>967.50000000000023</v>
      </c>
      <c r="L61" s="38">
        <v>975.00000000000023</v>
      </c>
      <c r="M61" s="28">
        <v>960</v>
      </c>
      <c r="N61" s="28">
        <v>944.95</v>
      </c>
      <c r="O61" s="39">
        <v>1047200</v>
      </c>
      <c r="P61" s="40">
        <v>-0.1111111111111111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261.8</v>
      </c>
      <c r="F62" s="37">
        <v>259.33333333333331</v>
      </c>
      <c r="G62" s="38">
        <v>255.96666666666664</v>
      </c>
      <c r="H62" s="38">
        <v>250.13333333333333</v>
      </c>
      <c r="I62" s="38">
        <v>246.76666666666665</v>
      </c>
      <c r="J62" s="38">
        <v>265.16666666666663</v>
      </c>
      <c r="K62" s="38">
        <v>268.5333333333333</v>
      </c>
      <c r="L62" s="38">
        <v>274.36666666666662</v>
      </c>
      <c r="M62" s="28">
        <v>262.7</v>
      </c>
      <c r="N62" s="28">
        <v>253.5</v>
      </c>
      <c r="O62" s="39">
        <v>12130500</v>
      </c>
      <c r="P62" s="40">
        <v>-0.11656106620056805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140.4</v>
      </c>
      <c r="F63" s="37">
        <v>142.00000000000003</v>
      </c>
      <c r="G63" s="38">
        <v>136.70000000000005</v>
      </c>
      <c r="H63" s="38">
        <v>133.00000000000003</v>
      </c>
      <c r="I63" s="38">
        <v>127.70000000000005</v>
      </c>
      <c r="J63" s="38">
        <v>145.70000000000005</v>
      </c>
      <c r="K63" s="38">
        <v>151.00000000000006</v>
      </c>
      <c r="L63" s="38">
        <v>154.70000000000005</v>
      </c>
      <c r="M63" s="28">
        <v>147.30000000000001</v>
      </c>
      <c r="N63" s="28">
        <v>138.30000000000001</v>
      </c>
      <c r="O63" s="39">
        <v>19055000</v>
      </c>
      <c r="P63" s="40">
        <v>-0.20255283532119692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1574.05</v>
      </c>
      <c r="F64" s="37">
        <v>1580.7333333333336</v>
      </c>
      <c r="G64" s="38">
        <v>1565.2166666666672</v>
      </c>
      <c r="H64" s="38">
        <v>1556.3833333333337</v>
      </c>
      <c r="I64" s="38">
        <v>1540.8666666666672</v>
      </c>
      <c r="J64" s="38">
        <v>1589.5666666666671</v>
      </c>
      <c r="K64" s="38">
        <v>1605.0833333333335</v>
      </c>
      <c r="L64" s="38">
        <v>1613.916666666667</v>
      </c>
      <c r="M64" s="28">
        <v>1596.25</v>
      </c>
      <c r="N64" s="28">
        <v>1571.9</v>
      </c>
      <c r="O64" s="39">
        <v>2476800</v>
      </c>
      <c r="P64" s="40">
        <v>-0.10104529616724739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533.45000000000005</v>
      </c>
      <c r="F65" s="37">
        <v>534.05000000000007</v>
      </c>
      <c r="G65" s="38">
        <v>531.00000000000011</v>
      </c>
      <c r="H65" s="38">
        <v>528.55000000000007</v>
      </c>
      <c r="I65" s="38">
        <v>525.50000000000011</v>
      </c>
      <c r="J65" s="38">
        <v>536.50000000000011</v>
      </c>
      <c r="K65" s="38">
        <v>539.55000000000007</v>
      </c>
      <c r="L65" s="38">
        <v>542.00000000000011</v>
      </c>
      <c r="M65" s="28">
        <v>537.1</v>
      </c>
      <c r="N65" s="28">
        <v>531.6</v>
      </c>
      <c r="O65" s="39">
        <v>13171250</v>
      </c>
      <c r="P65" s="40">
        <v>-6.8922859415039325E-2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1981.35</v>
      </c>
      <c r="F66" s="37">
        <v>1972.4666666666665</v>
      </c>
      <c r="G66" s="38">
        <v>1954.6833333333329</v>
      </c>
      <c r="H66" s="38">
        <v>1928.0166666666664</v>
      </c>
      <c r="I66" s="38">
        <v>1910.2333333333329</v>
      </c>
      <c r="J66" s="38">
        <v>1999.133333333333</v>
      </c>
      <c r="K66" s="38">
        <v>2016.9166666666663</v>
      </c>
      <c r="L66" s="38">
        <v>2043.583333333333</v>
      </c>
      <c r="M66" s="28">
        <v>1990.25</v>
      </c>
      <c r="N66" s="28">
        <v>1945.8</v>
      </c>
      <c r="O66" s="39">
        <v>1735000</v>
      </c>
      <c r="P66" s="40">
        <v>-8.2496033844526709E-2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1866.75</v>
      </c>
      <c r="F67" s="37">
        <v>1859.5166666666664</v>
      </c>
      <c r="G67" s="38">
        <v>1847.8333333333328</v>
      </c>
      <c r="H67" s="38">
        <v>1828.9166666666663</v>
      </c>
      <c r="I67" s="38">
        <v>1817.2333333333327</v>
      </c>
      <c r="J67" s="38">
        <v>1878.4333333333329</v>
      </c>
      <c r="K67" s="38">
        <v>1890.1166666666663</v>
      </c>
      <c r="L67" s="38">
        <v>1909.0333333333331</v>
      </c>
      <c r="M67" s="28">
        <v>1871.2</v>
      </c>
      <c r="N67" s="28">
        <v>1840.6</v>
      </c>
      <c r="O67" s="39">
        <v>1593750</v>
      </c>
      <c r="P67" s="40">
        <v>-0.18903447398549802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199.25</v>
      </c>
      <c r="F68" s="37">
        <v>199.75</v>
      </c>
      <c r="G68" s="38">
        <v>197.5</v>
      </c>
      <c r="H68" s="38">
        <v>195.75</v>
      </c>
      <c r="I68" s="38">
        <v>193.5</v>
      </c>
      <c r="J68" s="38">
        <v>201.5</v>
      </c>
      <c r="K68" s="38">
        <v>203.75</v>
      </c>
      <c r="L68" s="38">
        <v>205.5</v>
      </c>
      <c r="M68" s="28">
        <v>202</v>
      </c>
      <c r="N68" s="28">
        <v>198</v>
      </c>
      <c r="O68" s="39">
        <v>14028000</v>
      </c>
      <c r="P68" s="40">
        <v>-0.12884715701617111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3232</v>
      </c>
      <c r="F69" s="37">
        <v>3223.9500000000003</v>
      </c>
      <c r="G69" s="38">
        <v>3210.0500000000006</v>
      </c>
      <c r="H69" s="38">
        <v>3188.1000000000004</v>
      </c>
      <c r="I69" s="38">
        <v>3174.2000000000007</v>
      </c>
      <c r="J69" s="38">
        <v>3245.9000000000005</v>
      </c>
      <c r="K69" s="38">
        <v>3259.8</v>
      </c>
      <c r="L69" s="38">
        <v>3281.7500000000005</v>
      </c>
      <c r="M69" s="28">
        <v>3237.85</v>
      </c>
      <c r="N69" s="28">
        <v>3202</v>
      </c>
      <c r="O69" s="39">
        <v>2780100</v>
      </c>
      <c r="P69" s="40">
        <v>-0.10894230769230769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2896.1</v>
      </c>
      <c r="F70" s="37">
        <v>2878.5833333333335</v>
      </c>
      <c r="G70" s="38">
        <v>2848.166666666667</v>
      </c>
      <c r="H70" s="38">
        <v>2800.2333333333336</v>
      </c>
      <c r="I70" s="38">
        <v>2769.8166666666671</v>
      </c>
      <c r="J70" s="38">
        <v>2926.5166666666669</v>
      </c>
      <c r="K70" s="38">
        <v>2956.9333333333338</v>
      </c>
      <c r="L70" s="38">
        <v>3004.8666666666668</v>
      </c>
      <c r="M70" s="28">
        <v>2909</v>
      </c>
      <c r="N70" s="28">
        <v>2830.65</v>
      </c>
      <c r="O70" s="39">
        <v>804375</v>
      </c>
      <c r="P70" s="40">
        <v>-0.1111878453038674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424.75</v>
      </c>
      <c r="F71" s="37">
        <v>422.81666666666661</v>
      </c>
      <c r="G71" s="38">
        <v>419.3333333333332</v>
      </c>
      <c r="H71" s="38">
        <v>413.91666666666657</v>
      </c>
      <c r="I71" s="38">
        <v>410.43333333333317</v>
      </c>
      <c r="J71" s="38">
        <v>428.23333333333323</v>
      </c>
      <c r="K71" s="38">
        <v>431.71666666666658</v>
      </c>
      <c r="L71" s="38">
        <v>437.13333333333327</v>
      </c>
      <c r="M71" s="28">
        <v>426.3</v>
      </c>
      <c r="N71" s="28">
        <v>417.4</v>
      </c>
      <c r="O71" s="39">
        <v>35894100</v>
      </c>
      <c r="P71" s="40">
        <v>-2.3564791956551014E-2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4940.3</v>
      </c>
      <c r="F72" s="37">
        <v>4914.95</v>
      </c>
      <c r="G72" s="38">
        <v>4867.8499999999995</v>
      </c>
      <c r="H72" s="38">
        <v>4795.3999999999996</v>
      </c>
      <c r="I72" s="38">
        <v>4748.2999999999993</v>
      </c>
      <c r="J72" s="38">
        <v>4987.3999999999996</v>
      </c>
      <c r="K72" s="38">
        <v>5034.5</v>
      </c>
      <c r="L72" s="38">
        <v>5106.95</v>
      </c>
      <c r="M72" s="28">
        <v>4962.05</v>
      </c>
      <c r="N72" s="28">
        <v>4842.5</v>
      </c>
      <c r="O72" s="39">
        <v>2551750</v>
      </c>
      <c r="P72" s="40">
        <v>-6.4607771260997066E-2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3283.4</v>
      </c>
      <c r="F73" s="37">
        <v>3278</v>
      </c>
      <c r="G73" s="38">
        <v>3264.1</v>
      </c>
      <c r="H73" s="38">
        <v>3244.7999999999997</v>
      </c>
      <c r="I73" s="38">
        <v>3230.8999999999996</v>
      </c>
      <c r="J73" s="38">
        <v>3297.3</v>
      </c>
      <c r="K73" s="38">
        <v>3311.2</v>
      </c>
      <c r="L73" s="38">
        <v>3330.5000000000005</v>
      </c>
      <c r="M73" s="28">
        <v>3291.9</v>
      </c>
      <c r="N73" s="28">
        <v>3258.7</v>
      </c>
      <c r="O73" s="39">
        <v>3293325</v>
      </c>
      <c r="P73" s="40">
        <v>-0.1206896551724138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1950.75</v>
      </c>
      <c r="F74" s="37">
        <v>1954.2666666666667</v>
      </c>
      <c r="G74" s="38">
        <v>1942.5333333333333</v>
      </c>
      <c r="H74" s="38">
        <v>1934.3166666666666</v>
      </c>
      <c r="I74" s="38">
        <v>1922.5833333333333</v>
      </c>
      <c r="J74" s="38">
        <v>1962.4833333333333</v>
      </c>
      <c r="K74" s="38">
        <v>1974.2166666666665</v>
      </c>
      <c r="L74" s="38">
        <v>1982.4333333333334</v>
      </c>
      <c r="M74" s="28">
        <v>1966</v>
      </c>
      <c r="N74" s="28">
        <v>1946.05</v>
      </c>
      <c r="O74" s="39">
        <v>1327150</v>
      </c>
      <c r="P74" s="40">
        <v>-0.1586471408647141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195.6</v>
      </c>
      <c r="F75" s="37">
        <v>195.43333333333331</v>
      </c>
      <c r="G75" s="38">
        <v>193.16666666666663</v>
      </c>
      <c r="H75" s="38">
        <v>190.73333333333332</v>
      </c>
      <c r="I75" s="38">
        <v>188.46666666666664</v>
      </c>
      <c r="J75" s="38">
        <v>197.86666666666662</v>
      </c>
      <c r="K75" s="38">
        <v>200.13333333333333</v>
      </c>
      <c r="L75" s="38">
        <v>202.56666666666661</v>
      </c>
      <c r="M75" s="28">
        <v>197.7</v>
      </c>
      <c r="N75" s="28">
        <v>193</v>
      </c>
      <c r="O75" s="39">
        <v>18248400</v>
      </c>
      <c r="P75" s="40">
        <v>-9.9964488636363633E-2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133.9</v>
      </c>
      <c r="F76" s="37">
        <v>134.08333333333334</v>
      </c>
      <c r="G76" s="38">
        <v>132.91666666666669</v>
      </c>
      <c r="H76" s="38">
        <v>131.93333333333334</v>
      </c>
      <c r="I76" s="38">
        <v>130.76666666666668</v>
      </c>
      <c r="J76" s="38">
        <v>135.06666666666669</v>
      </c>
      <c r="K76" s="38">
        <v>136.23333333333338</v>
      </c>
      <c r="L76" s="38">
        <v>137.2166666666667</v>
      </c>
      <c r="M76" s="28">
        <v>135.25</v>
      </c>
      <c r="N76" s="28">
        <v>133.1</v>
      </c>
      <c r="O76" s="39">
        <v>57235000</v>
      </c>
      <c r="P76" s="40">
        <v>-3.3437473613104784E-2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109.9</v>
      </c>
      <c r="F77" s="37">
        <v>109.98333333333335</v>
      </c>
      <c r="G77" s="38">
        <v>109.26666666666669</v>
      </c>
      <c r="H77" s="38">
        <v>108.63333333333334</v>
      </c>
      <c r="I77" s="38">
        <v>107.91666666666669</v>
      </c>
      <c r="J77" s="38">
        <v>110.6166666666667</v>
      </c>
      <c r="K77" s="38">
        <v>111.33333333333334</v>
      </c>
      <c r="L77" s="38">
        <v>111.96666666666671</v>
      </c>
      <c r="M77" s="28">
        <v>110.7</v>
      </c>
      <c r="N77" s="28">
        <v>109.35</v>
      </c>
      <c r="O77" s="39">
        <v>61240950</v>
      </c>
      <c r="P77" s="40">
        <v>-0.1109192348565356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552.85</v>
      </c>
      <c r="F78" s="37">
        <v>543.65</v>
      </c>
      <c r="G78" s="38">
        <v>533.19999999999993</v>
      </c>
      <c r="H78" s="38">
        <v>513.54999999999995</v>
      </c>
      <c r="I78" s="38">
        <v>503.09999999999991</v>
      </c>
      <c r="J78" s="38">
        <v>563.29999999999995</v>
      </c>
      <c r="K78" s="38">
        <v>573.75</v>
      </c>
      <c r="L78" s="38">
        <v>593.4</v>
      </c>
      <c r="M78" s="28">
        <v>554.1</v>
      </c>
      <c r="N78" s="28">
        <v>524</v>
      </c>
      <c r="O78" s="39">
        <v>6374200</v>
      </c>
      <c r="P78" s="40">
        <v>-0.16915516915516915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45.55</v>
      </c>
      <c r="F79" s="37">
        <v>45.699999999999996</v>
      </c>
      <c r="G79" s="38">
        <v>44.949999999999989</v>
      </c>
      <c r="H79" s="38">
        <v>44.349999999999994</v>
      </c>
      <c r="I79" s="38">
        <v>43.599999999999987</v>
      </c>
      <c r="J79" s="38">
        <v>46.29999999999999</v>
      </c>
      <c r="K79" s="38">
        <v>47.050000000000004</v>
      </c>
      <c r="L79" s="38">
        <v>47.649999999999991</v>
      </c>
      <c r="M79" s="28">
        <v>46.45</v>
      </c>
      <c r="N79" s="28">
        <v>45.1</v>
      </c>
      <c r="O79" s="39">
        <v>130477500</v>
      </c>
      <c r="P79" s="40">
        <v>-0.11384474327628362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584.15</v>
      </c>
      <c r="F80" s="37">
        <v>584.88333333333333</v>
      </c>
      <c r="G80" s="38">
        <v>577.9666666666667</v>
      </c>
      <c r="H80" s="38">
        <v>571.78333333333342</v>
      </c>
      <c r="I80" s="38">
        <v>564.86666666666679</v>
      </c>
      <c r="J80" s="38">
        <v>591.06666666666661</v>
      </c>
      <c r="K80" s="38">
        <v>597.98333333333335</v>
      </c>
      <c r="L80" s="38">
        <v>604.16666666666652</v>
      </c>
      <c r="M80" s="28">
        <v>591.79999999999995</v>
      </c>
      <c r="N80" s="28">
        <v>578.70000000000005</v>
      </c>
      <c r="O80" s="39">
        <v>7226700</v>
      </c>
      <c r="P80" s="40">
        <v>-0.22468619246861923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960.6</v>
      </c>
      <c r="F81" s="37">
        <v>963.30000000000007</v>
      </c>
      <c r="G81" s="38">
        <v>946.70000000000016</v>
      </c>
      <c r="H81" s="38">
        <v>932.80000000000007</v>
      </c>
      <c r="I81" s="38">
        <v>916.20000000000016</v>
      </c>
      <c r="J81" s="38">
        <v>977.20000000000016</v>
      </c>
      <c r="K81" s="38">
        <v>993.80000000000007</v>
      </c>
      <c r="L81" s="38">
        <v>1007.7000000000002</v>
      </c>
      <c r="M81" s="28">
        <v>979.9</v>
      </c>
      <c r="N81" s="28">
        <v>949.4</v>
      </c>
      <c r="O81" s="39">
        <v>7692000</v>
      </c>
      <c r="P81" s="40">
        <v>-2.7068049582595496E-2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1330.45</v>
      </c>
      <c r="F82" s="37">
        <v>1325.1333333333334</v>
      </c>
      <c r="G82" s="38">
        <v>1305.416666666667</v>
      </c>
      <c r="H82" s="38">
        <v>1280.3833333333334</v>
      </c>
      <c r="I82" s="38">
        <v>1260.666666666667</v>
      </c>
      <c r="J82" s="38">
        <v>1350.166666666667</v>
      </c>
      <c r="K82" s="38">
        <v>1369.8833333333337</v>
      </c>
      <c r="L82" s="38">
        <v>1394.916666666667</v>
      </c>
      <c r="M82" s="28">
        <v>1344.85</v>
      </c>
      <c r="N82" s="28">
        <v>1300.0999999999999</v>
      </c>
      <c r="O82" s="39">
        <v>4810575</v>
      </c>
      <c r="P82" s="40">
        <v>-6.839506172839506E-2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304.05</v>
      </c>
      <c r="F83" s="37">
        <v>302.76666666666671</v>
      </c>
      <c r="G83" s="38">
        <v>300.18333333333339</v>
      </c>
      <c r="H83" s="38">
        <v>296.31666666666666</v>
      </c>
      <c r="I83" s="38">
        <v>293.73333333333335</v>
      </c>
      <c r="J83" s="38">
        <v>306.63333333333344</v>
      </c>
      <c r="K83" s="38">
        <v>309.21666666666681</v>
      </c>
      <c r="L83" s="38">
        <v>313.08333333333348</v>
      </c>
      <c r="M83" s="28">
        <v>305.35000000000002</v>
      </c>
      <c r="N83" s="28">
        <v>298.89999999999998</v>
      </c>
      <c r="O83" s="39">
        <v>5982000</v>
      </c>
      <c r="P83" s="40">
        <v>-0.13579890205143022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1712.3</v>
      </c>
      <c r="F84" s="37">
        <v>1707.3</v>
      </c>
      <c r="G84" s="38">
        <v>1698.85</v>
      </c>
      <c r="H84" s="38">
        <v>1685.3999999999999</v>
      </c>
      <c r="I84" s="38">
        <v>1676.9499999999998</v>
      </c>
      <c r="J84" s="38">
        <v>1720.75</v>
      </c>
      <c r="K84" s="38">
        <v>1729.2000000000003</v>
      </c>
      <c r="L84" s="38">
        <v>1742.65</v>
      </c>
      <c r="M84" s="28">
        <v>1715.75</v>
      </c>
      <c r="N84" s="28">
        <v>1693.85</v>
      </c>
      <c r="O84" s="39">
        <v>12266400</v>
      </c>
      <c r="P84" s="40">
        <v>-2.333497220226164E-2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458.25</v>
      </c>
      <c r="F85" s="37">
        <v>460.48333333333335</v>
      </c>
      <c r="G85" s="38">
        <v>455.01666666666671</v>
      </c>
      <c r="H85" s="38">
        <v>451.78333333333336</v>
      </c>
      <c r="I85" s="38">
        <v>446.31666666666672</v>
      </c>
      <c r="J85" s="38">
        <v>463.7166666666667</v>
      </c>
      <c r="K85" s="38">
        <v>469.18333333333339</v>
      </c>
      <c r="L85" s="38">
        <v>472.41666666666669</v>
      </c>
      <c r="M85" s="28">
        <v>465.95</v>
      </c>
      <c r="N85" s="28">
        <v>457.25</v>
      </c>
      <c r="O85" s="39">
        <v>6018750</v>
      </c>
      <c r="P85" s="40">
        <v>5.2192066805845511E-3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2860.4</v>
      </c>
      <c r="F86" s="37">
        <v>2858.1333333333332</v>
      </c>
      <c r="G86" s="38">
        <v>2846.2666666666664</v>
      </c>
      <c r="H86" s="38">
        <v>2832.1333333333332</v>
      </c>
      <c r="I86" s="38">
        <v>2820.2666666666664</v>
      </c>
      <c r="J86" s="38">
        <v>2872.2666666666664</v>
      </c>
      <c r="K86" s="38">
        <v>2884.1333333333332</v>
      </c>
      <c r="L86" s="38">
        <v>2898.2666666666664</v>
      </c>
      <c r="M86" s="28">
        <v>2870</v>
      </c>
      <c r="N86" s="28">
        <v>2844</v>
      </c>
      <c r="O86" s="39">
        <v>2708400</v>
      </c>
      <c r="P86" s="40">
        <v>-3.2783372616241695E-2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1229.7</v>
      </c>
      <c r="F87" s="37">
        <v>1228.5333333333335</v>
      </c>
      <c r="G87" s="38">
        <v>1219.616666666667</v>
      </c>
      <c r="H87" s="38">
        <v>1209.5333333333335</v>
      </c>
      <c r="I87" s="38">
        <v>1200.616666666667</v>
      </c>
      <c r="J87" s="38">
        <v>1238.616666666667</v>
      </c>
      <c r="K87" s="38">
        <v>1247.5333333333335</v>
      </c>
      <c r="L87" s="38">
        <v>1257.616666666667</v>
      </c>
      <c r="M87" s="28">
        <v>1237.45</v>
      </c>
      <c r="N87" s="28">
        <v>1218.45</v>
      </c>
      <c r="O87" s="39">
        <v>5021500</v>
      </c>
      <c r="P87" s="40">
        <v>-5.76147133339589E-2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1058.95</v>
      </c>
      <c r="F88" s="37">
        <v>1056.2666666666667</v>
      </c>
      <c r="G88" s="38">
        <v>1052.1333333333332</v>
      </c>
      <c r="H88" s="38">
        <v>1045.3166666666666</v>
      </c>
      <c r="I88" s="38">
        <v>1041.1833333333332</v>
      </c>
      <c r="J88" s="38">
        <v>1063.0833333333333</v>
      </c>
      <c r="K88" s="38">
        <v>1067.2166666666669</v>
      </c>
      <c r="L88" s="38">
        <v>1074.0333333333333</v>
      </c>
      <c r="M88" s="28">
        <v>1060.4000000000001</v>
      </c>
      <c r="N88" s="28">
        <v>1049.45</v>
      </c>
      <c r="O88" s="39">
        <v>10381000</v>
      </c>
      <c r="P88" s="40">
        <v>-0.11287910510259018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2772.9</v>
      </c>
      <c r="F89" s="37">
        <v>2769.9166666666665</v>
      </c>
      <c r="G89" s="38">
        <v>2762.2833333333328</v>
      </c>
      <c r="H89" s="38">
        <v>2751.6666666666665</v>
      </c>
      <c r="I89" s="38">
        <v>2744.0333333333328</v>
      </c>
      <c r="J89" s="38">
        <v>2780.5333333333328</v>
      </c>
      <c r="K89" s="38">
        <v>2788.166666666667</v>
      </c>
      <c r="L89" s="38">
        <v>2798.7833333333328</v>
      </c>
      <c r="M89" s="28">
        <v>2777.55</v>
      </c>
      <c r="N89" s="28">
        <v>2759.3</v>
      </c>
      <c r="O89" s="39">
        <v>14675400</v>
      </c>
      <c r="P89" s="40">
        <v>-0.23324817003401307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1745.55</v>
      </c>
      <c r="F90" s="37">
        <v>1746.0666666666666</v>
      </c>
      <c r="G90" s="38">
        <v>1738.2833333333333</v>
      </c>
      <c r="H90" s="38">
        <v>1731.0166666666667</v>
      </c>
      <c r="I90" s="38">
        <v>1723.2333333333333</v>
      </c>
      <c r="J90" s="38">
        <v>1753.3333333333333</v>
      </c>
      <c r="K90" s="38">
        <v>1761.1166666666666</v>
      </c>
      <c r="L90" s="38">
        <v>1768.3833333333332</v>
      </c>
      <c r="M90" s="28">
        <v>1753.85</v>
      </c>
      <c r="N90" s="28">
        <v>1738.8</v>
      </c>
      <c r="O90" s="39">
        <v>2388600</v>
      </c>
      <c r="P90" s="40">
        <v>-4.3718472255584916E-2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1671.55</v>
      </c>
      <c r="F91" s="37">
        <v>1668.6499999999999</v>
      </c>
      <c r="G91" s="38">
        <v>1662.9999999999998</v>
      </c>
      <c r="H91" s="38">
        <v>1654.4499999999998</v>
      </c>
      <c r="I91" s="38">
        <v>1648.7999999999997</v>
      </c>
      <c r="J91" s="38">
        <v>1677.1999999999998</v>
      </c>
      <c r="K91" s="38">
        <v>1682.85</v>
      </c>
      <c r="L91" s="38">
        <v>1691.3999999999999</v>
      </c>
      <c r="M91" s="28">
        <v>1674.3</v>
      </c>
      <c r="N91" s="28">
        <v>1660.1</v>
      </c>
      <c r="O91" s="39">
        <v>68509650</v>
      </c>
      <c r="P91" s="40">
        <v>-4.7596109734838056E-2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522.04999999999995</v>
      </c>
      <c r="F92" s="37">
        <v>524.73333333333323</v>
      </c>
      <c r="G92" s="38">
        <v>517.31666666666649</v>
      </c>
      <c r="H92" s="38">
        <v>512.58333333333326</v>
      </c>
      <c r="I92" s="38">
        <v>505.16666666666652</v>
      </c>
      <c r="J92" s="38">
        <v>529.46666666666647</v>
      </c>
      <c r="K92" s="38">
        <v>536.88333333333321</v>
      </c>
      <c r="L92" s="38">
        <v>541.61666666666645</v>
      </c>
      <c r="M92" s="28">
        <v>532.15</v>
      </c>
      <c r="N92" s="28">
        <v>520</v>
      </c>
      <c r="O92" s="39">
        <v>18029000</v>
      </c>
      <c r="P92" s="40">
        <v>2.0357342962086782E-2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2525.9499999999998</v>
      </c>
      <c r="F93" s="37">
        <v>2525.6333333333337</v>
      </c>
      <c r="G93" s="38">
        <v>2509.8666666666672</v>
      </c>
      <c r="H93" s="38">
        <v>2493.7833333333338</v>
      </c>
      <c r="I93" s="38">
        <v>2478.0166666666673</v>
      </c>
      <c r="J93" s="38">
        <v>2541.7166666666672</v>
      </c>
      <c r="K93" s="38">
        <v>2557.4833333333336</v>
      </c>
      <c r="L93" s="38">
        <v>2573.5666666666671</v>
      </c>
      <c r="M93" s="28">
        <v>2541.4</v>
      </c>
      <c r="N93" s="28">
        <v>2509.5500000000002</v>
      </c>
      <c r="O93" s="39">
        <v>3297000</v>
      </c>
      <c r="P93" s="40">
        <v>-8.9402601706852269E-2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432.7</v>
      </c>
      <c r="F94" s="37">
        <v>429.55</v>
      </c>
      <c r="G94" s="38">
        <v>425.6</v>
      </c>
      <c r="H94" s="38">
        <v>418.5</v>
      </c>
      <c r="I94" s="38">
        <v>414.55</v>
      </c>
      <c r="J94" s="38">
        <v>436.65000000000003</v>
      </c>
      <c r="K94" s="38">
        <v>440.59999999999997</v>
      </c>
      <c r="L94" s="38">
        <v>447.70000000000005</v>
      </c>
      <c r="M94" s="28">
        <v>433.5</v>
      </c>
      <c r="N94" s="28">
        <v>422.45</v>
      </c>
      <c r="O94" s="39">
        <v>21919800</v>
      </c>
      <c r="P94" s="40">
        <v>-0.13195098963242224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100.65</v>
      </c>
      <c r="F95" s="37">
        <v>100.2</v>
      </c>
      <c r="G95" s="38">
        <v>99.45</v>
      </c>
      <c r="H95" s="38">
        <v>98.25</v>
      </c>
      <c r="I95" s="38">
        <v>97.5</v>
      </c>
      <c r="J95" s="38">
        <v>101.4</v>
      </c>
      <c r="K95" s="38">
        <v>102.15</v>
      </c>
      <c r="L95" s="38">
        <v>103.35000000000001</v>
      </c>
      <c r="M95" s="28">
        <v>100.95</v>
      </c>
      <c r="N95" s="28">
        <v>99</v>
      </c>
      <c r="O95" s="39">
        <v>17932800</v>
      </c>
      <c r="P95" s="40">
        <v>-5.4177215189873416E-2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252.5</v>
      </c>
      <c r="F96" s="37">
        <v>252.79999999999998</v>
      </c>
      <c r="G96" s="38">
        <v>250.04999999999995</v>
      </c>
      <c r="H96" s="38">
        <v>247.59999999999997</v>
      </c>
      <c r="I96" s="38">
        <v>244.84999999999994</v>
      </c>
      <c r="J96" s="38">
        <v>255.24999999999997</v>
      </c>
      <c r="K96" s="38">
        <v>258</v>
      </c>
      <c r="L96" s="38">
        <v>260.45</v>
      </c>
      <c r="M96" s="28">
        <v>255.55</v>
      </c>
      <c r="N96" s="28">
        <v>250.35</v>
      </c>
      <c r="O96" s="39">
        <v>16110900</v>
      </c>
      <c r="P96" s="40">
        <v>-3.4622229412716386E-2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2487.4</v>
      </c>
      <c r="F97" s="37">
        <v>2496.3166666666671</v>
      </c>
      <c r="G97" s="38">
        <v>2460.0833333333339</v>
      </c>
      <c r="H97" s="38">
        <v>2432.7666666666669</v>
      </c>
      <c r="I97" s="38">
        <v>2396.5333333333338</v>
      </c>
      <c r="J97" s="38">
        <v>2523.6333333333341</v>
      </c>
      <c r="K97" s="38">
        <v>2559.8666666666668</v>
      </c>
      <c r="L97" s="38">
        <v>2587.1833333333343</v>
      </c>
      <c r="M97" s="28">
        <v>2532.5500000000002</v>
      </c>
      <c r="N97" s="28">
        <v>2469</v>
      </c>
      <c r="O97" s="39">
        <v>9774000</v>
      </c>
      <c r="P97" s="40">
        <v>4.2227907406836608E-3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106.8</v>
      </c>
      <c r="F98" s="37">
        <v>106.68333333333334</v>
      </c>
      <c r="G98" s="38">
        <v>105.61666666666667</v>
      </c>
      <c r="H98" s="38">
        <v>104.43333333333334</v>
      </c>
      <c r="I98" s="38">
        <v>103.36666666666667</v>
      </c>
      <c r="J98" s="38">
        <v>107.86666666666667</v>
      </c>
      <c r="K98" s="38">
        <v>108.93333333333334</v>
      </c>
      <c r="L98" s="38">
        <v>110.11666666666667</v>
      </c>
      <c r="M98" s="28">
        <v>107.75</v>
      </c>
      <c r="N98" s="28">
        <v>105.5</v>
      </c>
      <c r="O98" s="39">
        <v>47072000</v>
      </c>
      <c r="P98" s="40">
        <v>-4.0521810028536484E-2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922.7</v>
      </c>
      <c r="F99" s="37">
        <v>920.7833333333333</v>
      </c>
      <c r="G99" s="38">
        <v>917.01666666666665</v>
      </c>
      <c r="H99" s="38">
        <v>911.33333333333337</v>
      </c>
      <c r="I99" s="38">
        <v>907.56666666666672</v>
      </c>
      <c r="J99" s="38">
        <v>926.46666666666658</v>
      </c>
      <c r="K99" s="38">
        <v>930.23333333333323</v>
      </c>
      <c r="L99" s="38">
        <v>935.91666666666652</v>
      </c>
      <c r="M99" s="28">
        <v>924.55</v>
      </c>
      <c r="N99" s="28">
        <v>915.1</v>
      </c>
      <c r="O99" s="39">
        <v>70868700</v>
      </c>
      <c r="P99" s="40">
        <v>-8.8598672488398953E-3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1074.55</v>
      </c>
      <c r="F100" s="37">
        <v>1073.1333333333334</v>
      </c>
      <c r="G100" s="38">
        <v>1068.0166666666669</v>
      </c>
      <c r="H100" s="38">
        <v>1061.4833333333333</v>
      </c>
      <c r="I100" s="38">
        <v>1056.3666666666668</v>
      </c>
      <c r="J100" s="38">
        <v>1079.666666666667</v>
      </c>
      <c r="K100" s="38">
        <v>1084.7833333333333</v>
      </c>
      <c r="L100" s="38">
        <v>1091.3166666666671</v>
      </c>
      <c r="M100" s="28">
        <v>1078.25</v>
      </c>
      <c r="N100" s="28">
        <v>1066.5999999999999</v>
      </c>
      <c r="O100" s="39">
        <v>5247475</v>
      </c>
      <c r="P100" s="40">
        <v>-2.0934105146300848E-2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427.7</v>
      </c>
      <c r="F101" s="37">
        <v>427.86666666666662</v>
      </c>
      <c r="G101" s="38">
        <v>423.33333333333326</v>
      </c>
      <c r="H101" s="38">
        <v>418.96666666666664</v>
      </c>
      <c r="I101" s="38">
        <v>414.43333333333328</v>
      </c>
      <c r="J101" s="38">
        <v>432.23333333333323</v>
      </c>
      <c r="K101" s="38">
        <v>436.76666666666665</v>
      </c>
      <c r="L101" s="38">
        <v>441.13333333333321</v>
      </c>
      <c r="M101" s="28">
        <v>432.4</v>
      </c>
      <c r="N101" s="28">
        <v>423.5</v>
      </c>
      <c r="O101" s="39">
        <v>13038000</v>
      </c>
      <c r="P101" s="40">
        <v>-4.1887125220458551E-2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6.95</v>
      </c>
      <c r="F102" s="37">
        <v>6.8666666666666671</v>
      </c>
      <c r="G102" s="38">
        <v>6.6833333333333345</v>
      </c>
      <c r="H102" s="38">
        <v>6.416666666666667</v>
      </c>
      <c r="I102" s="38">
        <v>6.2333333333333343</v>
      </c>
      <c r="J102" s="38">
        <v>7.1333333333333346</v>
      </c>
      <c r="K102" s="38">
        <v>7.3166666666666682</v>
      </c>
      <c r="L102" s="38">
        <v>7.5833333333333348</v>
      </c>
      <c r="M102" s="28">
        <v>7.05</v>
      </c>
      <c r="N102" s="28">
        <v>6.6</v>
      </c>
      <c r="O102" s="39">
        <v>517300000</v>
      </c>
      <c r="P102" s="40">
        <v>-0.20987918314979151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85.85</v>
      </c>
      <c r="F103" s="37">
        <v>85.533333333333346</v>
      </c>
      <c r="G103" s="38">
        <v>85.066666666666691</v>
      </c>
      <c r="H103" s="38">
        <v>84.283333333333346</v>
      </c>
      <c r="I103" s="38">
        <v>83.816666666666691</v>
      </c>
      <c r="J103" s="38">
        <v>86.316666666666691</v>
      </c>
      <c r="K103" s="38">
        <v>86.78333333333336</v>
      </c>
      <c r="L103" s="38">
        <v>87.566666666666691</v>
      </c>
      <c r="M103" s="28">
        <v>86</v>
      </c>
      <c r="N103" s="28">
        <v>84.75</v>
      </c>
      <c r="O103" s="39">
        <v>157850000</v>
      </c>
      <c r="P103" s="40">
        <v>-0.1403441890861562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59.9</v>
      </c>
      <c r="F104" s="37">
        <v>59.616666666666667</v>
      </c>
      <c r="G104" s="38">
        <v>59.133333333333333</v>
      </c>
      <c r="H104" s="38">
        <v>58.366666666666667</v>
      </c>
      <c r="I104" s="38">
        <v>57.883333333333333</v>
      </c>
      <c r="J104" s="38">
        <v>60.383333333333333</v>
      </c>
      <c r="K104" s="38">
        <v>60.866666666666667</v>
      </c>
      <c r="L104" s="38">
        <v>61.633333333333333</v>
      </c>
      <c r="M104" s="28">
        <v>60.1</v>
      </c>
      <c r="N104" s="28">
        <v>58.85</v>
      </c>
      <c r="O104" s="39">
        <v>187710000</v>
      </c>
      <c r="P104" s="40">
        <v>-6.8829526006399286E-2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153.44999999999999</v>
      </c>
      <c r="F105" s="37">
        <v>153.20000000000002</v>
      </c>
      <c r="G105" s="38">
        <v>152.40000000000003</v>
      </c>
      <c r="H105" s="38">
        <v>151.35000000000002</v>
      </c>
      <c r="I105" s="38">
        <v>150.55000000000004</v>
      </c>
      <c r="J105" s="38">
        <v>154.25000000000003</v>
      </c>
      <c r="K105" s="38">
        <v>155.05000000000004</v>
      </c>
      <c r="L105" s="38">
        <v>156.10000000000002</v>
      </c>
      <c r="M105" s="28">
        <v>154</v>
      </c>
      <c r="N105" s="28">
        <v>152.15</v>
      </c>
      <c r="O105" s="39">
        <v>36761250</v>
      </c>
      <c r="P105" s="40">
        <v>-4.8621894409937888E-2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491.3</v>
      </c>
      <c r="F106" s="37">
        <v>491.2833333333333</v>
      </c>
      <c r="G106" s="38">
        <v>488.51666666666659</v>
      </c>
      <c r="H106" s="38">
        <v>485.73333333333329</v>
      </c>
      <c r="I106" s="38">
        <v>482.96666666666658</v>
      </c>
      <c r="J106" s="38">
        <v>494.06666666666661</v>
      </c>
      <c r="K106" s="38">
        <v>496.83333333333326</v>
      </c>
      <c r="L106" s="38">
        <v>499.61666666666662</v>
      </c>
      <c r="M106" s="28">
        <v>494.05</v>
      </c>
      <c r="N106" s="28">
        <v>488.5</v>
      </c>
      <c r="O106" s="39">
        <v>5825875</v>
      </c>
      <c r="P106" s="40">
        <v>-0.15513459621136591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342.55</v>
      </c>
      <c r="F107" s="37">
        <v>342.41666666666669</v>
      </c>
      <c r="G107" s="38">
        <v>339.23333333333335</v>
      </c>
      <c r="H107" s="38">
        <v>335.91666666666669</v>
      </c>
      <c r="I107" s="38">
        <v>332.73333333333335</v>
      </c>
      <c r="J107" s="38">
        <v>345.73333333333335</v>
      </c>
      <c r="K107" s="38">
        <v>348.91666666666663</v>
      </c>
      <c r="L107" s="38">
        <v>352.23333333333335</v>
      </c>
      <c r="M107" s="28">
        <v>345.6</v>
      </c>
      <c r="N107" s="28">
        <v>339.1</v>
      </c>
      <c r="O107" s="39">
        <v>27468000</v>
      </c>
      <c r="P107" s="40">
        <v>9.1109478324761205E-3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182.8</v>
      </c>
      <c r="F108" s="37">
        <v>182.11666666666667</v>
      </c>
      <c r="G108" s="38">
        <v>180.53333333333336</v>
      </c>
      <c r="H108" s="38">
        <v>178.26666666666668</v>
      </c>
      <c r="I108" s="38">
        <v>176.68333333333337</v>
      </c>
      <c r="J108" s="38">
        <v>184.38333333333335</v>
      </c>
      <c r="K108" s="38">
        <v>185.96666666666667</v>
      </c>
      <c r="L108" s="38">
        <v>188.23333333333335</v>
      </c>
      <c r="M108" s="28">
        <v>183.7</v>
      </c>
      <c r="N108" s="28">
        <v>179.85</v>
      </c>
      <c r="O108" s="39">
        <v>17231800</v>
      </c>
      <c r="P108" s="40">
        <v>-3.4762833008447042E-2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5258.8</v>
      </c>
      <c r="F109" s="37">
        <v>5261.3</v>
      </c>
      <c r="G109" s="38">
        <v>5225.55</v>
      </c>
      <c r="H109" s="38">
        <v>5192.3</v>
      </c>
      <c r="I109" s="38">
        <v>5156.55</v>
      </c>
      <c r="J109" s="38">
        <v>5294.55</v>
      </c>
      <c r="K109" s="38">
        <v>5330.3</v>
      </c>
      <c r="L109" s="38">
        <v>5363.55</v>
      </c>
      <c r="M109" s="28">
        <v>5297.05</v>
      </c>
      <c r="N109" s="28">
        <v>5228.05</v>
      </c>
      <c r="O109" s="39">
        <v>257550</v>
      </c>
      <c r="P109" s="40">
        <v>-9.3931398416886538E-2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2032.9</v>
      </c>
      <c r="F110" s="37">
        <v>2032.9333333333334</v>
      </c>
      <c r="G110" s="38">
        <v>2019.9666666666667</v>
      </c>
      <c r="H110" s="38">
        <v>2007.0333333333333</v>
      </c>
      <c r="I110" s="38">
        <v>1994.0666666666666</v>
      </c>
      <c r="J110" s="38">
        <v>2045.8666666666668</v>
      </c>
      <c r="K110" s="38">
        <v>2058.8333333333335</v>
      </c>
      <c r="L110" s="38">
        <v>2071.7666666666669</v>
      </c>
      <c r="M110" s="28">
        <v>2045.9</v>
      </c>
      <c r="N110" s="28">
        <v>2020</v>
      </c>
      <c r="O110" s="39">
        <v>3100200</v>
      </c>
      <c r="P110" s="40">
        <v>-3.3934748060203794E-2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1150.4000000000001</v>
      </c>
      <c r="F111" s="37">
        <v>1147.2666666666667</v>
      </c>
      <c r="G111" s="38">
        <v>1139.6333333333332</v>
      </c>
      <c r="H111" s="38">
        <v>1128.8666666666666</v>
      </c>
      <c r="I111" s="38">
        <v>1121.2333333333331</v>
      </c>
      <c r="J111" s="38">
        <v>1158.0333333333333</v>
      </c>
      <c r="K111" s="38">
        <v>1165.666666666667</v>
      </c>
      <c r="L111" s="38">
        <v>1176.4333333333334</v>
      </c>
      <c r="M111" s="28">
        <v>1154.9000000000001</v>
      </c>
      <c r="N111" s="28">
        <v>1136.5</v>
      </c>
      <c r="O111" s="39">
        <v>22770000</v>
      </c>
      <c r="P111" s="40">
        <v>-3.5988492827068529E-2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145.75</v>
      </c>
      <c r="F112" s="37">
        <v>145.65</v>
      </c>
      <c r="G112" s="38">
        <v>142.4</v>
      </c>
      <c r="H112" s="38">
        <v>139.05000000000001</v>
      </c>
      <c r="I112" s="38">
        <v>135.80000000000001</v>
      </c>
      <c r="J112" s="38">
        <v>149</v>
      </c>
      <c r="K112" s="38">
        <v>152.25</v>
      </c>
      <c r="L112" s="38">
        <v>155.6</v>
      </c>
      <c r="M112" s="28">
        <v>148.9</v>
      </c>
      <c r="N112" s="28">
        <v>142.30000000000001</v>
      </c>
      <c r="O112" s="39">
        <v>30578800</v>
      </c>
      <c r="P112" s="40">
        <v>-0.15024898848428261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1252.5999999999999</v>
      </c>
      <c r="F113" s="37">
        <v>1246.8166666666666</v>
      </c>
      <c r="G113" s="38">
        <v>1239.0333333333333</v>
      </c>
      <c r="H113" s="38">
        <v>1225.4666666666667</v>
      </c>
      <c r="I113" s="38">
        <v>1217.6833333333334</v>
      </c>
      <c r="J113" s="38">
        <v>1260.3833333333332</v>
      </c>
      <c r="K113" s="38">
        <v>1268.1666666666665</v>
      </c>
      <c r="L113" s="38">
        <v>1281.7333333333331</v>
      </c>
      <c r="M113" s="28">
        <v>1254.5999999999999</v>
      </c>
      <c r="N113" s="28">
        <v>1233.25</v>
      </c>
      <c r="O113" s="39">
        <v>47298800</v>
      </c>
      <c r="P113" s="40">
        <v>-4.9339143298173398E-2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442.8</v>
      </c>
      <c r="F114" s="37">
        <v>440.56666666666666</v>
      </c>
      <c r="G114" s="38">
        <v>432.43333333333334</v>
      </c>
      <c r="H114" s="38">
        <v>422.06666666666666</v>
      </c>
      <c r="I114" s="38">
        <v>413.93333333333334</v>
      </c>
      <c r="J114" s="38">
        <v>450.93333333333334</v>
      </c>
      <c r="K114" s="38">
        <v>459.06666666666666</v>
      </c>
      <c r="L114" s="38">
        <v>469.43333333333334</v>
      </c>
      <c r="M114" s="28">
        <v>448.7</v>
      </c>
      <c r="N114" s="28">
        <v>430.2</v>
      </c>
      <c r="O114" s="39">
        <v>4350000</v>
      </c>
      <c r="P114" s="40">
        <v>1.3749708692612444E-2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81.099999999999994</v>
      </c>
      <c r="F115" s="37">
        <v>80.533333333333331</v>
      </c>
      <c r="G115" s="38">
        <v>79.666666666666657</v>
      </c>
      <c r="H115" s="38">
        <v>78.23333333333332</v>
      </c>
      <c r="I115" s="38">
        <v>77.366666666666646</v>
      </c>
      <c r="J115" s="38">
        <v>81.966666666666669</v>
      </c>
      <c r="K115" s="38">
        <v>82.833333333333343</v>
      </c>
      <c r="L115" s="38">
        <v>84.26666666666668</v>
      </c>
      <c r="M115" s="28">
        <v>81.400000000000006</v>
      </c>
      <c r="N115" s="28">
        <v>79.099999999999994</v>
      </c>
      <c r="O115" s="39">
        <v>76761750</v>
      </c>
      <c r="P115" s="40">
        <v>-3.2444389824259554E-2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704.3</v>
      </c>
      <c r="F116" s="37">
        <v>703.36666666666667</v>
      </c>
      <c r="G116" s="38">
        <v>696.83333333333337</v>
      </c>
      <c r="H116" s="38">
        <v>689.36666666666667</v>
      </c>
      <c r="I116" s="38">
        <v>682.83333333333337</v>
      </c>
      <c r="J116" s="38">
        <v>710.83333333333337</v>
      </c>
      <c r="K116" s="38">
        <v>717.36666666666667</v>
      </c>
      <c r="L116" s="38">
        <v>724.83333333333337</v>
      </c>
      <c r="M116" s="28">
        <v>709.9</v>
      </c>
      <c r="N116" s="28">
        <v>695.9</v>
      </c>
      <c r="O116" s="39">
        <v>4052100</v>
      </c>
      <c r="P116" s="40">
        <v>-4.3571647744706968E-2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610.15</v>
      </c>
      <c r="F117" s="37">
        <v>610.9666666666667</v>
      </c>
      <c r="G117" s="38">
        <v>607.68333333333339</v>
      </c>
      <c r="H117" s="38">
        <v>605.2166666666667</v>
      </c>
      <c r="I117" s="38">
        <v>601.93333333333339</v>
      </c>
      <c r="J117" s="38">
        <v>613.43333333333339</v>
      </c>
      <c r="K117" s="38">
        <v>616.7166666666667</v>
      </c>
      <c r="L117" s="38">
        <v>619.18333333333339</v>
      </c>
      <c r="M117" s="28">
        <v>614.25</v>
      </c>
      <c r="N117" s="28">
        <v>608.5</v>
      </c>
      <c r="O117" s="39">
        <v>12808250</v>
      </c>
      <c r="P117" s="40">
        <v>-5.3353165621160187E-2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417</v>
      </c>
      <c r="F118" s="37">
        <v>415.5333333333333</v>
      </c>
      <c r="G118" s="38">
        <v>413.16666666666663</v>
      </c>
      <c r="H118" s="38">
        <v>409.33333333333331</v>
      </c>
      <c r="I118" s="38">
        <v>406.96666666666664</v>
      </c>
      <c r="J118" s="38">
        <v>419.36666666666662</v>
      </c>
      <c r="K118" s="38">
        <v>421.73333333333329</v>
      </c>
      <c r="L118" s="38">
        <v>425.56666666666661</v>
      </c>
      <c r="M118" s="28">
        <v>417.9</v>
      </c>
      <c r="N118" s="28">
        <v>411.7</v>
      </c>
      <c r="O118" s="39">
        <v>67849600</v>
      </c>
      <c r="P118" s="40">
        <v>-0.16137325475616027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581.85</v>
      </c>
      <c r="F119" s="37">
        <v>578.90000000000009</v>
      </c>
      <c r="G119" s="38">
        <v>573.35000000000014</v>
      </c>
      <c r="H119" s="38">
        <v>564.85</v>
      </c>
      <c r="I119" s="38">
        <v>559.30000000000007</v>
      </c>
      <c r="J119" s="38">
        <v>587.4000000000002</v>
      </c>
      <c r="K119" s="38">
        <v>592.95000000000016</v>
      </c>
      <c r="L119" s="38">
        <v>601.45000000000027</v>
      </c>
      <c r="M119" s="28">
        <v>584.45000000000005</v>
      </c>
      <c r="N119" s="28">
        <v>570.4</v>
      </c>
      <c r="O119" s="39">
        <v>17796250</v>
      </c>
      <c r="P119" s="40">
        <v>-3.2812500000000001E-2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2936.55</v>
      </c>
      <c r="F120" s="37">
        <v>2929.6833333333329</v>
      </c>
      <c r="G120" s="38">
        <v>2905.5666666666657</v>
      </c>
      <c r="H120" s="38">
        <v>2874.5833333333326</v>
      </c>
      <c r="I120" s="38">
        <v>2850.4666666666653</v>
      </c>
      <c r="J120" s="38">
        <v>2960.6666666666661</v>
      </c>
      <c r="K120" s="38">
        <v>2984.7833333333338</v>
      </c>
      <c r="L120" s="38">
        <v>3015.7666666666664</v>
      </c>
      <c r="M120" s="28">
        <v>2953.8</v>
      </c>
      <c r="N120" s="28">
        <v>2898.7</v>
      </c>
      <c r="O120" s="39">
        <v>434000</v>
      </c>
      <c r="P120" s="40">
        <v>-3.6091060521932262E-2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735.75</v>
      </c>
      <c r="F121" s="37">
        <v>732.4666666666667</v>
      </c>
      <c r="G121" s="38">
        <v>726.28333333333342</v>
      </c>
      <c r="H121" s="38">
        <v>716.81666666666672</v>
      </c>
      <c r="I121" s="38">
        <v>710.63333333333344</v>
      </c>
      <c r="J121" s="38">
        <v>741.93333333333339</v>
      </c>
      <c r="K121" s="38">
        <v>748.11666666666679</v>
      </c>
      <c r="L121" s="38">
        <v>757.58333333333337</v>
      </c>
      <c r="M121" s="28">
        <v>738.65</v>
      </c>
      <c r="N121" s="28">
        <v>723</v>
      </c>
      <c r="O121" s="39">
        <v>20965500</v>
      </c>
      <c r="P121" s="40">
        <v>-4.5423812158092075E-2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447</v>
      </c>
      <c r="F122" s="37">
        <v>445.09999999999997</v>
      </c>
      <c r="G122" s="38">
        <v>441.19999999999993</v>
      </c>
      <c r="H122" s="38">
        <v>435.4</v>
      </c>
      <c r="I122" s="38">
        <v>431.49999999999994</v>
      </c>
      <c r="J122" s="38">
        <v>450.89999999999992</v>
      </c>
      <c r="K122" s="38">
        <v>454.7999999999999</v>
      </c>
      <c r="L122" s="38">
        <v>460.59999999999991</v>
      </c>
      <c r="M122" s="28">
        <v>449</v>
      </c>
      <c r="N122" s="28">
        <v>439.3</v>
      </c>
      <c r="O122" s="39">
        <v>16832500</v>
      </c>
      <c r="P122" s="40">
        <v>-0.11050928066582998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1916.85</v>
      </c>
      <c r="F123" s="37">
        <v>1908.2833333333335</v>
      </c>
      <c r="G123" s="38">
        <v>1896.0666666666671</v>
      </c>
      <c r="H123" s="38">
        <v>1875.2833333333335</v>
      </c>
      <c r="I123" s="38">
        <v>1863.0666666666671</v>
      </c>
      <c r="J123" s="38">
        <v>1929.0666666666671</v>
      </c>
      <c r="K123" s="38">
        <v>1941.2833333333338</v>
      </c>
      <c r="L123" s="38">
        <v>1962.0666666666671</v>
      </c>
      <c r="M123" s="28">
        <v>1920.5</v>
      </c>
      <c r="N123" s="28">
        <v>1887.5</v>
      </c>
      <c r="O123" s="39">
        <v>29114800</v>
      </c>
      <c r="P123" s="40">
        <v>-4.8896496752864928E-2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91.55</v>
      </c>
      <c r="F124" s="37">
        <v>91.34999999999998</v>
      </c>
      <c r="G124" s="38">
        <v>90.849999999999966</v>
      </c>
      <c r="H124" s="38">
        <v>90.149999999999991</v>
      </c>
      <c r="I124" s="38">
        <v>89.649999999999977</v>
      </c>
      <c r="J124" s="38">
        <v>92.049999999999955</v>
      </c>
      <c r="K124" s="38">
        <v>92.549999999999983</v>
      </c>
      <c r="L124" s="38">
        <v>93.249999999999943</v>
      </c>
      <c r="M124" s="28">
        <v>91.85</v>
      </c>
      <c r="N124" s="28">
        <v>90.65</v>
      </c>
      <c r="O124" s="39">
        <v>71748960</v>
      </c>
      <c r="P124" s="40">
        <v>-8.5324232081911269E-2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1911.65</v>
      </c>
      <c r="F125" s="37">
        <v>1910.25</v>
      </c>
      <c r="G125" s="38">
        <v>1901.5</v>
      </c>
      <c r="H125" s="38">
        <v>1891.35</v>
      </c>
      <c r="I125" s="38">
        <v>1882.6</v>
      </c>
      <c r="J125" s="38">
        <v>1920.4</v>
      </c>
      <c r="K125" s="38">
        <v>1929.15</v>
      </c>
      <c r="L125" s="38">
        <v>1939.3000000000002</v>
      </c>
      <c r="M125" s="28">
        <v>1919</v>
      </c>
      <c r="N125" s="28">
        <v>1900.1</v>
      </c>
      <c r="O125" s="39">
        <v>611500</v>
      </c>
      <c r="P125" s="40">
        <v>-0.18656468240771534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293.10000000000002</v>
      </c>
      <c r="F126" s="37">
        <v>296.03333333333336</v>
      </c>
      <c r="G126" s="38">
        <v>286.16666666666674</v>
      </c>
      <c r="H126" s="38">
        <v>279.23333333333341</v>
      </c>
      <c r="I126" s="38">
        <v>269.36666666666679</v>
      </c>
      <c r="J126" s="38">
        <v>302.9666666666667</v>
      </c>
      <c r="K126" s="38">
        <v>312.83333333333337</v>
      </c>
      <c r="L126" s="38">
        <v>319.76666666666665</v>
      </c>
      <c r="M126" s="28">
        <v>305.89999999999998</v>
      </c>
      <c r="N126" s="28">
        <v>289.10000000000002</v>
      </c>
      <c r="O126" s="39">
        <v>13267100</v>
      </c>
      <c r="P126" s="40">
        <v>-7.3251028806584359E-3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342.1</v>
      </c>
      <c r="F127" s="37">
        <v>341.8</v>
      </c>
      <c r="G127" s="38">
        <v>340.3</v>
      </c>
      <c r="H127" s="38">
        <v>338.5</v>
      </c>
      <c r="I127" s="38">
        <v>337</v>
      </c>
      <c r="J127" s="38">
        <v>343.6</v>
      </c>
      <c r="K127" s="38">
        <v>345.1</v>
      </c>
      <c r="L127" s="38">
        <v>346.90000000000003</v>
      </c>
      <c r="M127" s="28">
        <v>343.3</v>
      </c>
      <c r="N127" s="28">
        <v>340</v>
      </c>
      <c r="O127" s="39">
        <v>15386000</v>
      </c>
      <c r="P127" s="40">
        <v>-5.9075342465753425E-2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2317.35</v>
      </c>
      <c r="F128" s="37">
        <v>2307.2333333333331</v>
      </c>
      <c r="G128" s="38">
        <v>2292.5166666666664</v>
      </c>
      <c r="H128" s="38">
        <v>2267.6833333333334</v>
      </c>
      <c r="I128" s="38">
        <v>2252.9666666666667</v>
      </c>
      <c r="J128" s="38">
        <v>2332.0666666666662</v>
      </c>
      <c r="K128" s="38">
        <v>2346.7833333333324</v>
      </c>
      <c r="L128" s="38">
        <v>2371.6166666666659</v>
      </c>
      <c r="M128" s="28">
        <v>2321.9499999999998</v>
      </c>
      <c r="N128" s="28">
        <v>2282.4</v>
      </c>
      <c r="O128" s="39">
        <v>8910000</v>
      </c>
      <c r="P128" s="40">
        <v>-8.0096636312952982E-2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4348.8999999999996</v>
      </c>
      <c r="F129" s="37">
        <v>4301.4000000000005</v>
      </c>
      <c r="G129" s="38">
        <v>4218.8000000000011</v>
      </c>
      <c r="H129" s="38">
        <v>4088.7000000000007</v>
      </c>
      <c r="I129" s="38">
        <v>4006.1000000000013</v>
      </c>
      <c r="J129" s="38">
        <v>4431.5000000000009</v>
      </c>
      <c r="K129" s="38">
        <v>4514.1000000000013</v>
      </c>
      <c r="L129" s="38">
        <v>4644.2000000000007</v>
      </c>
      <c r="M129" s="28">
        <v>4384</v>
      </c>
      <c r="N129" s="28">
        <v>4171.3</v>
      </c>
      <c r="O129" s="39">
        <v>1688550</v>
      </c>
      <c r="P129" s="40">
        <v>-0.19776225769669328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3663.5</v>
      </c>
      <c r="F130" s="37">
        <v>3594.4</v>
      </c>
      <c r="G130" s="38">
        <v>3455.2000000000003</v>
      </c>
      <c r="H130" s="38">
        <v>3246.9</v>
      </c>
      <c r="I130" s="38">
        <v>3107.7000000000003</v>
      </c>
      <c r="J130" s="38">
        <v>3802.7000000000003</v>
      </c>
      <c r="K130" s="38">
        <v>3941.9</v>
      </c>
      <c r="L130" s="38">
        <v>4150.2000000000007</v>
      </c>
      <c r="M130" s="28">
        <v>3733.6</v>
      </c>
      <c r="N130" s="28">
        <v>3386.1</v>
      </c>
      <c r="O130" s="39">
        <v>1337800</v>
      </c>
      <c r="P130" s="40">
        <v>-0.16948100322820958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696.95</v>
      </c>
      <c r="F131" s="37">
        <v>696.61666666666667</v>
      </c>
      <c r="G131" s="38">
        <v>682.33333333333337</v>
      </c>
      <c r="H131" s="38">
        <v>667.7166666666667</v>
      </c>
      <c r="I131" s="38">
        <v>653.43333333333339</v>
      </c>
      <c r="J131" s="38">
        <v>711.23333333333335</v>
      </c>
      <c r="K131" s="38">
        <v>725.51666666666665</v>
      </c>
      <c r="L131" s="38">
        <v>740.13333333333333</v>
      </c>
      <c r="M131" s="28">
        <v>710.9</v>
      </c>
      <c r="N131" s="28">
        <v>682</v>
      </c>
      <c r="O131" s="39">
        <v>6696300</v>
      </c>
      <c r="P131" s="40">
        <v>-3.7742762916819349E-2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1230.0999999999999</v>
      </c>
      <c r="F132" s="37">
        <v>1226.6666666666665</v>
      </c>
      <c r="G132" s="38">
        <v>1221.5333333333331</v>
      </c>
      <c r="H132" s="38">
        <v>1212.9666666666665</v>
      </c>
      <c r="I132" s="38">
        <v>1207.833333333333</v>
      </c>
      <c r="J132" s="38">
        <v>1235.2333333333331</v>
      </c>
      <c r="K132" s="38">
        <v>1240.3666666666663</v>
      </c>
      <c r="L132" s="38">
        <v>1248.9333333333332</v>
      </c>
      <c r="M132" s="28">
        <v>1231.8</v>
      </c>
      <c r="N132" s="28">
        <v>1218.0999999999999</v>
      </c>
      <c r="O132" s="39">
        <v>12553100</v>
      </c>
      <c r="P132" s="40">
        <v>-9.5480681932815489E-2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257.60000000000002</v>
      </c>
      <c r="F133" s="37">
        <v>255.79999999999998</v>
      </c>
      <c r="G133" s="38">
        <v>253.2</v>
      </c>
      <c r="H133" s="38">
        <v>248.8</v>
      </c>
      <c r="I133" s="38">
        <v>246.20000000000002</v>
      </c>
      <c r="J133" s="38">
        <v>260.19999999999993</v>
      </c>
      <c r="K133" s="38">
        <v>262.79999999999995</v>
      </c>
      <c r="L133" s="38">
        <v>267.19999999999993</v>
      </c>
      <c r="M133" s="28">
        <v>258.39999999999998</v>
      </c>
      <c r="N133" s="28">
        <v>251.4</v>
      </c>
      <c r="O133" s="39">
        <v>25460000</v>
      </c>
      <c r="P133" s="40">
        <v>-0.13224267211997273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128.4</v>
      </c>
      <c r="F134" s="37">
        <v>128.29999999999998</v>
      </c>
      <c r="G134" s="38">
        <v>127.44999999999996</v>
      </c>
      <c r="H134" s="38">
        <v>126.49999999999997</v>
      </c>
      <c r="I134" s="38">
        <v>125.64999999999995</v>
      </c>
      <c r="J134" s="38">
        <v>129.24999999999997</v>
      </c>
      <c r="K134" s="38">
        <v>130.1</v>
      </c>
      <c r="L134" s="38">
        <v>131.04999999999998</v>
      </c>
      <c r="M134" s="28">
        <v>129.15</v>
      </c>
      <c r="N134" s="28">
        <v>127.35</v>
      </c>
      <c r="O134" s="39">
        <v>40392000</v>
      </c>
      <c r="P134" s="40">
        <v>-0.14644351464435146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500.1</v>
      </c>
      <c r="F135" s="37">
        <v>498.90000000000003</v>
      </c>
      <c r="G135" s="38">
        <v>496.45000000000005</v>
      </c>
      <c r="H135" s="38">
        <v>492.8</v>
      </c>
      <c r="I135" s="38">
        <v>490.35</v>
      </c>
      <c r="J135" s="38">
        <v>502.55000000000007</v>
      </c>
      <c r="K135" s="38">
        <v>505</v>
      </c>
      <c r="L135" s="38">
        <v>508.65000000000009</v>
      </c>
      <c r="M135" s="28">
        <v>501.35</v>
      </c>
      <c r="N135" s="28">
        <v>495.25</v>
      </c>
      <c r="O135" s="39">
        <v>9888000</v>
      </c>
      <c r="P135" s="40">
        <v>-5.839332647697406E-2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8592.4</v>
      </c>
      <c r="F136" s="37">
        <v>8571.2333333333336</v>
      </c>
      <c r="G136" s="38">
        <v>8536.4666666666672</v>
      </c>
      <c r="H136" s="38">
        <v>8480.5333333333328</v>
      </c>
      <c r="I136" s="38">
        <v>8445.7666666666664</v>
      </c>
      <c r="J136" s="38">
        <v>8627.1666666666679</v>
      </c>
      <c r="K136" s="38">
        <v>8661.9333333333343</v>
      </c>
      <c r="L136" s="38">
        <v>8717.8666666666686</v>
      </c>
      <c r="M136" s="28">
        <v>8606</v>
      </c>
      <c r="N136" s="28">
        <v>8515.2999999999993</v>
      </c>
      <c r="O136" s="39">
        <v>2313400</v>
      </c>
      <c r="P136" s="40">
        <v>-5.9593495934959349E-2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773.75</v>
      </c>
      <c r="F137" s="37">
        <v>773.88333333333333</v>
      </c>
      <c r="G137" s="38">
        <v>769.26666666666665</v>
      </c>
      <c r="H137" s="38">
        <v>764.7833333333333</v>
      </c>
      <c r="I137" s="38">
        <v>760.16666666666663</v>
      </c>
      <c r="J137" s="38">
        <v>778.36666666666667</v>
      </c>
      <c r="K137" s="38">
        <v>782.98333333333323</v>
      </c>
      <c r="L137" s="38">
        <v>787.4666666666667</v>
      </c>
      <c r="M137" s="28">
        <v>778.5</v>
      </c>
      <c r="N137" s="28">
        <v>769.4</v>
      </c>
      <c r="O137" s="39">
        <v>12160625</v>
      </c>
      <c r="P137" s="40">
        <v>-4.3176788787804281E-2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1398.35</v>
      </c>
      <c r="F138" s="37">
        <v>1398.4833333333333</v>
      </c>
      <c r="G138" s="38">
        <v>1387.9666666666667</v>
      </c>
      <c r="H138" s="38">
        <v>1377.5833333333333</v>
      </c>
      <c r="I138" s="38">
        <v>1367.0666666666666</v>
      </c>
      <c r="J138" s="38">
        <v>1408.8666666666668</v>
      </c>
      <c r="K138" s="38">
        <v>1419.3833333333337</v>
      </c>
      <c r="L138" s="38">
        <v>1429.7666666666669</v>
      </c>
      <c r="M138" s="28">
        <v>1409</v>
      </c>
      <c r="N138" s="28">
        <v>1388.1</v>
      </c>
      <c r="O138" s="39">
        <v>1218400</v>
      </c>
      <c r="P138" s="40">
        <v>-4.1233868429335852E-2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1235.9000000000001</v>
      </c>
      <c r="F139" s="37">
        <v>1232.75</v>
      </c>
      <c r="G139" s="38">
        <v>1224.3499999999999</v>
      </c>
      <c r="H139" s="38">
        <v>1212.8</v>
      </c>
      <c r="I139" s="38">
        <v>1204.3999999999999</v>
      </c>
      <c r="J139" s="38">
        <v>1244.3</v>
      </c>
      <c r="K139" s="38">
        <v>1252.7</v>
      </c>
      <c r="L139" s="38">
        <v>1264.25</v>
      </c>
      <c r="M139" s="28">
        <v>1241.1500000000001</v>
      </c>
      <c r="N139" s="28">
        <v>1221.2</v>
      </c>
      <c r="O139" s="39">
        <v>1192400</v>
      </c>
      <c r="P139" s="40">
        <v>-4.42449503045848E-2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625.04999999999995</v>
      </c>
      <c r="F140" s="37">
        <v>622</v>
      </c>
      <c r="G140" s="38">
        <v>616.04999999999995</v>
      </c>
      <c r="H140" s="38">
        <v>607.04999999999995</v>
      </c>
      <c r="I140" s="38">
        <v>601.09999999999991</v>
      </c>
      <c r="J140" s="38">
        <v>631</v>
      </c>
      <c r="K140" s="38">
        <v>636.95000000000005</v>
      </c>
      <c r="L140" s="38">
        <v>645.95000000000005</v>
      </c>
      <c r="M140" s="28">
        <v>627.95000000000005</v>
      </c>
      <c r="N140" s="28">
        <v>613</v>
      </c>
      <c r="O140" s="39">
        <v>4217850</v>
      </c>
      <c r="P140" s="40">
        <v>-0.10582885489871847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1014.5</v>
      </c>
      <c r="F141" s="37">
        <v>1016.3833333333333</v>
      </c>
      <c r="G141" s="38">
        <v>1006.4666666666667</v>
      </c>
      <c r="H141" s="38">
        <v>998.43333333333339</v>
      </c>
      <c r="I141" s="38">
        <v>988.51666666666677</v>
      </c>
      <c r="J141" s="38">
        <v>1024.4166666666665</v>
      </c>
      <c r="K141" s="38">
        <v>1034.3333333333335</v>
      </c>
      <c r="L141" s="38">
        <v>1042.3666666666666</v>
      </c>
      <c r="M141" s="28">
        <v>1026.3</v>
      </c>
      <c r="N141" s="28">
        <v>1008.35</v>
      </c>
      <c r="O141" s="39">
        <v>1825600</v>
      </c>
      <c r="P141" s="40">
        <v>-0.1022816679779701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73.05</v>
      </c>
      <c r="F142" s="37">
        <v>72.7</v>
      </c>
      <c r="G142" s="38">
        <v>72.2</v>
      </c>
      <c r="H142" s="38">
        <v>71.349999999999994</v>
      </c>
      <c r="I142" s="38">
        <v>70.849999999999994</v>
      </c>
      <c r="J142" s="38">
        <v>73.550000000000011</v>
      </c>
      <c r="K142" s="38">
        <v>74.050000000000011</v>
      </c>
      <c r="L142" s="38">
        <v>74.90000000000002</v>
      </c>
      <c r="M142" s="28">
        <v>73.2</v>
      </c>
      <c r="N142" s="28">
        <v>71.849999999999994</v>
      </c>
      <c r="O142" s="39">
        <v>60257250</v>
      </c>
      <c r="P142" s="40">
        <v>-0.10091650720112801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1791.55</v>
      </c>
      <c r="F143" s="37">
        <v>1789.2166666666665</v>
      </c>
      <c r="G143" s="38">
        <v>1759.833333333333</v>
      </c>
      <c r="H143" s="38">
        <v>1728.1166666666666</v>
      </c>
      <c r="I143" s="38">
        <v>1698.7333333333331</v>
      </c>
      <c r="J143" s="38">
        <v>1820.9333333333329</v>
      </c>
      <c r="K143" s="38">
        <v>1850.3166666666666</v>
      </c>
      <c r="L143" s="38">
        <v>1882.0333333333328</v>
      </c>
      <c r="M143" s="28">
        <v>1818.6</v>
      </c>
      <c r="N143" s="28">
        <v>1757.5</v>
      </c>
      <c r="O143" s="39">
        <v>2857525</v>
      </c>
      <c r="P143" s="40">
        <v>-9.4229428172942817E-2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87966.05</v>
      </c>
      <c r="F144" s="37">
        <v>87770.349999999991</v>
      </c>
      <c r="G144" s="38">
        <v>87295.699999999983</v>
      </c>
      <c r="H144" s="38">
        <v>86625.349999999991</v>
      </c>
      <c r="I144" s="38">
        <v>86150.699999999983</v>
      </c>
      <c r="J144" s="38">
        <v>88440.699999999983</v>
      </c>
      <c r="K144" s="38">
        <v>88915.349999999977</v>
      </c>
      <c r="L144" s="38">
        <v>89585.699999999983</v>
      </c>
      <c r="M144" s="28">
        <v>88245</v>
      </c>
      <c r="N144" s="28">
        <v>87100</v>
      </c>
      <c r="O144" s="39">
        <v>41120</v>
      </c>
      <c r="P144" s="40">
        <v>-6.9472731387191677E-2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1013.55</v>
      </c>
      <c r="F145" s="37">
        <v>1009.75</v>
      </c>
      <c r="G145" s="38">
        <v>1002.55</v>
      </c>
      <c r="H145" s="38">
        <v>991.55</v>
      </c>
      <c r="I145" s="38">
        <v>984.34999999999991</v>
      </c>
      <c r="J145" s="38">
        <v>1020.75</v>
      </c>
      <c r="K145" s="38">
        <v>1027.95</v>
      </c>
      <c r="L145" s="38">
        <v>1038.95</v>
      </c>
      <c r="M145" s="28">
        <v>1016.95</v>
      </c>
      <c r="N145" s="28">
        <v>998.75</v>
      </c>
      <c r="O145" s="39">
        <v>6935500</v>
      </c>
      <c r="P145" s="40">
        <v>-0.10567375886524823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82.8</v>
      </c>
      <c r="F146" s="37">
        <v>82.766666666666666</v>
      </c>
      <c r="G146" s="38">
        <v>82.233333333333334</v>
      </c>
      <c r="H146" s="38">
        <v>81.666666666666671</v>
      </c>
      <c r="I146" s="38">
        <v>81.13333333333334</v>
      </c>
      <c r="J146" s="38">
        <v>83.333333333333329</v>
      </c>
      <c r="K146" s="38">
        <v>83.86666666666666</v>
      </c>
      <c r="L146" s="38">
        <v>84.433333333333323</v>
      </c>
      <c r="M146" s="28">
        <v>83.3</v>
      </c>
      <c r="N146" s="28">
        <v>82.2</v>
      </c>
      <c r="O146" s="39">
        <v>49320000</v>
      </c>
      <c r="P146" s="40">
        <v>-5.7474559266160241E-2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3738.2</v>
      </c>
      <c r="F147" s="37">
        <v>3718.6</v>
      </c>
      <c r="G147" s="38">
        <v>3682.0499999999997</v>
      </c>
      <c r="H147" s="38">
        <v>3625.8999999999996</v>
      </c>
      <c r="I147" s="38">
        <v>3589.3499999999995</v>
      </c>
      <c r="J147" s="38">
        <v>3774.75</v>
      </c>
      <c r="K147" s="38">
        <v>3811.3</v>
      </c>
      <c r="L147" s="38">
        <v>3867.4500000000003</v>
      </c>
      <c r="M147" s="28">
        <v>3755.15</v>
      </c>
      <c r="N147" s="28">
        <v>3662.45</v>
      </c>
      <c r="O147" s="39">
        <v>1355625</v>
      </c>
      <c r="P147" s="40">
        <v>-5.4242609226475974E-2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4734</v>
      </c>
      <c r="F148" s="37">
        <v>4716.7166666666672</v>
      </c>
      <c r="G148" s="38">
        <v>4686.0833333333339</v>
      </c>
      <c r="H148" s="38">
        <v>4638.166666666667</v>
      </c>
      <c r="I148" s="38">
        <v>4607.5333333333338</v>
      </c>
      <c r="J148" s="38">
        <v>4764.6333333333341</v>
      </c>
      <c r="K148" s="38">
        <v>4795.2666666666673</v>
      </c>
      <c r="L148" s="38">
        <v>4843.1833333333343</v>
      </c>
      <c r="M148" s="28">
        <v>4747.3500000000004</v>
      </c>
      <c r="N148" s="28">
        <v>4668.8</v>
      </c>
      <c r="O148" s="39">
        <v>480900</v>
      </c>
      <c r="P148" s="40">
        <v>-0.14529458810983736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21258.65</v>
      </c>
      <c r="F149" s="37">
        <v>21218.899999999998</v>
      </c>
      <c r="G149" s="38">
        <v>21147.799999999996</v>
      </c>
      <c r="H149" s="38">
        <v>21036.949999999997</v>
      </c>
      <c r="I149" s="38">
        <v>20965.849999999995</v>
      </c>
      <c r="J149" s="38">
        <v>21329.749999999996</v>
      </c>
      <c r="K149" s="38">
        <v>21400.849999999995</v>
      </c>
      <c r="L149" s="38">
        <v>21511.699999999997</v>
      </c>
      <c r="M149" s="28">
        <v>21290</v>
      </c>
      <c r="N149" s="28">
        <v>21108.05</v>
      </c>
      <c r="O149" s="39">
        <v>348840</v>
      </c>
      <c r="P149" s="40">
        <v>-7.1246006389776365E-2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109.35</v>
      </c>
      <c r="F150" s="37">
        <v>109.28333333333335</v>
      </c>
      <c r="G150" s="38">
        <v>108.86666666666669</v>
      </c>
      <c r="H150" s="38">
        <v>108.38333333333334</v>
      </c>
      <c r="I150" s="38">
        <v>107.96666666666668</v>
      </c>
      <c r="J150" s="38">
        <v>109.76666666666669</v>
      </c>
      <c r="K150" s="38">
        <v>110.18333333333335</v>
      </c>
      <c r="L150" s="38">
        <v>110.6666666666667</v>
      </c>
      <c r="M150" s="28">
        <v>109.7</v>
      </c>
      <c r="N150" s="28">
        <v>108.8</v>
      </c>
      <c r="O150" s="39">
        <v>44199000</v>
      </c>
      <c r="P150" s="40">
        <v>-6.7147877291290722E-2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172.05</v>
      </c>
      <c r="F151" s="37">
        <v>171.48333333333335</v>
      </c>
      <c r="G151" s="38">
        <v>170.6166666666667</v>
      </c>
      <c r="H151" s="38">
        <v>169.18333333333337</v>
      </c>
      <c r="I151" s="38">
        <v>168.31666666666672</v>
      </c>
      <c r="J151" s="38">
        <v>172.91666666666669</v>
      </c>
      <c r="K151" s="38">
        <v>173.78333333333336</v>
      </c>
      <c r="L151" s="38">
        <v>175.21666666666667</v>
      </c>
      <c r="M151" s="28">
        <v>172.35</v>
      </c>
      <c r="N151" s="28">
        <v>170.05</v>
      </c>
      <c r="O151" s="39">
        <v>70332300</v>
      </c>
      <c r="P151" s="40">
        <v>-3.3523928879141539E-2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922.5</v>
      </c>
      <c r="F152" s="37">
        <v>919.43333333333339</v>
      </c>
      <c r="G152" s="38">
        <v>911.36666666666679</v>
      </c>
      <c r="H152" s="38">
        <v>900.23333333333335</v>
      </c>
      <c r="I152" s="38">
        <v>892.16666666666674</v>
      </c>
      <c r="J152" s="38">
        <v>930.56666666666683</v>
      </c>
      <c r="K152" s="38">
        <v>938.63333333333344</v>
      </c>
      <c r="L152" s="38">
        <v>949.76666666666688</v>
      </c>
      <c r="M152" s="28">
        <v>927.5</v>
      </c>
      <c r="N152" s="28">
        <v>908.3</v>
      </c>
      <c r="O152" s="39">
        <v>6574400</v>
      </c>
      <c r="P152" s="40">
        <v>-2.095277806734077E-2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3522.8</v>
      </c>
      <c r="F153" s="37">
        <v>3510.9500000000003</v>
      </c>
      <c r="G153" s="38">
        <v>3471.9000000000005</v>
      </c>
      <c r="H153" s="38">
        <v>3421.0000000000005</v>
      </c>
      <c r="I153" s="38">
        <v>3381.9500000000007</v>
      </c>
      <c r="J153" s="38">
        <v>3561.8500000000004</v>
      </c>
      <c r="K153" s="38">
        <v>3600.9000000000005</v>
      </c>
      <c r="L153" s="38">
        <v>3651.8</v>
      </c>
      <c r="M153" s="28">
        <v>3550</v>
      </c>
      <c r="N153" s="28">
        <v>3460.05</v>
      </c>
      <c r="O153" s="39">
        <v>231200</v>
      </c>
      <c r="P153" s="40">
        <v>-0.12951807228915663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160.9</v>
      </c>
      <c r="F154" s="37">
        <v>161.03333333333333</v>
      </c>
      <c r="G154" s="38">
        <v>160.31666666666666</v>
      </c>
      <c r="H154" s="38">
        <v>159.73333333333332</v>
      </c>
      <c r="I154" s="38">
        <v>159.01666666666665</v>
      </c>
      <c r="J154" s="38">
        <v>161.61666666666667</v>
      </c>
      <c r="K154" s="38">
        <v>162.33333333333331</v>
      </c>
      <c r="L154" s="38">
        <v>162.91666666666669</v>
      </c>
      <c r="M154" s="28">
        <v>161.75</v>
      </c>
      <c r="N154" s="28">
        <v>160.44999999999999</v>
      </c>
      <c r="O154" s="39">
        <v>49842100</v>
      </c>
      <c r="P154" s="40">
        <v>-0.40969404039943458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41022.449999999997</v>
      </c>
      <c r="F155" s="37">
        <v>41135.083333333336</v>
      </c>
      <c r="G155" s="38">
        <v>40790.616666666669</v>
      </c>
      <c r="H155" s="38">
        <v>40558.783333333333</v>
      </c>
      <c r="I155" s="38">
        <v>40214.316666666666</v>
      </c>
      <c r="J155" s="38">
        <v>41366.916666666672</v>
      </c>
      <c r="K155" s="38">
        <v>41711.383333333331</v>
      </c>
      <c r="L155" s="38">
        <v>41943.216666666674</v>
      </c>
      <c r="M155" s="28">
        <v>41479.550000000003</v>
      </c>
      <c r="N155" s="28">
        <v>40903.25</v>
      </c>
      <c r="O155" s="39">
        <v>125775</v>
      </c>
      <c r="P155" s="40">
        <v>-5.8182635066831405E-2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719.4</v>
      </c>
      <c r="F156" s="37">
        <v>717.55000000000007</v>
      </c>
      <c r="G156" s="38">
        <v>712.85000000000014</v>
      </c>
      <c r="H156" s="38">
        <v>706.30000000000007</v>
      </c>
      <c r="I156" s="38">
        <v>701.60000000000014</v>
      </c>
      <c r="J156" s="38">
        <v>724.10000000000014</v>
      </c>
      <c r="K156" s="38">
        <v>728.80000000000018</v>
      </c>
      <c r="L156" s="38">
        <v>735.35000000000014</v>
      </c>
      <c r="M156" s="28">
        <v>722.25</v>
      </c>
      <c r="N156" s="28">
        <v>711</v>
      </c>
      <c r="O156" s="39">
        <v>8523350</v>
      </c>
      <c r="P156" s="40">
        <v>-8.3560023654642226E-2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4542.1000000000004</v>
      </c>
      <c r="F157" s="37">
        <v>4513.75</v>
      </c>
      <c r="G157" s="38">
        <v>4444.3</v>
      </c>
      <c r="H157" s="38">
        <v>4346.5</v>
      </c>
      <c r="I157" s="38">
        <v>4277.05</v>
      </c>
      <c r="J157" s="38">
        <v>4611.55</v>
      </c>
      <c r="K157" s="38">
        <v>4681.0000000000009</v>
      </c>
      <c r="L157" s="38">
        <v>4778.8</v>
      </c>
      <c r="M157" s="28">
        <v>4583.2</v>
      </c>
      <c r="N157" s="28">
        <v>4415.95</v>
      </c>
      <c r="O157" s="39">
        <v>1204525</v>
      </c>
      <c r="P157" s="40">
        <v>-0.17052301759460112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236.9</v>
      </c>
      <c r="F158" s="37">
        <v>237.38333333333335</v>
      </c>
      <c r="G158" s="38">
        <v>235.56666666666672</v>
      </c>
      <c r="H158" s="38">
        <v>234.23333333333338</v>
      </c>
      <c r="I158" s="38">
        <v>232.41666666666674</v>
      </c>
      <c r="J158" s="38">
        <v>238.7166666666667</v>
      </c>
      <c r="K158" s="38">
        <v>240.53333333333336</v>
      </c>
      <c r="L158" s="38">
        <v>241.86666666666667</v>
      </c>
      <c r="M158" s="28">
        <v>239.2</v>
      </c>
      <c r="N158" s="28">
        <v>236.05</v>
      </c>
      <c r="O158" s="39">
        <v>13347000</v>
      </c>
      <c r="P158" s="40">
        <v>-7.2158498435870702E-2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166.1</v>
      </c>
      <c r="F159" s="37">
        <v>165.93333333333334</v>
      </c>
      <c r="G159" s="38">
        <v>164.71666666666667</v>
      </c>
      <c r="H159" s="38">
        <v>163.33333333333334</v>
      </c>
      <c r="I159" s="38">
        <v>162.11666666666667</v>
      </c>
      <c r="J159" s="38">
        <v>167.31666666666666</v>
      </c>
      <c r="K159" s="38">
        <v>168.53333333333336</v>
      </c>
      <c r="L159" s="38">
        <v>169.91666666666666</v>
      </c>
      <c r="M159" s="28">
        <v>167.15</v>
      </c>
      <c r="N159" s="28">
        <v>164.55</v>
      </c>
      <c r="O159" s="39">
        <v>54113600</v>
      </c>
      <c r="P159" s="40">
        <v>-9.168487875949631E-2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2404.65</v>
      </c>
      <c r="F160" s="37">
        <v>2416.2333333333331</v>
      </c>
      <c r="G160" s="38">
        <v>2384.6166666666663</v>
      </c>
      <c r="H160" s="38">
        <v>2364.583333333333</v>
      </c>
      <c r="I160" s="38">
        <v>2332.9666666666662</v>
      </c>
      <c r="J160" s="38">
        <v>2436.2666666666664</v>
      </c>
      <c r="K160" s="38">
        <v>2467.8833333333332</v>
      </c>
      <c r="L160" s="38">
        <v>2487.9166666666665</v>
      </c>
      <c r="M160" s="28">
        <v>2447.85</v>
      </c>
      <c r="N160" s="28">
        <v>2396.1999999999998</v>
      </c>
      <c r="O160" s="39">
        <v>2870750</v>
      </c>
      <c r="P160" s="40">
        <v>-3.0888682589248036E-2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3088.65</v>
      </c>
      <c r="F161" s="37">
        <v>3085.5333333333333</v>
      </c>
      <c r="G161" s="38">
        <v>3071.1166666666668</v>
      </c>
      <c r="H161" s="38">
        <v>3053.5833333333335</v>
      </c>
      <c r="I161" s="38">
        <v>3039.166666666667</v>
      </c>
      <c r="J161" s="38">
        <v>3103.0666666666666</v>
      </c>
      <c r="K161" s="38">
        <v>3117.4833333333336</v>
      </c>
      <c r="L161" s="38">
        <v>3135.0166666666664</v>
      </c>
      <c r="M161" s="28">
        <v>3099.95</v>
      </c>
      <c r="N161" s="28">
        <v>3068</v>
      </c>
      <c r="O161" s="39">
        <v>2223000</v>
      </c>
      <c r="P161" s="40">
        <v>-5.0811272416737829E-2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50.75</v>
      </c>
      <c r="F162" s="37">
        <v>50.65</v>
      </c>
      <c r="G162" s="38">
        <v>50.4</v>
      </c>
      <c r="H162" s="38">
        <v>50.05</v>
      </c>
      <c r="I162" s="38">
        <v>49.8</v>
      </c>
      <c r="J162" s="38">
        <v>51</v>
      </c>
      <c r="K162" s="38">
        <v>51.25</v>
      </c>
      <c r="L162" s="38">
        <v>51.6</v>
      </c>
      <c r="M162" s="28">
        <v>50.9</v>
      </c>
      <c r="N162" s="28">
        <v>50.3</v>
      </c>
      <c r="O162" s="39">
        <v>230752000</v>
      </c>
      <c r="P162" s="40">
        <v>-0.12999939675453942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3184.55</v>
      </c>
      <c r="F163" s="37">
        <v>3182.1833333333329</v>
      </c>
      <c r="G163" s="38">
        <v>3168.766666666666</v>
      </c>
      <c r="H163" s="38">
        <v>3152.9833333333331</v>
      </c>
      <c r="I163" s="38">
        <v>3139.5666666666662</v>
      </c>
      <c r="J163" s="38">
        <v>3197.9666666666658</v>
      </c>
      <c r="K163" s="38">
        <v>3211.3833333333328</v>
      </c>
      <c r="L163" s="38">
        <v>3227.1666666666656</v>
      </c>
      <c r="M163" s="28">
        <v>3195.6</v>
      </c>
      <c r="N163" s="28">
        <v>3166.4</v>
      </c>
      <c r="O163" s="39">
        <v>1172700</v>
      </c>
      <c r="P163" s="40">
        <v>-0.18511569731081925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237.25</v>
      </c>
      <c r="F164" s="37">
        <v>237.35</v>
      </c>
      <c r="G164" s="38">
        <v>235.29999999999998</v>
      </c>
      <c r="H164" s="38">
        <v>233.35</v>
      </c>
      <c r="I164" s="38">
        <v>231.29999999999998</v>
      </c>
      <c r="J164" s="38">
        <v>239.29999999999998</v>
      </c>
      <c r="K164" s="38">
        <v>241.35</v>
      </c>
      <c r="L164" s="38">
        <v>243.29999999999998</v>
      </c>
      <c r="M164" s="28">
        <v>239.4</v>
      </c>
      <c r="N164" s="28">
        <v>235.4</v>
      </c>
      <c r="O164" s="39">
        <v>28204200</v>
      </c>
      <c r="P164" s="40">
        <v>-7.7289992050172243E-2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1469.35</v>
      </c>
      <c r="F165" s="37">
        <v>1461.6166666666668</v>
      </c>
      <c r="G165" s="38">
        <v>1449.7333333333336</v>
      </c>
      <c r="H165" s="38">
        <v>1430.1166666666668</v>
      </c>
      <c r="I165" s="38">
        <v>1418.2333333333336</v>
      </c>
      <c r="J165" s="38">
        <v>1481.2333333333336</v>
      </c>
      <c r="K165" s="38">
        <v>1493.1166666666668</v>
      </c>
      <c r="L165" s="38">
        <v>1512.7333333333336</v>
      </c>
      <c r="M165" s="28">
        <v>1473.5</v>
      </c>
      <c r="N165" s="28">
        <v>1442</v>
      </c>
      <c r="O165" s="39">
        <v>2813998</v>
      </c>
      <c r="P165" s="40">
        <v>-2.1511463345598641E-2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159</v>
      </c>
      <c r="F166" s="37">
        <v>158.93333333333331</v>
      </c>
      <c r="G166" s="38">
        <v>158.16666666666663</v>
      </c>
      <c r="H166" s="38">
        <v>157.33333333333331</v>
      </c>
      <c r="I166" s="38">
        <v>156.56666666666663</v>
      </c>
      <c r="J166" s="38">
        <v>159.76666666666662</v>
      </c>
      <c r="K166" s="38">
        <v>160.53333333333333</v>
      </c>
      <c r="L166" s="38">
        <v>161.36666666666662</v>
      </c>
      <c r="M166" s="28">
        <v>159.69999999999999</v>
      </c>
      <c r="N166" s="28">
        <v>158.1</v>
      </c>
      <c r="O166" s="39">
        <v>11025000</v>
      </c>
      <c r="P166" s="40">
        <v>-0.15094339622641509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728.3</v>
      </c>
      <c r="F167" s="37">
        <v>726.31666666666661</v>
      </c>
      <c r="G167" s="38">
        <v>722.78333333333319</v>
      </c>
      <c r="H167" s="38">
        <v>717.26666666666654</v>
      </c>
      <c r="I167" s="38">
        <v>713.73333333333312</v>
      </c>
      <c r="J167" s="38">
        <v>731.83333333333326</v>
      </c>
      <c r="K167" s="38">
        <v>735.36666666666656</v>
      </c>
      <c r="L167" s="38">
        <v>740.88333333333333</v>
      </c>
      <c r="M167" s="28">
        <v>729.85</v>
      </c>
      <c r="N167" s="28">
        <v>720.8</v>
      </c>
      <c r="O167" s="39">
        <v>3737450</v>
      </c>
      <c r="P167" s="40">
        <v>-0.12965162311955661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160.25</v>
      </c>
      <c r="F168" s="37">
        <v>158.35</v>
      </c>
      <c r="G168" s="38">
        <v>155.79999999999998</v>
      </c>
      <c r="H168" s="38">
        <v>151.35</v>
      </c>
      <c r="I168" s="38">
        <v>148.79999999999998</v>
      </c>
      <c r="J168" s="38">
        <v>162.79999999999998</v>
      </c>
      <c r="K168" s="38">
        <v>165.35</v>
      </c>
      <c r="L168" s="38">
        <v>169.79999999999998</v>
      </c>
      <c r="M168" s="28">
        <v>160.9</v>
      </c>
      <c r="N168" s="28">
        <v>153.9</v>
      </c>
      <c r="O168" s="39">
        <v>37025000</v>
      </c>
      <c r="P168" s="40">
        <v>-4.2910688897505496E-2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126.05</v>
      </c>
      <c r="F169" s="37">
        <v>125.96666666666665</v>
      </c>
      <c r="G169" s="38">
        <v>125.38333333333331</v>
      </c>
      <c r="H169" s="38">
        <v>124.71666666666665</v>
      </c>
      <c r="I169" s="38">
        <v>124.13333333333331</v>
      </c>
      <c r="J169" s="38">
        <v>126.63333333333331</v>
      </c>
      <c r="K169" s="38">
        <v>127.21666666666665</v>
      </c>
      <c r="L169" s="38">
        <v>127.88333333333331</v>
      </c>
      <c r="M169" s="28">
        <v>126.55</v>
      </c>
      <c r="N169" s="28">
        <v>125.3</v>
      </c>
      <c r="O169" s="39">
        <v>52352000</v>
      </c>
      <c r="P169" s="40">
        <v>-7.0322488989913334E-2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2389.65</v>
      </c>
      <c r="F170" s="37">
        <v>2387.166666666667</v>
      </c>
      <c r="G170" s="38">
        <v>2378.5333333333338</v>
      </c>
      <c r="H170" s="38">
        <v>2367.416666666667</v>
      </c>
      <c r="I170" s="38">
        <v>2358.7833333333338</v>
      </c>
      <c r="J170" s="38">
        <v>2398.2833333333338</v>
      </c>
      <c r="K170" s="38">
        <v>2406.916666666667</v>
      </c>
      <c r="L170" s="38">
        <v>2418.0333333333338</v>
      </c>
      <c r="M170" s="28">
        <v>2395.8000000000002</v>
      </c>
      <c r="N170" s="28">
        <v>2376.0500000000002</v>
      </c>
      <c r="O170" s="39">
        <v>35080250</v>
      </c>
      <c r="P170" s="40">
        <v>-5.1102936204168302E-2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82.4</v>
      </c>
      <c r="F171" s="37">
        <v>82.13333333333334</v>
      </c>
      <c r="G171" s="38">
        <v>81.666666666666686</v>
      </c>
      <c r="H171" s="38">
        <v>80.933333333333351</v>
      </c>
      <c r="I171" s="38">
        <v>80.466666666666697</v>
      </c>
      <c r="J171" s="38">
        <v>82.866666666666674</v>
      </c>
      <c r="K171" s="38">
        <v>83.333333333333343</v>
      </c>
      <c r="L171" s="38">
        <v>84.066666666666663</v>
      </c>
      <c r="M171" s="28">
        <v>82.6</v>
      </c>
      <c r="N171" s="28">
        <v>81.400000000000006</v>
      </c>
      <c r="O171" s="39">
        <v>102184000</v>
      </c>
      <c r="P171" s="40">
        <v>-1.1377708978328174E-2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789.5</v>
      </c>
      <c r="F172" s="37">
        <v>783.76666666666677</v>
      </c>
      <c r="G172" s="38">
        <v>774.43333333333351</v>
      </c>
      <c r="H172" s="38">
        <v>759.36666666666679</v>
      </c>
      <c r="I172" s="38">
        <v>750.03333333333353</v>
      </c>
      <c r="J172" s="38">
        <v>798.83333333333348</v>
      </c>
      <c r="K172" s="38">
        <v>808.16666666666674</v>
      </c>
      <c r="L172" s="38">
        <v>823.23333333333346</v>
      </c>
      <c r="M172" s="28">
        <v>793.1</v>
      </c>
      <c r="N172" s="28">
        <v>768.7</v>
      </c>
      <c r="O172" s="39">
        <v>9425600</v>
      </c>
      <c r="P172" s="40">
        <v>-5.7213731295510925E-2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1146.4000000000001</v>
      </c>
      <c r="F173" s="37">
        <v>1142.0833333333335</v>
      </c>
      <c r="G173" s="38">
        <v>1132.9666666666669</v>
      </c>
      <c r="H173" s="38">
        <v>1119.5333333333335</v>
      </c>
      <c r="I173" s="38">
        <v>1110.416666666667</v>
      </c>
      <c r="J173" s="38">
        <v>1155.5166666666669</v>
      </c>
      <c r="K173" s="38">
        <v>1164.6333333333337</v>
      </c>
      <c r="L173" s="38">
        <v>1178.0666666666668</v>
      </c>
      <c r="M173" s="28">
        <v>1151.2</v>
      </c>
      <c r="N173" s="28">
        <v>1128.6500000000001</v>
      </c>
      <c r="O173" s="39">
        <v>7344750</v>
      </c>
      <c r="P173" s="40">
        <v>-4.8206822820487896E-2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564.95000000000005</v>
      </c>
      <c r="F174" s="37">
        <v>566.1</v>
      </c>
      <c r="G174" s="38">
        <v>562.40000000000009</v>
      </c>
      <c r="H174" s="38">
        <v>559.85</v>
      </c>
      <c r="I174" s="38">
        <v>556.15000000000009</v>
      </c>
      <c r="J174" s="38">
        <v>568.65000000000009</v>
      </c>
      <c r="K174" s="38">
        <v>572.35000000000014</v>
      </c>
      <c r="L174" s="38">
        <v>574.90000000000009</v>
      </c>
      <c r="M174" s="28">
        <v>569.79999999999995</v>
      </c>
      <c r="N174" s="28">
        <v>563.54999999999995</v>
      </c>
      <c r="O174" s="39">
        <v>57496500</v>
      </c>
      <c r="P174" s="40">
        <v>-0.19931903160445344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23863.45</v>
      </c>
      <c r="F175" s="37">
        <v>23811.5</v>
      </c>
      <c r="G175" s="38">
        <v>23672.35</v>
      </c>
      <c r="H175" s="38">
        <v>23481.25</v>
      </c>
      <c r="I175" s="38">
        <v>23342.1</v>
      </c>
      <c r="J175" s="38">
        <v>24002.6</v>
      </c>
      <c r="K175" s="38">
        <v>24141.75</v>
      </c>
      <c r="L175" s="38">
        <v>24332.85</v>
      </c>
      <c r="M175" s="28">
        <v>23950.65</v>
      </c>
      <c r="N175" s="28">
        <v>23620.400000000001</v>
      </c>
      <c r="O175" s="39">
        <v>332000</v>
      </c>
      <c r="P175" s="40">
        <v>-8.7786783898887208E-2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3466.1</v>
      </c>
      <c r="F176" s="37">
        <v>3476.8166666666671</v>
      </c>
      <c r="G176" s="38">
        <v>3450.3333333333339</v>
      </c>
      <c r="H176" s="38">
        <v>3434.5666666666671</v>
      </c>
      <c r="I176" s="38">
        <v>3408.0833333333339</v>
      </c>
      <c r="J176" s="38">
        <v>3492.5833333333339</v>
      </c>
      <c r="K176" s="38">
        <v>3519.0666666666666</v>
      </c>
      <c r="L176" s="38">
        <v>3534.8333333333339</v>
      </c>
      <c r="M176" s="28">
        <v>3503.3</v>
      </c>
      <c r="N176" s="28">
        <v>3461.05</v>
      </c>
      <c r="O176" s="39">
        <v>1823250</v>
      </c>
      <c r="P176" s="40">
        <v>-2.8144239226033423E-2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2506.75</v>
      </c>
      <c r="F177" s="37">
        <v>2508.7833333333333</v>
      </c>
      <c r="G177" s="38">
        <v>2498.9166666666665</v>
      </c>
      <c r="H177" s="38">
        <v>2491.083333333333</v>
      </c>
      <c r="I177" s="38">
        <v>2481.2166666666662</v>
      </c>
      <c r="J177" s="38">
        <v>2516.6166666666668</v>
      </c>
      <c r="K177" s="38">
        <v>2526.4833333333336</v>
      </c>
      <c r="L177" s="38">
        <v>2534.3166666666671</v>
      </c>
      <c r="M177" s="28">
        <v>2518.65</v>
      </c>
      <c r="N177" s="28">
        <v>2500.9499999999998</v>
      </c>
      <c r="O177" s="39">
        <v>2578500</v>
      </c>
      <c r="P177" s="40">
        <v>-8.2221035771489592E-2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1407.45</v>
      </c>
      <c r="F178" s="37">
        <v>1402.5</v>
      </c>
      <c r="G178" s="38">
        <v>1388</v>
      </c>
      <c r="H178" s="38">
        <v>1368.55</v>
      </c>
      <c r="I178" s="38">
        <v>1354.05</v>
      </c>
      <c r="J178" s="38">
        <v>1421.95</v>
      </c>
      <c r="K178" s="38">
        <v>1436.45</v>
      </c>
      <c r="L178" s="38">
        <v>1455.9</v>
      </c>
      <c r="M178" s="28">
        <v>1417</v>
      </c>
      <c r="N178" s="28">
        <v>1383.05</v>
      </c>
      <c r="O178" s="39">
        <v>4059600</v>
      </c>
      <c r="P178" s="40">
        <v>-0.17134109001837108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984.05</v>
      </c>
      <c r="F179" s="37">
        <v>980.1</v>
      </c>
      <c r="G179" s="38">
        <v>973.7</v>
      </c>
      <c r="H179" s="38">
        <v>963.35</v>
      </c>
      <c r="I179" s="38">
        <v>956.95</v>
      </c>
      <c r="J179" s="38">
        <v>990.45</v>
      </c>
      <c r="K179" s="38">
        <v>996.84999999999991</v>
      </c>
      <c r="L179" s="38">
        <v>1007.2</v>
      </c>
      <c r="M179" s="28">
        <v>986.5</v>
      </c>
      <c r="N179" s="28">
        <v>969.75</v>
      </c>
      <c r="O179" s="39">
        <v>20227200</v>
      </c>
      <c r="P179" s="40">
        <v>-8.1351045206466896E-3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430.1</v>
      </c>
      <c r="F180" s="37">
        <v>427.65000000000003</v>
      </c>
      <c r="G180" s="38">
        <v>423.30000000000007</v>
      </c>
      <c r="H180" s="38">
        <v>416.50000000000006</v>
      </c>
      <c r="I180" s="38">
        <v>412.15000000000009</v>
      </c>
      <c r="J180" s="38">
        <v>434.45000000000005</v>
      </c>
      <c r="K180" s="38">
        <v>438.80000000000007</v>
      </c>
      <c r="L180" s="38">
        <v>445.6</v>
      </c>
      <c r="M180" s="28">
        <v>432</v>
      </c>
      <c r="N180" s="28">
        <v>420.85</v>
      </c>
      <c r="O180" s="39">
        <v>7671000</v>
      </c>
      <c r="P180" s="40">
        <v>-9.9489346715971122E-2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654.04999999999995</v>
      </c>
      <c r="F181" s="37">
        <v>649.7833333333333</v>
      </c>
      <c r="G181" s="38">
        <v>637.56666666666661</v>
      </c>
      <c r="H181" s="38">
        <v>621.08333333333326</v>
      </c>
      <c r="I181" s="38">
        <v>608.86666666666656</v>
      </c>
      <c r="J181" s="38">
        <v>666.26666666666665</v>
      </c>
      <c r="K181" s="38">
        <v>678.48333333333335</v>
      </c>
      <c r="L181" s="38">
        <v>694.9666666666667</v>
      </c>
      <c r="M181" s="28">
        <v>662</v>
      </c>
      <c r="N181" s="28">
        <v>633.29999999999995</v>
      </c>
      <c r="O181" s="39">
        <v>2394000</v>
      </c>
      <c r="P181" s="40">
        <v>-0.14864864864864866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947.5</v>
      </c>
      <c r="F182" s="37">
        <v>943.41666666666663</v>
      </c>
      <c r="G182" s="38">
        <v>937.83333333333326</v>
      </c>
      <c r="H182" s="38">
        <v>928.16666666666663</v>
      </c>
      <c r="I182" s="38">
        <v>922.58333333333326</v>
      </c>
      <c r="J182" s="38">
        <v>953.08333333333326</v>
      </c>
      <c r="K182" s="38">
        <v>958.66666666666652</v>
      </c>
      <c r="L182" s="38">
        <v>968.33333333333326</v>
      </c>
      <c r="M182" s="28">
        <v>949</v>
      </c>
      <c r="N182" s="28">
        <v>933.75</v>
      </c>
      <c r="O182" s="39">
        <v>5100500</v>
      </c>
      <c r="P182" s="40">
        <v>-8.7485463816083728E-2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1259.3499999999999</v>
      </c>
      <c r="F183" s="37">
        <v>1257.5666666666666</v>
      </c>
      <c r="G183" s="38">
        <v>1250.8333333333333</v>
      </c>
      <c r="H183" s="38">
        <v>1242.3166666666666</v>
      </c>
      <c r="I183" s="38">
        <v>1235.5833333333333</v>
      </c>
      <c r="J183" s="38">
        <v>1266.0833333333333</v>
      </c>
      <c r="K183" s="38">
        <v>1272.8166666666668</v>
      </c>
      <c r="L183" s="38">
        <v>1281.3333333333333</v>
      </c>
      <c r="M183" s="28">
        <v>1264.3</v>
      </c>
      <c r="N183" s="28">
        <v>1249.05</v>
      </c>
      <c r="O183" s="39">
        <v>1952000</v>
      </c>
      <c r="P183" s="40">
        <v>-0.13989865609165014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750.05</v>
      </c>
      <c r="F184" s="37">
        <v>746.9</v>
      </c>
      <c r="G184" s="38">
        <v>742.3</v>
      </c>
      <c r="H184" s="38">
        <v>734.55</v>
      </c>
      <c r="I184" s="38">
        <v>729.94999999999993</v>
      </c>
      <c r="J184" s="38">
        <v>754.65</v>
      </c>
      <c r="K184" s="38">
        <v>759.25000000000011</v>
      </c>
      <c r="L184" s="38">
        <v>767</v>
      </c>
      <c r="M184" s="28">
        <v>751.5</v>
      </c>
      <c r="N184" s="28">
        <v>739.15</v>
      </c>
      <c r="O184" s="39">
        <v>9994500</v>
      </c>
      <c r="P184" s="40">
        <v>-0.21889287472743899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484.55</v>
      </c>
      <c r="F185" s="37">
        <v>483.08333333333331</v>
      </c>
      <c r="G185" s="38">
        <v>480.61666666666662</v>
      </c>
      <c r="H185" s="38">
        <v>476.68333333333328</v>
      </c>
      <c r="I185" s="38">
        <v>474.21666666666658</v>
      </c>
      <c r="J185" s="38">
        <v>487.01666666666665</v>
      </c>
      <c r="K185" s="38">
        <v>489.48333333333335</v>
      </c>
      <c r="L185" s="38">
        <v>493.41666666666669</v>
      </c>
      <c r="M185" s="28">
        <v>485.55</v>
      </c>
      <c r="N185" s="28">
        <v>479.15</v>
      </c>
      <c r="O185" s="39">
        <v>54382275</v>
      </c>
      <c r="P185" s="40">
        <v>-5.8354717726016581E-2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199.75</v>
      </c>
      <c r="F186" s="37">
        <v>200.03333333333333</v>
      </c>
      <c r="G186" s="38">
        <v>198.71666666666667</v>
      </c>
      <c r="H186" s="38">
        <v>197.68333333333334</v>
      </c>
      <c r="I186" s="38">
        <v>196.36666666666667</v>
      </c>
      <c r="J186" s="38">
        <v>201.06666666666666</v>
      </c>
      <c r="K186" s="38">
        <v>202.38333333333333</v>
      </c>
      <c r="L186" s="38">
        <v>203.41666666666666</v>
      </c>
      <c r="M186" s="28">
        <v>201.35</v>
      </c>
      <c r="N186" s="28">
        <v>199</v>
      </c>
      <c r="O186" s="39">
        <v>93436875</v>
      </c>
      <c r="P186" s="40">
        <v>-6.3884003876108104E-3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108.4</v>
      </c>
      <c r="F187" s="37">
        <v>107.91666666666667</v>
      </c>
      <c r="G187" s="38">
        <v>107.23333333333335</v>
      </c>
      <c r="H187" s="38">
        <v>106.06666666666668</v>
      </c>
      <c r="I187" s="38">
        <v>105.38333333333335</v>
      </c>
      <c r="J187" s="38">
        <v>109.08333333333334</v>
      </c>
      <c r="K187" s="38">
        <v>109.76666666666665</v>
      </c>
      <c r="L187" s="38">
        <v>110.93333333333334</v>
      </c>
      <c r="M187" s="28">
        <v>108.6</v>
      </c>
      <c r="N187" s="28">
        <v>106.75</v>
      </c>
      <c r="O187" s="39">
        <v>187814000</v>
      </c>
      <c r="P187" s="40">
        <v>-6.8089403160221593E-2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3205.5</v>
      </c>
      <c r="F188" s="37">
        <v>3211.6</v>
      </c>
      <c r="G188" s="38">
        <v>3182.1</v>
      </c>
      <c r="H188" s="38">
        <v>3158.7</v>
      </c>
      <c r="I188" s="38">
        <v>3129.2</v>
      </c>
      <c r="J188" s="38">
        <v>3235</v>
      </c>
      <c r="K188" s="38">
        <v>3264.5</v>
      </c>
      <c r="L188" s="38">
        <v>3287.9</v>
      </c>
      <c r="M188" s="28">
        <v>3241.1</v>
      </c>
      <c r="N188" s="28">
        <v>3188.2</v>
      </c>
      <c r="O188" s="39">
        <v>10114475</v>
      </c>
      <c r="P188" s="40">
        <v>-5.2368382220327588E-2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1010.4</v>
      </c>
      <c r="F189" s="37">
        <v>1007.8833333333333</v>
      </c>
      <c r="G189" s="38">
        <v>999.76666666666665</v>
      </c>
      <c r="H189" s="38">
        <v>989.13333333333333</v>
      </c>
      <c r="I189" s="38">
        <v>981.01666666666665</v>
      </c>
      <c r="J189" s="38">
        <v>1018.5166666666667</v>
      </c>
      <c r="K189" s="38">
        <v>1026.6333333333332</v>
      </c>
      <c r="L189" s="38">
        <v>1037.2666666666667</v>
      </c>
      <c r="M189" s="28">
        <v>1016</v>
      </c>
      <c r="N189" s="28">
        <v>997.25</v>
      </c>
      <c r="O189" s="39">
        <v>11010000</v>
      </c>
      <c r="P189" s="40">
        <v>-7.5659883135200487E-2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2672.75</v>
      </c>
      <c r="F190" s="37">
        <v>2666.85</v>
      </c>
      <c r="G190" s="38">
        <v>2650.3999999999996</v>
      </c>
      <c r="H190" s="38">
        <v>2628.0499999999997</v>
      </c>
      <c r="I190" s="38">
        <v>2611.5999999999995</v>
      </c>
      <c r="J190" s="38">
        <v>2689.2</v>
      </c>
      <c r="K190" s="38">
        <v>2705.6499999999996</v>
      </c>
      <c r="L190" s="38">
        <v>2728</v>
      </c>
      <c r="M190" s="28">
        <v>2683.3</v>
      </c>
      <c r="N190" s="28">
        <v>2644.5</v>
      </c>
      <c r="O190" s="39">
        <v>4536000</v>
      </c>
      <c r="P190" s="40">
        <v>-8.1758141653381924E-2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1639.2</v>
      </c>
      <c r="F191" s="37">
        <v>1638.2</v>
      </c>
      <c r="G191" s="38">
        <v>1627.4</v>
      </c>
      <c r="H191" s="38">
        <v>1615.6000000000001</v>
      </c>
      <c r="I191" s="38">
        <v>1604.8000000000002</v>
      </c>
      <c r="J191" s="38">
        <v>1650</v>
      </c>
      <c r="K191" s="38">
        <v>1660.7999999999997</v>
      </c>
      <c r="L191" s="38">
        <v>1672.6</v>
      </c>
      <c r="M191" s="28">
        <v>1649</v>
      </c>
      <c r="N191" s="28">
        <v>1626.4</v>
      </c>
      <c r="O191" s="39">
        <v>1585000</v>
      </c>
      <c r="P191" s="40">
        <v>-2.6113671274961597E-2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1390.7</v>
      </c>
      <c r="F192" s="37">
        <v>1390.2166666666665</v>
      </c>
      <c r="G192" s="38">
        <v>1382.4333333333329</v>
      </c>
      <c r="H192" s="38">
        <v>1374.1666666666665</v>
      </c>
      <c r="I192" s="38">
        <v>1366.383333333333</v>
      </c>
      <c r="J192" s="38">
        <v>1398.4833333333329</v>
      </c>
      <c r="K192" s="38">
        <v>1406.2666666666662</v>
      </c>
      <c r="L192" s="38">
        <v>1414.5333333333328</v>
      </c>
      <c r="M192" s="28">
        <v>1398</v>
      </c>
      <c r="N192" s="28">
        <v>1381.95</v>
      </c>
      <c r="O192" s="39">
        <v>3836800</v>
      </c>
      <c r="P192" s="40">
        <v>1.0641660520493099E-2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1139.45</v>
      </c>
      <c r="F193" s="37">
        <v>1136.8833333333332</v>
      </c>
      <c r="G193" s="38">
        <v>1131.7666666666664</v>
      </c>
      <c r="H193" s="38">
        <v>1124.0833333333333</v>
      </c>
      <c r="I193" s="38">
        <v>1118.9666666666665</v>
      </c>
      <c r="J193" s="38">
        <v>1144.5666666666664</v>
      </c>
      <c r="K193" s="38">
        <v>1149.6833333333332</v>
      </c>
      <c r="L193" s="38">
        <v>1157.3666666666663</v>
      </c>
      <c r="M193" s="28">
        <v>1142</v>
      </c>
      <c r="N193" s="28">
        <v>1129.2</v>
      </c>
      <c r="O193" s="39">
        <v>6760600</v>
      </c>
      <c r="P193" s="40">
        <v>-9.7130036458820235E-2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1462.8</v>
      </c>
      <c r="F194" s="37">
        <v>1459.2333333333333</v>
      </c>
      <c r="G194" s="38">
        <v>1451.2666666666667</v>
      </c>
      <c r="H194" s="38">
        <v>1439.7333333333333</v>
      </c>
      <c r="I194" s="38">
        <v>1431.7666666666667</v>
      </c>
      <c r="J194" s="38">
        <v>1470.7666666666667</v>
      </c>
      <c r="K194" s="38">
        <v>1478.7333333333333</v>
      </c>
      <c r="L194" s="38">
        <v>1490.2666666666667</v>
      </c>
      <c r="M194" s="28">
        <v>1467.2</v>
      </c>
      <c r="N194" s="28">
        <v>1447.7</v>
      </c>
      <c r="O194" s="39">
        <v>1270400</v>
      </c>
      <c r="P194" s="40">
        <v>-0.11851235081876214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7541.6</v>
      </c>
      <c r="F195" s="37">
        <v>7523.5999999999995</v>
      </c>
      <c r="G195" s="38">
        <v>7493.0499999999993</v>
      </c>
      <c r="H195" s="38">
        <v>7444.5</v>
      </c>
      <c r="I195" s="38">
        <v>7413.95</v>
      </c>
      <c r="J195" s="38">
        <v>7572.1499999999987</v>
      </c>
      <c r="K195" s="38">
        <v>7602.7</v>
      </c>
      <c r="L195" s="38">
        <v>7651.2499999999982</v>
      </c>
      <c r="M195" s="28">
        <v>7554.15</v>
      </c>
      <c r="N195" s="28">
        <v>7475.05</v>
      </c>
      <c r="O195" s="39">
        <v>1658400</v>
      </c>
      <c r="P195" s="40">
        <v>-4.8373213978309522E-2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733.25</v>
      </c>
      <c r="F196" s="37">
        <v>728.26666666666677</v>
      </c>
      <c r="G196" s="38">
        <v>720.88333333333355</v>
      </c>
      <c r="H196" s="38">
        <v>708.51666666666677</v>
      </c>
      <c r="I196" s="38">
        <v>701.13333333333355</v>
      </c>
      <c r="J196" s="38">
        <v>740.63333333333355</v>
      </c>
      <c r="K196" s="38">
        <v>748.01666666666677</v>
      </c>
      <c r="L196" s="38">
        <v>760.38333333333355</v>
      </c>
      <c r="M196" s="28">
        <v>735.65</v>
      </c>
      <c r="N196" s="28">
        <v>715.9</v>
      </c>
      <c r="O196" s="39">
        <v>13937300</v>
      </c>
      <c r="P196" s="40">
        <v>-6.6846548872834879E-2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277.55</v>
      </c>
      <c r="F197" s="37">
        <v>276.81666666666666</v>
      </c>
      <c r="G197" s="38">
        <v>275.08333333333331</v>
      </c>
      <c r="H197" s="38">
        <v>272.61666666666667</v>
      </c>
      <c r="I197" s="38">
        <v>270.88333333333333</v>
      </c>
      <c r="J197" s="38">
        <v>279.2833333333333</v>
      </c>
      <c r="K197" s="38">
        <v>281.01666666666665</v>
      </c>
      <c r="L197" s="38">
        <v>283.48333333333329</v>
      </c>
      <c r="M197" s="28">
        <v>278.55</v>
      </c>
      <c r="N197" s="28">
        <v>274.35000000000002</v>
      </c>
      <c r="O197" s="39">
        <v>34494000</v>
      </c>
      <c r="P197" s="40">
        <v>-9.8431782540512283E-2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809.75</v>
      </c>
      <c r="F198" s="37">
        <v>822.2166666666667</v>
      </c>
      <c r="G198" s="38">
        <v>792.23333333333335</v>
      </c>
      <c r="H198" s="38">
        <v>774.7166666666667</v>
      </c>
      <c r="I198" s="38">
        <v>744.73333333333335</v>
      </c>
      <c r="J198" s="38">
        <v>839.73333333333335</v>
      </c>
      <c r="K198" s="38">
        <v>869.7166666666667</v>
      </c>
      <c r="L198" s="38">
        <v>887.23333333333335</v>
      </c>
      <c r="M198" s="28">
        <v>852.2</v>
      </c>
      <c r="N198" s="28">
        <v>804.7</v>
      </c>
      <c r="O198" s="39">
        <v>8043600</v>
      </c>
      <c r="P198" s="40">
        <v>0.2530143004019067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1312.2</v>
      </c>
      <c r="F199" s="37">
        <v>1309.05</v>
      </c>
      <c r="G199" s="38">
        <v>1302.8</v>
      </c>
      <c r="H199" s="38">
        <v>1293.4000000000001</v>
      </c>
      <c r="I199" s="38">
        <v>1287.1500000000001</v>
      </c>
      <c r="J199" s="38">
        <v>1318.4499999999998</v>
      </c>
      <c r="K199" s="38">
        <v>1324.6999999999998</v>
      </c>
      <c r="L199" s="38">
        <v>1334.0999999999997</v>
      </c>
      <c r="M199" s="28">
        <v>1315.3</v>
      </c>
      <c r="N199" s="28">
        <v>1299.6500000000001</v>
      </c>
      <c r="O199" s="39">
        <v>777700</v>
      </c>
      <c r="P199" s="40">
        <v>-0.16087613293051359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376.1</v>
      </c>
      <c r="F200" s="37">
        <v>375.81666666666666</v>
      </c>
      <c r="G200" s="38">
        <v>373.7833333333333</v>
      </c>
      <c r="H200" s="38">
        <v>371.46666666666664</v>
      </c>
      <c r="I200" s="38">
        <v>369.43333333333328</v>
      </c>
      <c r="J200" s="38">
        <v>378.13333333333333</v>
      </c>
      <c r="K200" s="38">
        <v>380.16666666666674</v>
      </c>
      <c r="L200" s="38">
        <v>382.48333333333335</v>
      </c>
      <c r="M200" s="28">
        <v>377.85</v>
      </c>
      <c r="N200" s="28">
        <v>373.5</v>
      </c>
      <c r="O200" s="39">
        <v>26913000</v>
      </c>
      <c r="P200" s="40">
        <v>-0.11081375755773615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188.35</v>
      </c>
      <c r="F201" s="37">
        <v>189.63333333333333</v>
      </c>
      <c r="G201" s="38">
        <v>186.11666666666665</v>
      </c>
      <c r="H201" s="38">
        <v>183.88333333333333</v>
      </c>
      <c r="I201" s="38">
        <v>180.36666666666665</v>
      </c>
      <c r="J201" s="38">
        <v>191.86666666666665</v>
      </c>
      <c r="K201" s="38">
        <v>195.3833333333333</v>
      </c>
      <c r="L201" s="38">
        <v>197.61666666666665</v>
      </c>
      <c r="M201" s="28">
        <v>193.15</v>
      </c>
      <c r="N201" s="28">
        <v>187.4</v>
      </c>
      <c r="O201" s="39">
        <v>74958000</v>
      </c>
      <c r="P201" s="40">
        <v>-0.2132376094212482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518.5</v>
      </c>
      <c r="F202" s="37">
        <v>517.4</v>
      </c>
      <c r="G202" s="38">
        <v>514.09999999999991</v>
      </c>
      <c r="H202" s="38">
        <v>509.69999999999993</v>
      </c>
      <c r="I202" s="38">
        <v>506.39999999999986</v>
      </c>
      <c r="J202" s="38">
        <v>521.79999999999995</v>
      </c>
      <c r="K202" s="38">
        <v>525.09999999999991</v>
      </c>
      <c r="L202" s="38">
        <v>529.5</v>
      </c>
      <c r="M202" s="28">
        <v>520.70000000000005</v>
      </c>
      <c r="N202" s="28">
        <v>513</v>
      </c>
      <c r="O202" s="39">
        <v>6665400</v>
      </c>
      <c r="P202" s="40">
        <v>-2.782882646363875E-2</v>
      </c>
    </row>
    <row r="203" spans="1:16" ht="12.75" customHeight="1">
      <c r="A203" s="28">
        <v>193</v>
      </c>
      <c r="B203" s="29"/>
      <c r="C203" s="30"/>
      <c r="D203" s="31"/>
      <c r="E203" s="37"/>
      <c r="F203" s="37"/>
      <c r="G203" s="38"/>
      <c r="H203" s="38"/>
      <c r="I203" s="38"/>
      <c r="J203" s="38"/>
      <c r="K203" s="38"/>
      <c r="L203" s="38"/>
      <c r="M203" s="28"/>
      <c r="N203" s="28"/>
      <c r="O203" s="39"/>
      <c r="P203" s="40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17915.05</v>
      </c>
      <c r="D10" s="257">
        <v>17881.516666666666</v>
      </c>
      <c r="E10" s="257">
        <v>17831.433333333334</v>
      </c>
      <c r="F10" s="257">
        <v>17747.816666666669</v>
      </c>
      <c r="G10" s="257">
        <v>17697.733333333337</v>
      </c>
      <c r="H10" s="257">
        <v>17965.133333333331</v>
      </c>
      <c r="I10" s="257">
        <v>18015.216666666667</v>
      </c>
      <c r="J10" s="257">
        <v>18098.833333333328</v>
      </c>
      <c r="K10" s="257">
        <v>17931.599999999999</v>
      </c>
      <c r="L10" s="257">
        <v>17797.900000000001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43000.85</v>
      </c>
      <c r="D11" s="257">
        <v>42926.950000000004</v>
      </c>
      <c r="E11" s="257">
        <v>42810.500000000007</v>
      </c>
      <c r="F11" s="257">
        <v>42620.15</v>
      </c>
      <c r="G11" s="257">
        <v>42503.700000000004</v>
      </c>
      <c r="H11" s="257">
        <v>43117.30000000001</v>
      </c>
      <c r="I11" s="257">
        <v>43233.750000000007</v>
      </c>
      <c r="J11" s="257">
        <v>43424.100000000013</v>
      </c>
      <c r="K11" s="257">
        <v>43043.4</v>
      </c>
      <c r="L11" s="257">
        <v>42736.6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3042.6</v>
      </c>
      <c r="D12" s="231">
        <v>3041.7000000000003</v>
      </c>
      <c r="E12" s="231">
        <v>3032.7500000000005</v>
      </c>
      <c r="F12" s="231">
        <v>3022.9</v>
      </c>
      <c r="G12" s="231">
        <v>3013.9500000000003</v>
      </c>
      <c r="H12" s="231">
        <v>3051.5500000000006</v>
      </c>
      <c r="I12" s="231">
        <v>3060.5000000000005</v>
      </c>
      <c r="J12" s="231">
        <v>3070.3500000000008</v>
      </c>
      <c r="K12" s="231">
        <v>3050.65</v>
      </c>
      <c r="L12" s="231">
        <v>3031.85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5279.1</v>
      </c>
      <c r="D13" s="231">
        <v>5268.8</v>
      </c>
      <c r="E13" s="231">
        <v>5253.5</v>
      </c>
      <c r="F13" s="231">
        <v>5227.8999999999996</v>
      </c>
      <c r="G13" s="231">
        <v>5212.5999999999995</v>
      </c>
      <c r="H13" s="231">
        <v>5294.4000000000005</v>
      </c>
      <c r="I13" s="231">
        <v>5309.7000000000016</v>
      </c>
      <c r="J13" s="231">
        <v>5335.3000000000011</v>
      </c>
      <c r="K13" s="231">
        <v>5284.1</v>
      </c>
      <c r="L13" s="231">
        <v>5243.2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27355.25</v>
      </c>
      <c r="D14" s="231">
        <v>27252.5</v>
      </c>
      <c r="E14" s="231">
        <v>27126.9</v>
      </c>
      <c r="F14" s="231">
        <v>26898.550000000003</v>
      </c>
      <c r="G14" s="231">
        <v>26772.950000000004</v>
      </c>
      <c r="H14" s="231">
        <v>27480.85</v>
      </c>
      <c r="I14" s="231">
        <v>27606.449999999997</v>
      </c>
      <c r="J14" s="231">
        <v>27834.799999999996</v>
      </c>
      <c r="K14" s="231">
        <v>27378.1</v>
      </c>
      <c r="L14" s="231">
        <v>27024.15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4648.8500000000004</v>
      </c>
      <c r="D15" s="231">
        <v>4644.2666666666664</v>
      </c>
      <c r="E15" s="231">
        <v>4636.0333333333328</v>
      </c>
      <c r="F15" s="231">
        <v>4623.2166666666662</v>
      </c>
      <c r="G15" s="231">
        <v>4614.9833333333327</v>
      </c>
      <c r="H15" s="231">
        <v>4657.083333333333</v>
      </c>
      <c r="I15" s="231">
        <v>4665.3166666666666</v>
      </c>
      <c r="J15" s="231">
        <v>4678.1333333333332</v>
      </c>
      <c r="K15" s="231">
        <v>4652.5</v>
      </c>
      <c r="L15" s="231">
        <v>4631.45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8865.15</v>
      </c>
      <c r="D16" s="231">
        <v>8858.2333333333318</v>
      </c>
      <c r="E16" s="231">
        <v>8841.5666666666639</v>
      </c>
      <c r="F16" s="231">
        <v>8817.9833333333318</v>
      </c>
      <c r="G16" s="231">
        <v>8801.3166666666639</v>
      </c>
      <c r="H16" s="231">
        <v>8881.8166666666639</v>
      </c>
      <c r="I16" s="231">
        <v>8898.4833333333318</v>
      </c>
      <c r="J16" s="231">
        <v>8922.0666666666639</v>
      </c>
      <c r="K16" s="231">
        <v>8874.9</v>
      </c>
      <c r="L16" s="231">
        <v>8834.65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3411.6</v>
      </c>
      <c r="D17" s="231">
        <v>3403.1833333333329</v>
      </c>
      <c r="E17" s="231">
        <v>3384.4666666666658</v>
      </c>
      <c r="F17" s="231">
        <v>3357.333333333333</v>
      </c>
      <c r="G17" s="231">
        <v>3338.6166666666659</v>
      </c>
      <c r="H17" s="231">
        <v>3430.3166666666657</v>
      </c>
      <c r="I17" s="231">
        <v>3449.0333333333328</v>
      </c>
      <c r="J17" s="231">
        <v>3476.1666666666656</v>
      </c>
      <c r="K17" s="230">
        <v>3421.9</v>
      </c>
      <c r="L17" s="230">
        <v>3376.05</v>
      </c>
      <c r="M17" s="230">
        <v>3.2767400000000002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1750.85</v>
      </c>
      <c r="D18" s="231">
        <v>1746.9833333333333</v>
      </c>
      <c r="E18" s="231">
        <v>1735.9666666666667</v>
      </c>
      <c r="F18" s="231">
        <v>1721.0833333333333</v>
      </c>
      <c r="G18" s="231">
        <v>1710.0666666666666</v>
      </c>
      <c r="H18" s="231">
        <v>1761.8666666666668</v>
      </c>
      <c r="I18" s="231">
        <v>1772.8833333333337</v>
      </c>
      <c r="J18" s="231">
        <v>1787.7666666666669</v>
      </c>
      <c r="K18" s="230">
        <v>1758</v>
      </c>
      <c r="L18" s="230">
        <v>1732.1</v>
      </c>
      <c r="M18" s="230">
        <v>2.7362099999999998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644.45000000000005</v>
      </c>
      <c r="D19" s="231">
        <v>644.41666666666663</v>
      </c>
      <c r="E19" s="231">
        <v>639.08333333333326</v>
      </c>
      <c r="F19" s="231">
        <v>633.71666666666658</v>
      </c>
      <c r="G19" s="231">
        <v>628.38333333333321</v>
      </c>
      <c r="H19" s="231">
        <v>649.7833333333333</v>
      </c>
      <c r="I19" s="231">
        <v>655.11666666666656</v>
      </c>
      <c r="J19" s="231">
        <v>660.48333333333335</v>
      </c>
      <c r="K19" s="230">
        <v>649.75</v>
      </c>
      <c r="L19" s="230">
        <v>639.04999999999995</v>
      </c>
      <c r="M19" s="230">
        <v>22.729980000000001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22147.35</v>
      </c>
      <c r="D20" s="231">
        <v>22201.983333333334</v>
      </c>
      <c r="E20" s="231">
        <v>22054.366666666669</v>
      </c>
      <c r="F20" s="231">
        <v>21961.383333333335</v>
      </c>
      <c r="G20" s="231">
        <v>21813.76666666667</v>
      </c>
      <c r="H20" s="231">
        <v>22294.966666666667</v>
      </c>
      <c r="I20" s="231">
        <v>22442.583333333328</v>
      </c>
      <c r="J20" s="231">
        <v>22535.566666666666</v>
      </c>
      <c r="K20" s="230">
        <v>22349.599999999999</v>
      </c>
      <c r="L20" s="230">
        <v>22109</v>
      </c>
      <c r="M20" s="230">
        <v>9.4890000000000002E-2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1853.05</v>
      </c>
      <c r="D21" s="231">
        <v>1850.1833333333334</v>
      </c>
      <c r="E21" s="231">
        <v>1835.4166666666667</v>
      </c>
      <c r="F21" s="231">
        <v>1817.7833333333333</v>
      </c>
      <c r="G21" s="231">
        <v>1803.0166666666667</v>
      </c>
      <c r="H21" s="231">
        <v>1867.8166666666668</v>
      </c>
      <c r="I21" s="231">
        <v>1882.5833333333333</v>
      </c>
      <c r="J21" s="231">
        <v>1900.2166666666669</v>
      </c>
      <c r="K21" s="230">
        <v>1864.95</v>
      </c>
      <c r="L21" s="230">
        <v>1832.55</v>
      </c>
      <c r="M21" s="230">
        <v>17.823599999999999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917.05</v>
      </c>
      <c r="D22" s="231">
        <v>916.36666666666667</v>
      </c>
      <c r="E22" s="231">
        <v>907.73333333333335</v>
      </c>
      <c r="F22" s="231">
        <v>898.41666666666663</v>
      </c>
      <c r="G22" s="231">
        <v>889.7833333333333</v>
      </c>
      <c r="H22" s="231">
        <v>925.68333333333339</v>
      </c>
      <c r="I22" s="231">
        <v>934.31666666666683</v>
      </c>
      <c r="J22" s="231">
        <v>943.63333333333344</v>
      </c>
      <c r="K22" s="230">
        <v>925</v>
      </c>
      <c r="L22" s="230">
        <v>907.05</v>
      </c>
      <c r="M22" s="230">
        <v>6.9598699999999996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659.75</v>
      </c>
      <c r="D23" s="231">
        <v>661.7166666666667</v>
      </c>
      <c r="E23" s="231">
        <v>655.23333333333335</v>
      </c>
      <c r="F23" s="231">
        <v>650.7166666666667</v>
      </c>
      <c r="G23" s="231">
        <v>644.23333333333335</v>
      </c>
      <c r="H23" s="231">
        <v>666.23333333333335</v>
      </c>
      <c r="I23" s="231">
        <v>672.7166666666667</v>
      </c>
      <c r="J23" s="231">
        <v>677.23333333333335</v>
      </c>
      <c r="K23" s="230">
        <v>668.2</v>
      </c>
      <c r="L23" s="230">
        <v>657.2</v>
      </c>
      <c r="M23" s="230">
        <v>31.975680000000001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917.1</v>
      </c>
      <c r="D24" s="231">
        <v>917.36666666666667</v>
      </c>
      <c r="E24" s="231">
        <v>909.73333333333335</v>
      </c>
      <c r="F24" s="231">
        <v>902.36666666666667</v>
      </c>
      <c r="G24" s="231">
        <v>894.73333333333335</v>
      </c>
      <c r="H24" s="231">
        <v>924.73333333333335</v>
      </c>
      <c r="I24" s="231">
        <v>932.36666666666679</v>
      </c>
      <c r="J24" s="231">
        <v>939.73333333333335</v>
      </c>
      <c r="K24" s="230">
        <v>925</v>
      </c>
      <c r="L24" s="230">
        <v>910</v>
      </c>
      <c r="M24" s="230">
        <v>2.31717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982.3</v>
      </c>
      <c r="D25" s="231">
        <v>985.01666666666677</v>
      </c>
      <c r="E25" s="231">
        <v>972.33333333333348</v>
      </c>
      <c r="F25" s="231">
        <v>962.36666666666667</v>
      </c>
      <c r="G25" s="231">
        <v>949.68333333333339</v>
      </c>
      <c r="H25" s="231">
        <v>994.98333333333358</v>
      </c>
      <c r="I25" s="231">
        <v>1007.6666666666667</v>
      </c>
      <c r="J25" s="231">
        <v>1017.6333333333337</v>
      </c>
      <c r="K25" s="230">
        <v>997.7</v>
      </c>
      <c r="L25" s="230">
        <v>975.05</v>
      </c>
      <c r="M25" s="230">
        <v>2.3684500000000002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402.15</v>
      </c>
      <c r="D26" s="231">
        <v>403.38333333333338</v>
      </c>
      <c r="E26" s="231">
        <v>399.26666666666677</v>
      </c>
      <c r="F26" s="231">
        <v>396.38333333333338</v>
      </c>
      <c r="G26" s="231">
        <v>392.26666666666677</v>
      </c>
      <c r="H26" s="231">
        <v>406.26666666666677</v>
      </c>
      <c r="I26" s="231">
        <v>410.38333333333344</v>
      </c>
      <c r="J26" s="231">
        <v>413.26666666666677</v>
      </c>
      <c r="K26" s="230">
        <v>407.5</v>
      </c>
      <c r="L26" s="230">
        <v>400.5</v>
      </c>
      <c r="M26" s="230">
        <v>13.14856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161.85</v>
      </c>
      <c r="D27" s="231">
        <v>161.83333333333334</v>
      </c>
      <c r="E27" s="231">
        <v>160.81666666666669</v>
      </c>
      <c r="F27" s="231">
        <v>159.78333333333336</v>
      </c>
      <c r="G27" s="231">
        <v>158.76666666666671</v>
      </c>
      <c r="H27" s="231">
        <v>162.86666666666667</v>
      </c>
      <c r="I27" s="231">
        <v>163.88333333333333</v>
      </c>
      <c r="J27" s="231">
        <v>164.91666666666666</v>
      </c>
      <c r="K27" s="230">
        <v>162.85</v>
      </c>
      <c r="L27" s="230">
        <v>160.80000000000001</v>
      </c>
      <c r="M27" s="230">
        <v>24.212769999999999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219.6</v>
      </c>
      <c r="D28" s="231">
        <v>220.06666666666669</v>
      </c>
      <c r="E28" s="231">
        <v>218.23333333333338</v>
      </c>
      <c r="F28" s="231">
        <v>216.86666666666667</v>
      </c>
      <c r="G28" s="231">
        <v>215.03333333333336</v>
      </c>
      <c r="H28" s="231">
        <v>221.43333333333339</v>
      </c>
      <c r="I28" s="231">
        <v>223.26666666666671</v>
      </c>
      <c r="J28" s="231">
        <v>224.63333333333341</v>
      </c>
      <c r="K28" s="230">
        <v>221.9</v>
      </c>
      <c r="L28" s="230">
        <v>218.7</v>
      </c>
      <c r="M28" s="230">
        <v>10.68942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3435.5</v>
      </c>
      <c r="D29" s="231">
        <v>3433.3333333333335</v>
      </c>
      <c r="E29" s="231">
        <v>3421.7666666666669</v>
      </c>
      <c r="F29" s="231">
        <v>3408.0333333333333</v>
      </c>
      <c r="G29" s="231">
        <v>3396.4666666666667</v>
      </c>
      <c r="H29" s="231">
        <v>3447.0666666666671</v>
      </c>
      <c r="I29" s="231">
        <v>3458.6333333333337</v>
      </c>
      <c r="J29" s="231">
        <v>3472.3666666666672</v>
      </c>
      <c r="K29" s="230">
        <v>3444.9</v>
      </c>
      <c r="L29" s="230">
        <v>3419.6</v>
      </c>
      <c r="M29" s="230">
        <v>0.95162999999999998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388.8</v>
      </c>
      <c r="D30" s="231">
        <v>387.34999999999997</v>
      </c>
      <c r="E30" s="231">
        <v>384.19999999999993</v>
      </c>
      <c r="F30" s="231">
        <v>379.59999999999997</v>
      </c>
      <c r="G30" s="231">
        <v>376.44999999999993</v>
      </c>
      <c r="H30" s="231">
        <v>391.94999999999993</v>
      </c>
      <c r="I30" s="231">
        <v>395.09999999999991</v>
      </c>
      <c r="J30" s="231">
        <v>399.69999999999993</v>
      </c>
      <c r="K30" s="230">
        <v>390.5</v>
      </c>
      <c r="L30" s="230">
        <v>382.75</v>
      </c>
      <c r="M30" s="230">
        <v>50.934519999999999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4417.5</v>
      </c>
      <c r="D31" s="231">
        <v>4407.0166666666664</v>
      </c>
      <c r="E31" s="231">
        <v>4375.5333333333328</v>
      </c>
      <c r="F31" s="231">
        <v>4333.5666666666666</v>
      </c>
      <c r="G31" s="231">
        <v>4302.083333333333</v>
      </c>
      <c r="H31" s="231">
        <v>4448.9833333333327</v>
      </c>
      <c r="I31" s="231">
        <v>4480.4666666666662</v>
      </c>
      <c r="J31" s="231">
        <v>4522.4333333333325</v>
      </c>
      <c r="K31" s="230">
        <v>4438.5</v>
      </c>
      <c r="L31" s="230">
        <v>4365.05</v>
      </c>
      <c r="M31" s="230">
        <v>4.0050800000000004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142.19999999999999</v>
      </c>
      <c r="D32" s="231">
        <v>141.83333333333334</v>
      </c>
      <c r="E32" s="231">
        <v>141.26666666666668</v>
      </c>
      <c r="F32" s="231">
        <v>140.33333333333334</v>
      </c>
      <c r="G32" s="231">
        <v>139.76666666666668</v>
      </c>
      <c r="H32" s="231">
        <v>142.76666666666668</v>
      </c>
      <c r="I32" s="231">
        <v>143.33333333333334</v>
      </c>
      <c r="J32" s="231">
        <v>144.26666666666668</v>
      </c>
      <c r="K32" s="230">
        <v>142.4</v>
      </c>
      <c r="L32" s="230">
        <v>140.9</v>
      </c>
      <c r="M32" s="230">
        <v>69.970269999999999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2899.95</v>
      </c>
      <c r="D33" s="231">
        <v>2904.6</v>
      </c>
      <c r="E33" s="231">
        <v>2889.2</v>
      </c>
      <c r="F33" s="231">
        <v>2878.45</v>
      </c>
      <c r="G33" s="231">
        <v>2863.0499999999997</v>
      </c>
      <c r="H33" s="231">
        <v>2915.35</v>
      </c>
      <c r="I33" s="231">
        <v>2930.7500000000005</v>
      </c>
      <c r="J33" s="231">
        <v>2941.5</v>
      </c>
      <c r="K33" s="230">
        <v>2920</v>
      </c>
      <c r="L33" s="230">
        <v>2893.85</v>
      </c>
      <c r="M33" s="230">
        <v>5.9946099999999998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1396.65</v>
      </c>
      <c r="D34" s="231">
        <v>1393.5333333333335</v>
      </c>
      <c r="E34" s="231">
        <v>1387.0166666666671</v>
      </c>
      <c r="F34" s="231">
        <v>1377.3833333333337</v>
      </c>
      <c r="G34" s="231">
        <v>1370.8666666666672</v>
      </c>
      <c r="H34" s="231">
        <v>1403.166666666667</v>
      </c>
      <c r="I34" s="231">
        <v>1409.6833333333334</v>
      </c>
      <c r="J34" s="231">
        <v>1419.3166666666668</v>
      </c>
      <c r="K34" s="230">
        <v>1400.05</v>
      </c>
      <c r="L34" s="230">
        <v>1383.9</v>
      </c>
      <c r="M34" s="230">
        <v>2.32524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617.45000000000005</v>
      </c>
      <c r="D35" s="231">
        <v>615.81666666666672</v>
      </c>
      <c r="E35" s="231">
        <v>611.93333333333339</v>
      </c>
      <c r="F35" s="231">
        <v>606.41666666666663</v>
      </c>
      <c r="G35" s="231">
        <v>602.5333333333333</v>
      </c>
      <c r="H35" s="231">
        <v>621.33333333333348</v>
      </c>
      <c r="I35" s="231">
        <v>625.21666666666692</v>
      </c>
      <c r="J35" s="231">
        <v>630.73333333333358</v>
      </c>
      <c r="K35" s="230">
        <v>619.70000000000005</v>
      </c>
      <c r="L35" s="230">
        <v>610.29999999999995</v>
      </c>
      <c r="M35" s="230">
        <v>18.605740000000001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3500.8</v>
      </c>
      <c r="D36" s="231">
        <v>3486.65</v>
      </c>
      <c r="E36" s="231">
        <v>3463.3500000000004</v>
      </c>
      <c r="F36" s="231">
        <v>3425.9</v>
      </c>
      <c r="G36" s="231">
        <v>3402.6000000000004</v>
      </c>
      <c r="H36" s="231">
        <v>3524.1000000000004</v>
      </c>
      <c r="I36" s="231">
        <v>3547.4000000000005</v>
      </c>
      <c r="J36" s="231">
        <v>3584.8500000000004</v>
      </c>
      <c r="K36" s="230">
        <v>3509.95</v>
      </c>
      <c r="L36" s="230">
        <v>3449.2</v>
      </c>
      <c r="M36" s="230">
        <v>2.3540800000000002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881.4</v>
      </c>
      <c r="D37" s="231">
        <v>882.9666666666667</v>
      </c>
      <c r="E37" s="231">
        <v>875.93333333333339</v>
      </c>
      <c r="F37" s="231">
        <v>870.4666666666667</v>
      </c>
      <c r="G37" s="231">
        <v>863.43333333333339</v>
      </c>
      <c r="H37" s="231">
        <v>888.43333333333339</v>
      </c>
      <c r="I37" s="231">
        <v>895.4666666666667</v>
      </c>
      <c r="J37" s="231">
        <v>900.93333333333339</v>
      </c>
      <c r="K37" s="230">
        <v>890</v>
      </c>
      <c r="L37" s="230">
        <v>877.5</v>
      </c>
      <c r="M37" s="230">
        <v>159.92383000000001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4408.2</v>
      </c>
      <c r="D38" s="231">
        <v>4374.916666666667</v>
      </c>
      <c r="E38" s="231">
        <v>4327.2833333333338</v>
      </c>
      <c r="F38" s="231">
        <v>4246.3666666666668</v>
      </c>
      <c r="G38" s="231">
        <v>4198.7333333333336</v>
      </c>
      <c r="H38" s="231">
        <v>4455.8333333333339</v>
      </c>
      <c r="I38" s="231">
        <v>4503.4666666666672</v>
      </c>
      <c r="J38" s="231">
        <v>4584.3833333333341</v>
      </c>
      <c r="K38" s="230">
        <v>4422.55</v>
      </c>
      <c r="L38" s="230">
        <v>4294</v>
      </c>
      <c r="M38" s="230">
        <v>6.6701100000000002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6200.05</v>
      </c>
      <c r="D39" s="231">
        <v>6173.5</v>
      </c>
      <c r="E39" s="231">
        <v>6092.55</v>
      </c>
      <c r="F39" s="231">
        <v>5985.05</v>
      </c>
      <c r="G39" s="231">
        <v>5904.1</v>
      </c>
      <c r="H39" s="231">
        <v>6281</v>
      </c>
      <c r="I39" s="231">
        <v>6361.9500000000007</v>
      </c>
      <c r="J39" s="231">
        <v>6469.45</v>
      </c>
      <c r="K39" s="230">
        <v>6254.45</v>
      </c>
      <c r="L39" s="230">
        <v>6066</v>
      </c>
      <c r="M39" s="230">
        <v>28.271360000000001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1360</v>
      </c>
      <c r="D40" s="231">
        <v>1358.05</v>
      </c>
      <c r="E40" s="231">
        <v>1342.1</v>
      </c>
      <c r="F40" s="231">
        <v>1324.2</v>
      </c>
      <c r="G40" s="231">
        <v>1308.25</v>
      </c>
      <c r="H40" s="231">
        <v>1375.9499999999998</v>
      </c>
      <c r="I40" s="231">
        <v>1391.9</v>
      </c>
      <c r="J40" s="231">
        <v>1409.7999999999997</v>
      </c>
      <c r="K40" s="230">
        <v>1374</v>
      </c>
      <c r="L40" s="230">
        <v>1340.15</v>
      </c>
      <c r="M40" s="230">
        <v>39.82526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6650.25</v>
      </c>
      <c r="D41" s="231">
        <v>6614.2666666666664</v>
      </c>
      <c r="E41" s="231">
        <v>6547.5333333333328</v>
      </c>
      <c r="F41" s="231">
        <v>6444.8166666666666</v>
      </c>
      <c r="G41" s="231">
        <v>6378.083333333333</v>
      </c>
      <c r="H41" s="231">
        <v>6716.9833333333327</v>
      </c>
      <c r="I41" s="231">
        <v>6783.7166666666662</v>
      </c>
      <c r="J41" s="231">
        <v>6886.4333333333325</v>
      </c>
      <c r="K41" s="230">
        <v>6681</v>
      </c>
      <c r="L41" s="230">
        <v>6511.55</v>
      </c>
      <c r="M41" s="230">
        <v>0.32817000000000002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2084.1</v>
      </c>
      <c r="D42" s="231">
        <v>2074.7333333333336</v>
      </c>
      <c r="E42" s="231">
        <v>2060.4666666666672</v>
      </c>
      <c r="F42" s="231">
        <v>2036.8333333333335</v>
      </c>
      <c r="G42" s="231">
        <v>2022.5666666666671</v>
      </c>
      <c r="H42" s="231">
        <v>2098.3666666666672</v>
      </c>
      <c r="I42" s="231">
        <v>2112.6333333333337</v>
      </c>
      <c r="J42" s="231">
        <v>2136.2666666666673</v>
      </c>
      <c r="K42" s="230">
        <v>2089</v>
      </c>
      <c r="L42" s="230">
        <v>2051.1</v>
      </c>
      <c r="M42" s="230">
        <v>2.16628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226.85</v>
      </c>
      <c r="D43" s="231">
        <v>226.11666666666667</v>
      </c>
      <c r="E43" s="231">
        <v>224.23333333333335</v>
      </c>
      <c r="F43" s="231">
        <v>221.61666666666667</v>
      </c>
      <c r="G43" s="231">
        <v>219.73333333333335</v>
      </c>
      <c r="H43" s="231">
        <v>228.73333333333335</v>
      </c>
      <c r="I43" s="231">
        <v>230.61666666666667</v>
      </c>
      <c r="J43" s="231">
        <v>233.23333333333335</v>
      </c>
      <c r="K43" s="230">
        <v>228</v>
      </c>
      <c r="L43" s="230">
        <v>223.5</v>
      </c>
      <c r="M43" s="230">
        <v>62.20194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185.75</v>
      </c>
      <c r="D44" s="231">
        <v>185</v>
      </c>
      <c r="E44" s="231">
        <v>184</v>
      </c>
      <c r="F44" s="231">
        <v>182.25</v>
      </c>
      <c r="G44" s="231">
        <v>181.25</v>
      </c>
      <c r="H44" s="231">
        <v>186.75</v>
      </c>
      <c r="I44" s="231">
        <v>187.75</v>
      </c>
      <c r="J44" s="231">
        <v>189.5</v>
      </c>
      <c r="K44" s="230">
        <v>186</v>
      </c>
      <c r="L44" s="230">
        <v>183.25</v>
      </c>
      <c r="M44" s="230">
        <v>180.33465000000001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81.2</v>
      </c>
      <c r="D45" s="231">
        <v>80.750000000000014</v>
      </c>
      <c r="E45" s="231">
        <v>80.100000000000023</v>
      </c>
      <c r="F45" s="231">
        <v>79.000000000000014</v>
      </c>
      <c r="G45" s="231">
        <v>78.350000000000023</v>
      </c>
      <c r="H45" s="231">
        <v>81.850000000000023</v>
      </c>
      <c r="I45" s="231">
        <v>82.500000000000028</v>
      </c>
      <c r="J45" s="231">
        <v>83.600000000000023</v>
      </c>
      <c r="K45" s="230">
        <v>81.400000000000006</v>
      </c>
      <c r="L45" s="230">
        <v>79.650000000000006</v>
      </c>
      <c r="M45" s="230">
        <v>73.544070000000005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1475.7</v>
      </c>
      <c r="D46" s="231">
        <v>1473.0333333333335</v>
      </c>
      <c r="E46" s="231">
        <v>1465.7666666666671</v>
      </c>
      <c r="F46" s="231">
        <v>1455.8333333333335</v>
      </c>
      <c r="G46" s="231">
        <v>1448.5666666666671</v>
      </c>
      <c r="H46" s="231">
        <v>1482.9666666666672</v>
      </c>
      <c r="I46" s="231">
        <v>1490.2333333333336</v>
      </c>
      <c r="J46" s="231">
        <v>1500.1666666666672</v>
      </c>
      <c r="K46" s="230">
        <v>1480.3</v>
      </c>
      <c r="L46" s="230">
        <v>1463.1</v>
      </c>
      <c r="M46" s="230">
        <v>2.70248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602.6</v>
      </c>
      <c r="D47" s="231">
        <v>604.5333333333333</v>
      </c>
      <c r="E47" s="231">
        <v>597.06666666666661</v>
      </c>
      <c r="F47" s="231">
        <v>591.5333333333333</v>
      </c>
      <c r="G47" s="231">
        <v>584.06666666666661</v>
      </c>
      <c r="H47" s="231">
        <v>610.06666666666661</v>
      </c>
      <c r="I47" s="231">
        <v>617.5333333333333</v>
      </c>
      <c r="J47" s="231">
        <v>623.06666666666661</v>
      </c>
      <c r="K47" s="230">
        <v>612</v>
      </c>
      <c r="L47" s="230">
        <v>599</v>
      </c>
      <c r="M47" s="230">
        <v>7.5616500000000002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101.45</v>
      </c>
      <c r="D48" s="231">
        <v>101.56666666666668</v>
      </c>
      <c r="E48" s="231">
        <v>101.03333333333336</v>
      </c>
      <c r="F48" s="231">
        <v>100.61666666666669</v>
      </c>
      <c r="G48" s="231">
        <v>100.08333333333337</v>
      </c>
      <c r="H48" s="231">
        <v>101.98333333333335</v>
      </c>
      <c r="I48" s="231">
        <v>102.51666666666668</v>
      </c>
      <c r="J48" s="231">
        <v>102.93333333333334</v>
      </c>
      <c r="K48" s="230">
        <v>102.1</v>
      </c>
      <c r="L48" s="230">
        <v>101.15</v>
      </c>
      <c r="M48" s="230">
        <v>53.62153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791.05</v>
      </c>
      <c r="D49" s="231">
        <v>792.35</v>
      </c>
      <c r="E49" s="231">
        <v>786.75</v>
      </c>
      <c r="F49" s="231">
        <v>782.44999999999993</v>
      </c>
      <c r="G49" s="231">
        <v>776.84999999999991</v>
      </c>
      <c r="H49" s="231">
        <v>796.65000000000009</v>
      </c>
      <c r="I49" s="231">
        <v>802.25000000000023</v>
      </c>
      <c r="J49" s="231">
        <v>806.55000000000018</v>
      </c>
      <c r="K49" s="230">
        <v>797.95</v>
      </c>
      <c r="L49" s="230">
        <v>788.05</v>
      </c>
      <c r="M49" s="230">
        <v>8.8129600000000003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77.3</v>
      </c>
      <c r="D50" s="231">
        <v>77.283333333333331</v>
      </c>
      <c r="E50" s="231">
        <v>76.86666666666666</v>
      </c>
      <c r="F50" s="231">
        <v>76.433333333333323</v>
      </c>
      <c r="G50" s="231">
        <v>76.016666666666652</v>
      </c>
      <c r="H50" s="231">
        <v>77.716666666666669</v>
      </c>
      <c r="I50" s="231">
        <v>78.133333333333354</v>
      </c>
      <c r="J50" s="231">
        <v>78.566666666666677</v>
      </c>
      <c r="K50" s="230">
        <v>77.7</v>
      </c>
      <c r="L50" s="230">
        <v>76.849999999999994</v>
      </c>
      <c r="M50" s="230">
        <v>81.906090000000006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355.65</v>
      </c>
      <c r="D51" s="231">
        <v>353.66666666666669</v>
      </c>
      <c r="E51" s="231">
        <v>350.83333333333337</v>
      </c>
      <c r="F51" s="231">
        <v>346.01666666666671</v>
      </c>
      <c r="G51" s="231">
        <v>343.18333333333339</v>
      </c>
      <c r="H51" s="231">
        <v>358.48333333333335</v>
      </c>
      <c r="I51" s="231">
        <v>361.31666666666672</v>
      </c>
      <c r="J51" s="231">
        <v>366.13333333333333</v>
      </c>
      <c r="K51" s="230">
        <v>356.5</v>
      </c>
      <c r="L51" s="230">
        <v>348.85</v>
      </c>
      <c r="M51" s="230">
        <v>36.355260000000001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786.5</v>
      </c>
      <c r="D52" s="231">
        <v>782.35</v>
      </c>
      <c r="E52" s="231">
        <v>775.5</v>
      </c>
      <c r="F52" s="231">
        <v>764.5</v>
      </c>
      <c r="G52" s="231">
        <v>757.65</v>
      </c>
      <c r="H52" s="231">
        <v>793.35</v>
      </c>
      <c r="I52" s="231">
        <v>800.20000000000016</v>
      </c>
      <c r="J52" s="231">
        <v>811.2</v>
      </c>
      <c r="K52" s="230">
        <v>789.2</v>
      </c>
      <c r="L52" s="230">
        <v>771.35</v>
      </c>
      <c r="M52" s="230">
        <v>41.297690000000003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232.95</v>
      </c>
      <c r="D53" s="231">
        <v>232.01666666666665</v>
      </c>
      <c r="E53" s="231">
        <v>230.6333333333333</v>
      </c>
      <c r="F53" s="231">
        <v>228.31666666666663</v>
      </c>
      <c r="G53" s="231">
        <v>226.93333333333328</v>
      </c>
      <c r="H53" s="231">
        <v>234.33333333333331</v>
      </c>
      <c r="I53" s="231">
        <v>235.71666666666664</v>
      </c>
      <c r="J53" s="231">
        <v>238.03333333333333</v>
      </c>
      <c r="K53" s="230">
        <v>233.4</v>
      </c>
      <c r="L53" s="230">
        <v>229.7</v>
      </c>
      <c r="M53" s="230">
        <v>24.898890000000002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19117.8</v>
      </c>
      <c r="D54" s="231">
        <v>19064.383333333335</v>
      </c>
      <c r="E54" s="231">
        <v>18948.76666666667</v>
      </c>
      <c r="F54" s="231">
        <v>18779.733333333334</v>
      </c>
      <c r="G54" s="231">
        <v>18664.116666666669</v>
      </c>
      <c r="H54" s="231">
        <v>19233.416666666672</v>
      </c>
      <c r="I54" s="231">
        <v>19349.033333333333</v>
      </c>
      <c r="J54" s="231">
        <v>19518.066666666673</v>
      </c>
      <c r="K54" s="230">
        <v>19180</v>
      </c>
      <c r="L54" s="230">
        <v>18895.349999999999</v>
      </c>
      <c r="M54" s="230">
        <v>0.1487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4415.8500000000004</v>
      </c>
      <c r="D55" s="231">
        <v>4414.0666666666666</v>
      </c>
      <c r="E55" s="231">
        <v>4398.7833333333328</v>
      </c>
      <c r="F55" s="231">
        <v>4381.7166666666662</v>
      </c>
      <c r="G55" s="231">
        <v>4366.4333333333325</v>
      </c>
      <c r="H55" s="231">
        <v>4431.1333333333332</v>
      </c>
      <c r="I55" s="231">
        <v>4446.4166666666679</v>
      </c>
      <c r="J55" s="231">
        <v>4463.4833333333336</v>
      </c>
      <c r="K55" s="230">
        <v>4429.3500000000004</v>
      </c>
      <c r="L55" s="230">
        <v>4397</v>
      </c>
      <c r="M55" s="230">
        <v>1.79769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309</v>
      </c>
      <c r="D56" s="231">
        <v>308.66666666666669</v>
      </c>
      <c r="E56" s="231">
        <v>306.83333333333337</v>
      </c>
      <c r="F56" s="231">
        <v>304.66666666666669</v>
      </c>
      <c r="G56" s="231">
        <v>302.83333333333337</v>
      </c>
      <c r="H56" s="231">
        <v>310.83333333333337</v>
      </c>
      <c r="I56" s="231">
        <v>312.66666666666674</v>
      </c>
      <c r="J56" s="231">
        <v>314.83333333333337</v>
      </c>
      <c r="K56" s="230">
        <v>310.5</v>
      </c>
      <c r="L56" s="230">
        <v>306.5</v>
      </c>
      <c r="M56" s="230">
        <v>38.852170000000001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854.4</v>
      </c>
      <c r="D57" s="231">
        <v>847.98333333333323</v>
      </c>
      <c r="E57" s="231">
        <v>838.96666666666647</v>
      </c>
      <c r="F57" s="231">
        <v>823.53333333333319</v>
      </c>
      <c r="G57" s="231">
        <v>814.51666666666642</v>
      </c>
      <c r="H57" s="231">
        <v>863.41666666666652</v>
      </c>
      <c r="I57" s="231">
        <v>872.43333333333317</v>
      </c>
      <c r="J57" s="231">
        <v>887.86666666666656</v>
      </c>
      <c r="K57" s="230">
        <v>857</v>
      </c>
      <c r="L57" s="230">
        <v>832.55</v>
      </c>
      <c r="M57" s="230">
        <v>16.357900000000001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913.95</v>
      </c>
      <c r="D58" s="231">
        <v>911.41666666666663</v>
      </c>
      <c r="E58" s="231">
        <v>905.5333333333333</v>
      </c>
      <c r="F58" s="231">
        <v>897.11666666666667</v>
      </c>
      <c r="G58" s="231">
        <v>891.23333333333335</v>
      </c>
      <c r="H58" s="231">
        <v>919.83333333333326</v>
      </c>
      <c r="I58" s="231">
        <v>925.7166666666667</v>
      </c>
      <c r="J58" s="231">
        <v>934.13333333333321</v>
      </c>
      <c r="K58" s="230">
        <v>917.3</v>
      </c>
      <c r="L58" s="230">
        <v>903</v>
      </c>
      <c r="M58" s="230">
        <v>24.576519999999999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1404.2</v>
      </c>
      <c r="D59" s="231">
        <v>1405.5666666666666</v>
      </c>
      <c r="E59" s="231">
        <v>1398.6333333333332</v>
      </c>
      <c r="F59" s="231">
        <v>1393.0666666666666</v>
      </c>
      <c r="G59" s="231">
        <v>1386.1333333333332</v>
      </c>
      <c r="H59" s="231">
        <v>1411.1333333333332</v>
      </c>
      <c r="I59" s="231">
        <v>1418.0666666666666</v>
      </c>
      <c r="J59" s="231">
        <v>1423.6333333333332</v>
      </c>
      <c r="K59" s="230">
        <v>1412.5</v>
      </c>
      <c r="L59" s="230">
        <v>1400</v>
      </c>
      <c r="M59" s="230">
        <v>0.21307999999999999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231.75</v>
      </c>
      <c r="D60" s="231">
        <v>231.13333333333333</v>
      </c>
      <c r="E60" s="231">
        <v>229.76666666666665</v>
      </c>
      <c r="F60" s="231">
        <v>227.78333333333333</v>
      </c>
      <c r="G60" s="231">
        <v>226.41666666666666</v>
      </c>
      <c r="H60" s="231">
        <v>233.11666666666665</v>
      </c>
      <c r="I60" s="231">
        <v>234.48333333333332</v>
      </c>
      <c r="J60" s="231">
        <v>236.46666666666664</v>
      </c>
      <c r="K60" s="230">
        <v>232.5</v>
      </c>
      <c r="L60" s="230">
        <v>229.15</v>
      </c>
      <c r="M60" s="230">
        <v>33.493740000000003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4051.3</v>
      </c>
      <c r="D61" s="231">
        <v>4017.2333333333336</v>
      </c>
      <c r="E61" s="231">
        <v>3960.0666666666671</v>
      </c>
      <c r="F61" s="231">
        <v>3868.8333333333335</v>
      </c>
      <c r="G61" s="231">
        <v>3811.666666666667</v>
      </c>
      <c r="H61" s="231">
        <v>4108.4666666666672</v>
      </c>
      <c r="I61" s="231">
        <v>4165.6333333333332</v>
      </c>
      <c r="J61" s="231">
        <v>4256.8666666666668</v>
      </c>
      <c r="K61" s="230">
        <v>4074.4</v>
      </c>
      <c r="L61" s="230">
        <v>3926</v>
      </c>
      <c r="M61" s="230">
        <v>7.0016999999999996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1579.3</v>
      </c>
      <c r="D62" s="231">
        <v>1576.6166666666668</v>
      </c>
      <c r="E62" s="231">
        <v>1568.2333333333336</v>
      </c>
      <c r="F62" s="231">
        <v>1557.1666666666667</v>
      </c>
      <c r="G62" s="231">
        <v>1548.7833333333335</v>
      </c>
      <c r="H62" s="231">
        <v>1587.6833333333336</v>
      </c>
      <c r="I62" s="231">
        <v>1596.0666666666668</v>
      </c>
      <c r="J62" s="231">
        <v>1607.1333333333337</v>
      </c>
      <c r="K62" s="230">
        <v>1585</v>
      </c>
      <c r="L62" s="230">
        <v>1565.55</v>
      </c>
      <c r="M62" s="230">
        <v>2.5670799999999998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606.79999999999995</v>
      </c>
      <c r="D63" s="231">
        <v>607.19999999999993</v>
      </c>
      <c r="E63" s="231">
        <v>602.09999999999991</v>
      </c>
      <c r="F63" s="231">
        <v>597.4</v>
      </c>
      <c r="G63" s="231">
        <v>592.29999999999995</v>
      </c>
      <c r="H63" s="231">
        <v>611.89999999999986</v>
      </c>
      <c r="I63" s="231">
        <v>617</v>
      </c>
      <c r="J63" s="231">
        <v>621.69999999999982</v>
      </c>
      <c r="K63" s="230">
        <v>612.29999999999995</v>
      </c>
      <c r="L63" s="230">
        <v>602.5</v>
      </c>
      <c r="M63" s="230">
        <v>7.0518999999999998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949.45</v>
      </c>
      <c r="D64" s="231">
        <v>948.41666666666663</v>
      </c>
      <c r="E64" s="231">
        <v>940.38333333333321</v>
      </c>
      <c r="F64" s="231">
        <v>931.31666666666661</v>
      </c>
      <c r="G64" s="231">
        <v>923.28333333333319</v>
      </c>
      <c r="H64" s="231">
        <v>957.48333333333323</v>
      </c>
      <c r="I64" s="231">
        <v>965.51666666666677</v>
      </c>
      <c r="J64" s="231">
        <v>974.58333333333326</v>
      </c>
      <c r="K64" s="230">
        <v>956.45</v>
      </c>
      <c r="L64" s="230">
        <v>939.35</v>
      </c>
      <c r="M64" s="230">
        <v>3.3568099999999998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259.8</v>
      </c>
      <c r="D65" s="231">
        <v>257.5</v>
      </c>
      <c r="E65" s="231">
        <v>254.3</v>
      </c>
      <c r="F65" s="231">
        <v>248.8</v>
      </c>
      <c r="G65" s="231">
        <v>245.60000000000002</v>
      </c>
      <c r="H65" s="231">
        <v>263</v>
      </c>
      <c r="I65" s="231">
        <v>266.20000000000005</v>
      </c>
      <c r="J65" s="231">
        <v>271.7</v>
      </c>
      <c r="K65" s="230">
        <v>260.7</v>
      </c>
      <c r="L65" s="230">
        <v>252</v>
      </c>
      <c r="M65" s="230">
        <v>103.91436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1566.4</v>
      </c>
      <c r="D66" s="231">
        <v>1573.4333333333334</v>
      </c>
      <c r="E66" s="231">
        <v>1556.8666666666668</v>
      </c>
      <c r="F66" s="231">
        <v>1547.3333333333335</v>
      </c>
      <c r="G66" s="231">
        <v>1530.7666666666669</v>
      </c>
      <c r="H66" s="231">
        <v>1582.9666666666667</v>
      </c>
      <c r="I66" s="231">
        <v>1599.5333333333333</v>
      </c>
      <c r="J66" s="231">
        <v>1609.0666666666666</v>
      </c>
      <c r="K66" s="230">
        <v>1590</v>
      </c>
      <c r="L66" s="230">
        <v>1563.9</v>
      </c>
      <c r="M66" s="230">
        <v>7.0138400000000001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421.65</v>
      </c>
      <c r="D67" s="231">
        <v>420.10000000000008</v>
      </c>
      <c r="E67" s="231">
        <v>416.65000000000015</v>
      </c>
      <c r="F67" s="231">
        <v>411.65000000000009</v>
      </c>
      <c r="G67" s="231">
        <v>408.20000000000016</v>
      </c>
      <c r="H67" s="231">
        <v>425.10000000000014</v>
      </c>
      <c r="I67" s="231">
        <v>428.55000000000007</v>
      </c>
      <c r="J67" s="231">
        <v>433.55000000000013</v>
      </c>
      <c r="K67" s="230">
        <v>423.55</v>
      </c>
      <c r="L67" s="230">
        <v>415.1</v>
      </c>
      <c r="M67" s="230">
        <v>44.232309999999998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530.4</v>
      </c>
      <c r="D68" s="231">
        <v>531.1</v>
      </c>
      <c r="E68" s="231">
        <v>527.35</v>
      </c>
      <c r="F68" s="231">
        <v>524.29999999999995</v>
      </c>
      <c r="G68" s="231">
        <v>520.54999999999995</v>
      </c>
      <c r="H68" s="231">
        <v>534.15000000000009</v>
      </c>
      <c r="I68" s="231">
        <v>537.90000000000009</v>
      </c>
      <c r="J68" s="231">
        <v>540.95000000000016</v>
      </c>
      <c r="K68" s="230">
        <v>534.85</v>
      </c>
      <c r="L68" s="230">
        <v>528.04999999999995</v>
      </c>
      <c r="M68" s="230">
        <v>12.98338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1966.5</v>
      </c>
      <c r="D69" s="231">
        <v>1958.5166666666667</v>
      </c>
      <c r="E69" s="231">
        <v>1941.5333333333333</v>
      </c>
      <c r="F69" s="231">
        <v>1916.5666666666666</v>
      </c>
      <c r="G69" s="231">
        <v>1899.5833333333333</v>
      </c>
      <c r="H69" s="231">
        <v>1983.4833333333333</v>
      </c>
      <c r="I69" s="231">
        <v>2000.4666666666665</v>
      </c>
      <c r="J69" s="231">
        <v>2025.4333333333334</v>
      </c>
      <c r="K69" s="230">
        <v>1975.5</v>
      </c>
      <c r="L69" s="230">
        <v>1933.55</v>
      </c>
      <c r="M69" s="230">
        <v>6.1043500000000002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1861.05</v>
      </c>
      <c r="D70" s="231">
        <v>1863.1333333333332</v>
      </c>
      <c r="E70" s="231">
        <v>1856.0166666666664</v>
      </c>
      <c r="F70" s="231">
        <v>1850.9833333333331</v>
      </c>
      <c r="G70" s="231">
        <v>1843.8666666666663</v>
      </c>
      <c r="H70" s="231">
        <v>1868.1666666666665</v>
      </c>
      <c r="I70" s="231">
        <v>1875.2833333333333</v>
      </c>
      <c r="J70" s="231">
        <v>1880.3166666666666</v>
      </c>
      <c r="K70" s="230">
        <v>1870.25</v>
      </c>
      <c r="L70" s="230">
        <v>1858.1</v>
      </c>
      <c r="M70" s="230">
        <v>1.29999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378.1</v>
      </c>
      <c r="D71" s="231">
        <v>375.36666666666662</v>
      </c>
      <c r="E71" s="231">
        <v>367.98333333333323</v>
      </c>
      <c r="F71" s="231">
        <v>357.86666666666662</v>
      </c>
      <c r="G71" s="231">
        <v>350.48333333333323</v>
      </c>
      <c r="H71" s="231">
        <v>385.48333333333323</v>
      </c>
      <c r="I71" s="231">
        <v>392.86666666666656</v>
      </c>
      <c r="J71" s="231">
        <v>402.98333333333323</v>
      </c>
      <c r="K71" s="230">
        <v>382.75</v>
      </c>
      <c r="L71" s="230">
        <v>365.25</v>
      </c>
      <c r="M71" s="230">
        <v>50.617370000000001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3238.45</v>
      </c>
      <c r="D72" s="231">
        <v>3229.4333333333329</v>
      </c>
      <c r="E72" s="231">
        <v>3211.016666666666</v>
      </c>
      <c r="F72" s="231">
        <v>3183.583333333333</v>
      </c>
      <c r="G72" s="231">
        <v>3165.1666666666661</v>
      </c>
      <c r="H72" s="231">
        <v>3256.8666666666659</v>
      </c>
      <c r="I72" s="231">
        <v>3275.2833333333328</v>
      </c>
      <c r="J72" s="231">
        <v>3302.7166666666658</v>
      </c>
      <c r="K72" s="230">
        <v>3247.85</v>
      </c>
      <c r="L72" s="230">
        <v>3202</v>
      </c>
      <c r="M72" s="230">
        <v>2.0057900000000002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2878.7</v>
      </c>
      <c r="D73" s="231">
        <v>2864.5666666666671</v>
      </c>
      <c r="E73" s="231">
        <v>2835.1333333333341</v>
      </c>
      <c r="F73" s="231">
        <v>2791.5666666666671</v>
      </c>
      <c r="G73" s="231">
        <v>2762.1333333333341</v>
      </c>
      <c r="H73" s="231">
        <v>2908.1333333333341</v>
      </c>
      <c r="I73" s="231">
        <v>2937.5666666666675</v>
      </c>
      <c r="J73" s="231">
        <v>2981.1333333333341</v>
      </c>
      <c r="K73" s="230">
        <v>2894</v>
      </c>
      <c r="L73" s="230">
        <v>2821</v>
      </c>
      <c r="M73" s="230">
        <v>2.7425999999999999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1931.4</v>
      </c>
      <c r="D74" s="231">
        <v>1926.9833333333333</v>
      </c>
      <c r="E74" s="231">
        <v>1914.9666666666667</v>
      </c>
      <c r="F74" s="231">
        <v>1898.5333333333333</v>
      </c>
      <c r="G74" s="231">
        <v>1886.5166666666667</v>
      </c>
      <c r="H74" s="231">
        <v>1943.4166666666667</v>
      </c>
      <c r="I74" s="231">
        <v>1955.4333333333336</v>
      </c>
      <c r="J74" s="231">
        <v>1971.8666666666668</v>
      </c>
      <c r="K74" s="230">
        <v>1939</v>
      </c>
      <c r="L74" s="230">
        <v>1910.55</v>
      </c>
      <c r="M74" s="230">
        <v>1.6473599999999999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4918.55</v>
      </c>
      <c r="D75" s="231">
        <v>4891.8833333333332</v>
      </c>
      <c r="E75" s="231">
        <v>4844.7666666666664</v>
      </c>
      <c r="F75" s="231">
        <v>4770.9833333333336</v>
      </c>
      <c r="G75" s="231">
        <v>4723.8666666666668</v>
      </c>
      <c r="H75" s="231">
        <v>4965.6666666666661</v>
      </c>
      <c r="I75" s="231">
        <v>5012.7833333333328</v>
      </c>
      <c r="J75" s="231">
        <v>5086.5666666666657</v>
      </c>
      <c r="K75" s="230">
        <v>4939</v>
      </c>
      <c r="L75" s="230">
        <v>4818.1000000000004</v>
      </c>
      <c r="M75" s="230">
        <v>2.1965599999999998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3263.55</v>
      </c>
      <c r="D76" s="231">
        <v>3256.7333333333336</v>
      </c>
      <c r="E76" s="231">
        <v>3243.0666666666671</v>
      </c>
      <c r="F76" s="231">
        <v>3222.5833333333335</v>
      </c>
      <c r="G76" s="231">
        <v>3208.916666666667</v>
      </c>
      <c r="H76" s="231">
        <v>3277.2166666666672</v>
      </c>
      <c r="I76" s="231">
        <v>3290.8833333333332</v>
      </c>
      <c r="J76" s="231">
        <v>3311.3666666666672</v>
      </c>
      <c r="K76" s="230">
        <v>3270.4</v>
      </c>
      <c r="L76" s="230">
        <v>3236.25</v>
      </c>
      <c r="M76" s="230">
        <v>4.6440599999999996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367.65</v>
      </c>
      <c r="D77" s="231">
        <v>366.09999999999997</v>
      </c>
      <c r="E77" s="231">
        <v>363.69999999999993</v>
      </c>
      <c r="F77" s="231">
        <v>359.74999999999994</v>
      </c>
      <c r="G77" s="231">
        <v>357.34999999999991</v>
      </c>
      <c r="H77" s="231">
        <v>370.04999999999995</v>
      </c>
      <c r="I77" s="231">
        <v>372.44999999999993</v>
      </c>
      <c r="J77" s="231">
        <v>376.4</v>
      </c>
      <c r="K77" s="230">
        <v>368.5</v>
      </c>
      <c r="L77" s="230">
        <v>362.15</v>
      </c>
      <c r="M77" s="230">
        <v>3.85351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1939.4</v>
      </c>
      <c r="D78" s="231">
        <v>1949.8000000000002</v>
      </c>
      <c r="E78" s="231">
        <v>1921.6500000000003</v>
      </c>
      <c r="F78" s="231">
        <v>1903.9</v>
      </c>
      <c r="G78" s="231">
        <v>1875.7500000000002</v>
      </c>
      <c r="H78" s="231">
        <v>1967.5500000000004</v>
      </c>
      <c r="I78" s="231">
        <v>1995.7</v>
      </c>
      <c r="J78" s="231">
        <v>2013.4500000000005</v>
      </c>
      <c r="K78" s="230">
        <v>1977.95</v>
      </c>
      <c r="L78" s="230">
        <v>1932.05</v>
      </c>
      <c r="M78" s="230">
        <v>2.68438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115.95</v>
      </c>
      <c r="D79" s="231">
        <v>116.81666666666666</v>
      </c>
      <c r="E79" s="231">
        <v>114.18333333333332</v>
      </c>
      <c r="F79" s="231">
        <v>112.41666666666666</v>
      </c>
      <c r="G79" s="231">
        <v>109.78333333333332</v>
      </c>
      <c r="H79" s="231">
        <v>118.58333333333333</v>
      </c>
      <c r="I79" s="231">
        <v>121.21666666666665</v>
      </c>
      <c r="J79" s="231">
        <v>122.98333333333333</v>
      </c>
      <c r="K79" s="230">
        <v>119.45</v>
      </c>
      <c r="L79" s="230">
        <v>115.05</v>
      </c>
      <c r="M79" s="230">
        <v>211.97271000000001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133.94999999999999</v>
      </c>
      <c r="D80" s="231">
        <v>134.31666666666666</v>
      </c>
      <c r="E80" s="231">
        <v>132.93333333333334</v>
      </c>
      <c r="F80" s="231">
        <v>131.91666666666669</v>
      </c>
      <c r="G80" s="231">
        <v>130.53333333333336</v>
      </c>
      <c r="H80" s="231">
        <v>135.33333333333331</v>
      </c>
      <c r="I80" s="231">
        <v>136.71666666666664</v>
      </c>
      <c r="J80" s="231">
        <v>137.73333333333329</v>
      </c>
      <c r="K80" s="230">
        <v>135.69999999999999</v>
      </c>
      <c r="L80" s="230">
        <v>133.30000000000001</v>
      </c>
      <c r="M80" s="230">
        <v>91.931979999999996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256.25</v>
      </c>
      <c r="D81" s="231">
        <v>257.28333333333336</v>
      </c>
      <c r="E81" s="231">
        <v>254.06666666666672</v>
      </c>
      <c r="F81" s="231">
        <v>251.88333333333335</v>
      </c>
      <c r="G81" s="231">
        <v>248.66666666666671</v>
      </c>
      <c r="H81" s="231">
        <v>259.4666666666667</v>
      </c>
      <c r="I81" s="231">
        <v>262.68333333333328</v>
      </c>
      <c r="J81" s="231">
        <v>264.86666666666673</v>
      </c>
      <c r="K81" s="230">
        <v>260.5</v>
      </c>
      <c r="L81" s="230">
        <v>255.1</v>
      </c>
      <c r="M81" s="230">
        <v>9.2125500000000002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109.3</v>
      </c>
      <c r="D82" s="231">
        <v>109.39999999999999</v>
      </c>
      <c r="E82" s="231">
        <v>108.69999999999999</v>
      </c>
      <c r="F82" s="231">
        <v>108.1</v>
      </c>
      <c r="G82" s="231">
        <v>107.39999999999999</v>
      </c>
      <c r="H82" s="231">
        <v>109.99999999999999</v>
      </c>
      <c r="I82" s="231">
        <v>110.7</v>
      </c>
      <c r="J82" s="231">
        <v>111.29999999999998</v>
      </c>
      <c r="K82" s="230">
        <v>110.1</v>
      </c>
      <c r="L82" s="230">
        <v>108.8</v>
      </c>
      <c r="M82" s="230">
        <v>83.492689999999996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1367.7</v>
      </c>
      <c r="D83" s="231">
        <v>1373.0999999999997</v>
      </c>
      <c r="E83" s="231">
        <v>1356.1999999999994</v>
      </c>
      <c r="F83" s="231">
        <v>1344.6999999999996</v>
      </c>
      <c r="G83" s="231">
        <v>1327.7999999999993</v>
      </c>
      <c r="H83" s="231">
        <v>1384.5999999999995</v>
      </c>
      <c r="I83" s="231">
        <v>1401.4999999999995</v>
      </c>
      <c r="J83" s="231">
        <v>1412.9999999999995</v>
      </c>
      <c r="K83" s="230">
        <v>1390</v>
      </c>
      <c r="L83" s="230">
        <v>1361.6</v>
      </c>
      <c r="M83" s="230">
        <v>3.3206799999999999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953.6</v>
      </c>
      <c r="D84" s="231">
        <v>958.5333333333333</v>
      </c>
      <c r="E84" s="231">
        <v>938.06666666666661</v>
      </c>
      <c r="F84" s="231">
        <v>922.5333333333333</v>
      </c>
      <c r="G84" s="231">
        <v>902.06666666666661</v>
      </c>
      <c r="H84" s="231">
        <v>974.06666666666661</v>
      </c>
      <c r="I84" s="231">
        <v>994.5333333333333</v>
      </c>
      <c r="J84" s="231">
        <v>1010.0666666666666</v>
      </c>
      <c r="K84" s="230">
        <v>979</v>
      </c>
      <c r="L84" s="230">
        <v>943</v>
      </c>
      <c r="M84" s="230">
        <v>17.910889999999998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1319.9</v>
      </c>
      <c r="D85" s="231">
        <v>1315.75</v>
      </c>
      <c r="E85" s="231">
        <v>1297.4000000000001</v>
      </c>
      <c r="F85" s="231">
        <v>1274.9000000000001</v>
      </c>
      <c r="G85" s="231">
        <v>1256.5500000000002</v>
      </c>
      <c r="H85" s="231">
        <v>1338.25</v>
      </c>
      <c r="I85" s="231">
        <v>1356.6</v>
      </c>
      <c r="J85" s="231">
        <v>1379.1</v>
      </c>
      <c r="K85" s="230">
        <v>1334.1</v>
      </c>
      <c r="L85" s="230">
        <v>1293.25</v>
      </c>
      <c r="M85" s="230">
        <v>9.6111900000000006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1701.4</v>
      </c>
      <c r="D86" s="231">
        <v>1696.4000000000003</v>
      </c>
      <c r="E86" s="231">
        <v>1687.1500000000005</v>
      </c>
      <c r="F86" s="231">
        <v>1672.9000000000003</v>
      </c>
      <c r="G86" s="231">
        <v>1663.6500000000005</v>
      </c>
      <c r="H86" s="231">
        <v>1710.6500000000005</v>
      </c>
      <c r="I86" s="231">
        <v>1719.9</v>
      </c>
      <c r="J86" s="231">
        <v>1734.1500000000005</v>
      </c>
      <c r="K86" s="230">
        <v>1705.65</v>
      </c>
      <c r="L86" s="230">
        <v>1682.15</v>
      </c>
      <c r="M86" s="230">
        <v>5.2928800000000003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454.5</v>
      </c>
      <c r="D87" s="231">
        <v>457.23333333333335</v>
      </c>
      <c r="E87" s="231">
        <v>450.4666666666667</v>
      </c>
      <c r="F87" s="231">
        <v>446.43333333333334</v>
      </c>
      <c r="G87" s="231">
        <v>439.66666666666669</v>
      </c>
      <c r="H87" s="231">
        <v>461.26666666666671</v>
      </c>
      <c r="I87" s="231">
        <v>468.03333333333336</v>
      </c>
      <c r="J87" s="231">
        <v>472.06666666666672</v>
      </c>
      <c r="K87" s="230">
        <v>464</v>
      </c>
      <c r="L87" s="230">
        <v>453.2</v>
      </c>
      <c r="M87" s="230">
        <v>18.362120000000001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282.64999999999998</v>
      </c>
      <c r="D88" s="231">
        <v>282.23333333333329</v>
      </c>
      <c r="E88" s="231">
        <v>278.26666666666659</v>
      </c>
      <c r="F88" s="231">
        <v>273.88333333333333</v>
      </c>
      <c r="G88" s="231">
        <v>269.91666666666663</v>
      </c>
      <c r="H88" s="231">
        <v>286.61666666666656</v>
      </c>
      <c r="I88" s="231">
        <v>290.58333333333326</v>
      </c>
      <c r="J88" s="231">
        <v>294.96666666666653</v>
      </c>
      <c r="K88" s="230">
        <v>286.2</v>
      </c>
      <c r="L88" s="230">
        <v>277.85000000000002</v>
      </c>
      <c r="M88" s="230">
        <v>8.4579000000000004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1071.25</v>
      </c>
      <c r="D89" s="231">
        <v>1069.0833333333333</v>
      </c>
      <c r="E89" s="231">
        <v>1063.1666666666665</v>
      </c>
      <c r="F89" s="231">
        <v>1055.0833333333333</v>
      </c>
      <c r="G89" s="231">
        <v>1049.1666666666665</v>
      </c>
      <c r="H89" s="231">
        <v>1077.1666666666665</v>
      </c>
      <c r="I89" s="231">
        <v>1083.083333333333</v>
      </c>
      <c r="J89" s="231">
        <v>1091.1666666666665</v>
      </c>
      <c r="K89" s="230">
        <v>1075</v>
      </c>
      <c r="L89" s="230">
        <v>1061</v>
      </c>
      <c r="M89" s="230">
        <v>16.549099999999999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1733.6</v>
      </c>
      <c r="D90" s="231">
        <v>1736.1166666666668</v>
      </c>
      <c r="E90" s="231">
        <v>1725.4833333333336</v>
      </c>
      <c r="F90" s="231">
        <v>1717.3666666666668</v>
      </c>
      <c r="G90" s="231">
        <v>1706.7333333333336</v>
      </c>
      <c r="H90" s="231">
        <v>1744.2333333333336</v>
      </c>
      <c r="I90" s="231">
        <v>1754.8666666666668</v>
      </c>
      <c r="J90" s="231">
        <v>1762.9833333333336</v>
      </c>
      <c r="K90" s="230">
        <v>1746.75</v>
      </c>
      <c r="L90" s="230">
        <v>1728</v>
      </c>
      <c r="M90" s="230">
        <v>2.1740699999999999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1681</v>
      </c>
      <c r="D91" s="231">
        <v>1677.3666666666668</v>
      </c>
      <c r="E91" s="231">
        <v>1669.4833333333336</v>
      </c>
      <c r="F91" s="231">
        <v>1657.9666666666667</v>
      </c>
      <c r="G91" s="231">
        <v>1650.0833333333335</v>
      </c>
      <c r="H91" s="231">
        <v>1688.8833333333337</v>
      </c>
      <c r="I91" s="231">
        <v>1696.7666666666669</v>
      </c>
      <c r="J91" s="231">
        <v>1708.2833333333338</v>
      </c>
      <c r="K91" s="230">
        <v>1685.25</v>
      </c>
      <c r="L91" s="230">
        <v>1665.85</v>
      </c>
      <c r="M91" s="230">
        <v>238.95196000000001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517.85</v>
      </c>
      <c r="D92" s="231">
        <v>521.33333333333337</v>
      </c>
      <c r="E92" s="231">
        <v>512.56666666666672</v>
      </c>
      <c r="F92" s="231">
        <v>507.2833333333333</v>
      </c>
      <c r="G92" s="231">
        <v>498.51666666666665</v>
      </c>
      <c r="H92" s="231">
        <v>526.61666666666679</v>
      </c>
      <c r="I92" s="231">
        <v>535.38333333333344</v>
      </c>
      <c r="J92" s="231">
        <v>540.66666666666686</v>
      </c>
      <c r="K92" s="230">
        <v>530.1</v>
      </c>
      <c r="L92" s="230">
        <v>516.04999999999995</v>
      </c>
      <c r="M92" s="230">
        <v>79.78904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1221.2</v>
      </c>
      <c r="D93" s="231">
        <v>1221.5500000000002</v>
      </c>
      <c r="E93" s="231">
        <v>1214.2000000000003</v>
      </c>
      <c r="F93" s="231">
        <v>1207.2</v>
      </c>
      <c r="G93" s="231">
        <v>1199.8500000000001</v>
      </c>
      <c r="H93" s="231">
        <v>1228.5500000000004</v>
      </c>
      <c r="I93" s="231">
        <v>1235.9000000000003</v>
      </c>
      <c r="J93" s="231">
        <v>1242.9000000000005</v>
      </c>
      <c r="K93" s="230">
        <v>1228.9000000000001</v>
      </c>
      <c r="L93" s="230">
        <v>1214.55</v>
      </c>
      <c r="M93" s="230">
        <v>3.5174400000000001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2508.65</v>
      </c>
      <c r="D94" s="231">
        <v>2510.85</v>
      </c>
      <c r="E94" s="231">
        <v>2494.85</v>
      </c>
      <c r="F94" s="231">
        <v>2481.0500000000002</v>
      </c>
      <c r="G94" s="231">
        <v>2465.0500000000002</v>
      </c>
      <c r="H94" s="231">
        <v>2524.6499999999996</v>
      </c>
      <c r="I94" s="231">
        <v>2540.6499999999996</v>
      </c>
      <c r="J94" s="231">
        <v>2554.4499999999994</v>
      </c>
      <c r="K94" s="230">
        <v>2526.85</v>
      </c>
      <c r="L94" s="230">
        <v>2497.0500000000002</v>
      </c>
      <c r="M94" s="230">
        <v>6.8526800000000003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430.8</v>
      </c>
      <c r="D95" s="231">
        <v>428.09999999999997</v>
      </c>
      <c r="E95" s="231">
        <v>424.74999999999994</v>
      </c>
      <c r="F95" s="231">
        <v>418.7</v>
      </c>
      <c r="G95" s="231">
        <v>415.34999999999997</v>
      </c>
      <c r="H95" s="231">
        <v>434.14999999999992</v>
      </c>
      <c r="I95" s="231">
        <v>437.49999999999994</v>
      </c>
      <c r="J95" s="231">
        <v>443.5499999999999</v>
      </c>
      <c r="K95" s="230">
        <v>431.45</v>
      </c>
      <c r="L95" s="230">
        <v>422.05</v>
      </c>
      <c r="M95" s="230">
        <v>32.712569999999999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2838.95</v>
      </c>
      <c r="D96" s="231">
        <v>2836.75</v>
      </c>
      <c r="E96" s="231">
        <v>2823.7</v>
      </c>
      <c r="F96" s="231">
        <v>2808.45</v>
      </c>
      <c r="G96" s="231">
        <v>2795.3999999999996</v>
      </c>
      <c r="H96" s="231">
        <v>2852</v>
      </c>
      <c r="I96" s="231">
        <v>2865.05</v>
      </c>
      <c r="J96" s="231">
        <v>2880.3</v>
      </c>
      <c r="K96" s="230">
        <v>2849.8</v>
      </c>
      <c r="L96" s="230">
        <v>2821.5</v>
      </c>
      <c r="M96" s="230">
        <v>3.9577800000000001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250.6</v>
      </c>
      <c r="D97" s="231">
        <v>250.95000000000002</v>
      </c>
      <c r="E97" s="231">
        <v>248.40000000000003</v>
      </c>
      <c r="F97" s="231">
        <v>246.20000000000002</v>
      </c>
      <c r="G97" s="231">
        <v>243.65000000000003</v>
      </c>
      <c r="H97" s="231">
        <v>253.15000000000003</v>
      </c>
      <c r="I97" s="231">
        <v>255.70000000000005</v>
      </c>
      <c r="J97" s="231">
        <v>257.90000000000003</v>
      </c>
      <c r="K97" s="230">
        <v>253.5</v>
      </c>
      <c r="L97" s="230">
        <v>248.75</v>
      </c>
      <c r="M97" s="230">
        <v>30.690480000000001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2468.9499999999998</v>
      </c>
      <c r="D98" s="231">
        <v>2482.65</v>
      </c>
      <c r="E98" s="231">
        <v>2443.3000000000002</v>
      </c>
      <c r="F98" s="231">
        <v>2417.65</v>
      </c>
      <c r="G98" s="231">
        <v>2378.3000000000002</v>
      </c>
      <c r="H98" s="231">
        <v>2508.3000000000002</v>
      </c>
      <c r="I98" s="231">
        <v>2547.6499999999996</v>
      </c>
      <c r="J98" s="231">
        <v>2573.3000000000002</v>
      </c>
      <c r="K98" s="230">
        <v>2522</v>
      </c>
      <c r="L98" s="230">
        <v>2457</v>
      </c>
      <c r="M98" s="230">
        <v>27.438929999999999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310.3</v>
      </c>
      <c r="D99" s="231">
        <v>310.73333333333335</v>
      </c>
      <c r="E99" s="231">
        <v>308.76666666666671</v>
      </c>
      <c r="F99" s="231">
        <v>307.23333333333335</v>
      </c>
      <c r="G99" s="231">
        <v>305.26666666666671</v>
      </c>
      <c r="H99" s="231">
        <v>312.26666666666671</v>
      </c>
      <c r="I99" s="231">
        <v>314.23333333333341</v>
      </c>
      <c r="J99" s="231">
        <v>315.76666666666671</v>
      </c>
      <c r="K99" s="230">
        <v>312.7</v>
      </c>
      <c r="L99" s="230">
        <v>309.2</v>
      </c>
      <c r="M99" s="230">
        <v>3.2961999999999998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35351</v>
      </c>
      <c r="D100" s="231">
        <v>35473.666666666664</v>
      </c>
      <c r="E100" s="231">
        <v>34997.333333333328</v>
      </c>
      <c r="F100" s="231">
        <v>34643.666666666664</v>
      </c>
      <c r="G100" s="231">
        <v>34167.333333333328</v>
      </c>
      <c r="H100" s="231">
        <v>35827.333333333328</v>
      </c>
      <c r="I100" s="231">
        <v>36303.666666666657</v>
      </c>
      <c r="J100" s="231">
        <v>36657.333333333328</v>
      </c>
      <c r="K100" s="230">
        <v>35950</v>
      </c>
      <c r="L100" s="230">
        <v>35120</v>
      </c>
      <c r="M100" s="230">
        <v>6.7169999999999994E-2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2772.9</v>
      </c>
      <c r="D101" s="231">
        <v>2767.7166666666667</v>
      </c>
      <c r="E101" s="231">
        <v>2754.4333333333334</v>
      </c>
      <c r="F101" s="231">
        <v>2735.9666666666667</v>
      </c>
      <c r="G101" s="231">
        <v>2722.6833333333334</v>
      </c>
      <c r="H101" s="231">
        <v>2786.1833333333334</v>
      </c>
      <c r="I101" s="231">
        <v>2799.4666666666672</v>
      </c>
      <c r="J101" s="231">
        <v>2817.9333333333334</v>
      </c>
      <c r="K101" s="230">
        <v>2781</v>
      </c>
      <c r="L101" s="230">
        <v>2749.25</v>
      </c>
      <c r="M101" s="230">
        <v>33.474330000000002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918.35</v>
      </c>
      <c r="D102" s="231">
        <v>915.6</v>
      </c>
      <c r="E102" s="231">
        <v>911.30000000000007</v>
      </c>
      <c r="F102" s="231">
        <v>904.25</v>
      </c>
      <c r="G102" s="231">
        <v>899.95</v>
      </c>
      <c r="H102" s="231">
        <v>922.65000000000009</v>
      </c>
      <c r="I102" s="231">
        <v>926.95</v>
      </c>
      <c r="J102" s="231">
        <v>934.00000000000011</v>
      </c>
      <c r="K102" s="230">
        <v>919.9</v>
      </c>
      <c r="L102" s="230">
        <v>908.55</v>
      </c>
      <c r="M102" s="230">
        <v>258.35108000000002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1066.0999999999999</v>
      </c>
      <c r="D103" s="231">
        <v>1066.5166666666667</v>
      </c>
      <c r="E103" s="231">
        <v>1058.2333333333333</v>
      </c>
      <c r="F103" s="231">
        <v>1050.3666666666668</v>
      </c>
      <c r="G103" s="231">
        <v>1042.0833333333335</v>
      </c>
      <c r="H103" s="231">
        <v>1074.3833333333332</v>
      </c>
      <c r="I103" s="231">
        <v>1082.6666666666665</v>
      </c>
      <c r="J103" s="231">
        <v>1090.5333333333331</v>
      </c>
      <c r="K103" s="230">
        <v>1074.8</v>
      </c>
      <c r="L103" s="230">
        <v>1058.6500000000001</v>
      </c>
      <c r="M103" s="230">
        <v>9.8820499999999996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424.45</v>
      </c>
      <c r="D104" s="231">
        <v>424.54999999999995</v>
      </c>
      <c r="E104" s="231">
        <v>419.94999999999993</v>
      </c>
      <c r="F104" s="231">
        <v>415.45</v>
      </c>
      <c r="G104" s="231">
        <v>410.84999999999997</v>
      </c>
      <c r="H104" s="231">
        <v>429.0499999999999</v>
      </c>
      <c r="I104" s="231">
        <v>433.64999999999992</v>
      </c>
      <c r="J104" s="231">
        <v>438.14999999999986</v>
      </c>
      <c r="K104" s="230">
        <v>429.15</v>
      </c>
      <c r="L104" s="230">
        <v>420.05</v>
      </c>
      <c r="M104" s="230">
        <v>16.256209999999999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438.15</v>
      </c>
      <c r="D105" s="231">
        <v>437.45</v>
      </c>
      <c r="E105" s="231">
        <v>434.9</v>
      </c>
      <c r="F105" s="231">
        <v>431.65</v>
      </c>
      <c r="G105" s="231">
        <v>429.09999999999997</v>
      </c>
      <c r="H105" s="231">
        <v>440.7</v>
      </c>
      <c r="I105" s="231">
        <v>443.25000000000006</v>
      </c>
      <c r="J105" s="231">
        <v>446.5</v>
      </c>
      <c r="K105" s="230">
        <v>440</v>
      </c>
      <c r="L105" s="230">
        <v>434.2</v>
      </c>
      <c r="M105" s="230">
        <v>1.23024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59.45</v>
      </c>
      <c r="D106" s="231">
        <v>59.333333333333336</v>
      </c>
      <c r="E106" s="231">
        <v>58.81666666666667</v>
      </c>
      <c r="F106" s="231">
        <v>58.183333333333337</v>
      </c>
      <c r="G106" s="231">
        <v>57.666666666666671</v>
      </c>
      <c r="H106" s="231">
        <v>59.966666666666669</v>
      </c>
      <c r="I106" s="231">
        <v>60.483333333333334</v>
      </c>
      <c r="J106" s="231">
        <v>61.116666666666667</v>
      </c>
      <c r="K106" s="230">
        <v>59.85</v>
      </c>
      <c r="L106" s="230">
        <v>58.7</v>
      </c>
      <c r="M106" s="230">
        <v>263.3587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416</v>
      </c>
      <c r="D107" s="231">
        <v>414.8</v>
      </c>
      <c r="E107" s="231">
        <v>412.20000000000005</v>
      </c>
      <c r="F107" s="231">
        <v>408.40000000000003</v>
      </c>
      <c r="G107" s="231">
        <v>405.80000000000007</v>
      </c>
      <c r="H107" s="231">
        <v>418.6</v>
      </c>
      <c r="I107" s="231">
        <v>421.20000000000005</v>
      </c>
      <c r="J107" s="231">
        <v>425</v>
      </c>
      <c r="K107" s="230">
        <v>417.4</v>
      </c>
      <c r="L107" s="230">
        <v>411</v>
      </c>
      <c r="M107" s="230">
        <v>126.14263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5248.5</v>
      </c>
      <c r="D108" s="231">
        <v>5263.9666666666672</v>
      </c>
      <c r="E108" s="231">
        <v>5208.9833333333345</v>
      </c>
      <c r="F108" s="231">
        <v>5169.4666666666672</v>
      </c>
      <c r="G108" s="231">
        <v>5114.4833333333345</v>
      </c>
      <c r="H108" s="231">
        <v>5303.4833333333345</v>
      </c>
      <c r="I108" s="231">
        <v>5358.4666666666681</v>
      </c>
      <c r="J108" s="231">
        <v>5397.9833333333345</v>
      </c>
      <c r="K108" s="230">
        <v>5318.95</v>
      </c>
      <c r="L108" s="230">
        <v>5224.45</v>
      </c>
      <c r="M108" s="230">
        <v>0.49997000000000003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316.95</v>
      </c>
      <c r="D109" s="231">
        <v>317.28333333333336</v>
      </c>
      <c r="E109" s="231">
        <v>314.76666666666671</v>
      </c>
      <c r="F109" s="231">
        <v>312.58333333333337</v>
      </c>
      <c r="G109" s="231">
        <v>310.06666666666672</v>
      </c>
      <c r="H109" s="231">
        <v>319.4666666666667</v>
      </c>
      <c r="I109" s="231">
        <v>321.98333333333335</v>
      </c>
      <c r="J109" s="231">
        <v>324.16666666666669</v>
      </c>
      <c r="K109" s="230">
        <v>319.8</v>
      </c>
      <c r="L109" s="230">
        <v>315.10000000000002</v>
      </c>
      <c r="M109" s="230">
        <v>7.7994599999999998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152.19999999999999</v>
      </c>
      <c r="D110" s="231">
        <v>152.03333333333333</v>
      </c>
      <c r="E110" s="231">
        <v>151.16666666666666</v>
      </c>
      <c r="F110" s="231">
        <v>150.13333333333333</v>
      </c>
      <c r="G110" s="231">
        <v>149.26666666666665</v>
      </c>
      <c r="H110" s="231">
        <v>153.06666666666666</v>
      </c>
      <c r="I110" s="231">
        <v>153.93333333333334</v>
      </c>
      <c r="J110" s="231">
        <v>154.96666666666667</v>
      </c>
      <c r="K110" s="230">
        <v>152.9</v>
      </c>
      <c r="L110" s="230">
        <v>151</v>
      </c>
      <c r="M110" s="230">
        <v>34.920679999999997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340</v>
      </c>
      <c r="D111" s="231">
        <v>340.01666666666665</v>
      </c>
      <c r="E111" s="231">
        <v>336.63333333333333</v>
      </c>
      <c r="F111" s="231">
        <v>333.26666666666665</v>
      </c>
      <c r="G111" s="231">
        <v>329.88333333333333</v>
      </c>
      <c r="H111" s="231">
        <v>343.38333333333333</v>
      </c>
      <c r="I111" s="231">
        <v>346.76666666666665</v>
      </c>
      <c r="J111" s="231">
        <v>350.13333333333333</v>
      </c>
      <c r="K111" s="230">
        <v>343.4</v>
      </c>
      <c r="L111" s="230">
        <v>336.65</v>
      </c>
      <c r="M111" s="230">
        <v>38.830419999999997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80.45</v>
      </c>
      <c r="D112" s="231">
        <v>79.916666666666671</v>
      </c>
      <c r="E112" s="231">
        <v>79.083333333333343</v>
      </c>
      <c r="F112" s="231">
        <v>77.716666666666669</v>
      </c>
      <c r="G112" s="231">
        <v>76.88333333333334</v>
      </c>
      <c r="H112" s="231">
        <v>81.283333333333346</v>
      </c>
      <c r="I112" s="231">
        <v>82.116666666666688</v>
      </c>
      <c r="J112" s="231">
        <v>83.483333333333348</v>
      </c>
      <c r="K112" s="230">
        <v>80.75</v>
      </c>
      <c r="L112" s="230">
        <v>78.55</v>
      </c>
      <c r="M112" s="230">
        <v>170.36886000000001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606.1</v>
      </c>
      <c r="D113" s="231">
        <v>607.08333333333337</v>
      </c>
      <c r="E113" s="231">
        <v>604.01666666666677</v>
      </c>
      <c r="F113" s="231">
        <v>601.93333333333339</v>
      </c>
      <c r="G113" s="231">
        <v>598.86666666666679</v>
      </c>
      <c r="H113" s="231">
        <v>609.16666666666674</v>
      </c>
      <c r="I113" s="231">
        <v>612.23333333333335</v>
      </c>
      <c r="J113" s="231">
        <v>614.31666666666672</v>
      </c>
      <c r="K113" s="230">
        <v>610.15</v>
      </c>
      <c r="L113" s="230">
        <v>605</v>
      </c>
      <c r="M113" s="230">
        <v>7.0204399999999998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488.6</v>
      </c>
      <c r="D114" s="231">
        <v>488.8</v>
      </c>
      <c r="E114" s="231">
        <v>485.90000000000003</v>
      </c>
      <c r="F114" s="231">
        <v>483.20000000000005</v>
      </c>
      <c r="G114" s="231">
        <v>480.30000000000007</v>
      </c>
      <c r="H114" s="231">
        <v>491.5</v>
      </c>
      <c r="I114" s="231">
        <v>494.4</v>
      </c>
      <c r="J114" s="231">
        <v>497.09999999999997</v>
      </c>
      <c r="K114" s="230">
        <v>491.7</v>
      </c>
      <c r="L114" s="230">
        <v>486.1</v>
      </c>
      <c r="M114" s="230">
        <v>8.7842000000000002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144.85</v>
      </c>
      <c r="D115" s="231">
        <v>145.46666666666667</v>
      </c>
      <c r="E115" s="231">
        <v>142.18333333333334</v>
      </c>
      <c r="F115" s="231">
        <v>139.51666666666668</v>
      </c>
      <c r="G115" s="231">
        <v>136.23333333333335</v>
      </c>
      <c r="H115" s="231">
        <v>148.13333333333333</v>
      </c>
      <c r="I115" s="231">
        <v>151.41666666666669</v>
      </c>
      <c r="J115" s="231">
        <v>154.08333333333331</v>
      </c>
      <c r="K115" s="230">
        <v>148.75</v>
      </c>
      <c r="L115" s="230">
        <v>142.80000000000001</v>
      </c>
      <c r="M115" s="230">
        <v>194.12303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1144.75</v>
      </c>
      <c r="D116" s="231">
        <v>1141.0666666666666</v>
      </c>
      <c r="E116" s="231">
        <v>1133.6833333333332</v>
      </c>
      <c r="F116" s="231">
        <v>1122.6166666666666</v>
      </c>
      <c r="G116" s="231">
        <v>1115.2333333333331</v>
      </c>
      <c r="H116" s="231">
        <v>1152.1333333333332</v>
      </c>
      <c r="I116" s="231">
        <v>1159.5166666666664</v>
      </c>
      <c r="J116" s="231">
        <v>1170.5833333333333</v>
      </c>
      <c r="K116" s="230">
        <v>1148.45</v>
      </c>
      <c r="L116" s="230">
        <v>1130</v>
      </c>
      <c r="M116" s="230">
        <v>29.909579999999998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3715.35</v>
      </c>
      <c r="D117" s="231">
        <v>3695.5333333333333</v>
      </c>
      <c r="E117" s="231">
        <v>3666.0666666666666</v>
      </c>
      <c r="F117" s="231">
        <v>3616.7833333333333</v>
      </c>
      <c r="G117" s="231">
        <v>3587.3166666666666</v>
      </c>
      <c r="H117" s="231">
        <v>3744.8166666666666</v>
      </c>
      <c r="I117" s="231">
        <v>3774.2833333333328</v>
      </c>
      <c r="J117" s="231">
        <v>3823.5666666666666</v>
      </c>
      <c r="K117" s="230">
        <v>3725</v>
      </c>
      <c r="L117" s="230">
        <v>3646.25</v>
      </c>
      <c r="M117" s="230">
        <v>1.58247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1246.25</v>
      </c>
      <c r="D118" s="231">
        <v>1239.8166666666668</v>
      </c>
      <c r="E118" s="231">
        <v>1231.8333333333337</v>
      </c>
      <c r="F118" s="231">
        <v>1217.416666666667</v>
      </c>
      <c r="G118" s="231">
        <v>1209.4333333333338</v>
      </c>
      <c r="H118" s="231">
        <v>1254.2333333333336</v>
      </c>
      <c r="I118" s="231">
        <v>1262.2166666666667</v>
      </c>
      <c r="J118" s="231">
        <v>1276.6333333333334</v>
      </c>
      <c r="K118" s="230">
        <v>1247.8</v>
      </c>
      <c r="L118" s="230">
        <v>1225.4000000000001</v>
      </c>
      <c r="M118" s="230">
        <v>80.207040000000006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2021.05</v>
      </c>
      <c r="D119" s="231">
        <v>2021.4333333333334</v>
      </c>
      <c r="E119" s="231">
        <v>2009.8166666666668</v>
      </c>
      <c r="F119" s="231">
        <v>1998.5833333333335</v>
      </c>
      <c r="G119" s="231">
        <v>1986.9666666666669</v>
      </c>
      <c r="H119" s="231">
        <v>2032.6666666666667</v>
      </c>
      <c r="I119" s="231">
        <v>2044.2833333333335</v>
      </c>
      <c r="J119" s="231">
        <v>2055.5166666666664</v>
      </c>
      <c r="K119" s="230">
        <v>2033.05</v>
      </c>
      <c r="L119" s="230">
        <v>2010.2</v>
      </c>
      <c r="M119" s="230">
        <v>3.17706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699.05</v>
      </c>
      <c r="D120" s="231">
        <v>698.5</v>
      </c>
      <c r="E120" s="231">
        <v>690.75</v>
      </c>
      <c r="F120" s="231">
        <v>682.45</v>
      </c>
      <c r="G120" s="231">
        <v>674.7</v>
      </c>
      <c r="H120" s="231">
        <v>706.8</v>
      </c>
      <c r="I120" s="231">
        <v>714.55</v>
      </c>
      <c r="J120" s="231">
        <v>722.84999999999991</v>
      </c>
      <c r="K120" s="230">
        <v>706.25</v>
      </c>
      <c r="L120" s="230">
        <v>690.2</v>
      </c>
      <c r="M120" s="230">
        <v>20.379010000000001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256.55</v>
      </c>
      <c r="D121" s="231">
        <v>257.4666666666667</v>
      </c>
      <c r="E121" s="231">
        <v>253.63333333333338</v>
      </c>
      <c r="F121" s="231">
        <v>250.7166666666667</v>
      </c>
      <c r="G121" s="231">
        <v>246.88333333333338</v>
      </c>
      <c r="H121" s="231">
        <v>260.38333333333338</v>
      </c>
      <c r="I121" s="231">
        <v>264.21666666666664</v>
      </c>
      <c r="J121" s="231">
        <v>267.13333333333338</v>
      </c>
      <c r="K121" s="230">
        <v>261.3</v>
      </c>
      <c r="L121" s="230">
        <v>254.55</v>
      </c>
      <c r="M121" s="230">
        <v>10.044650000000001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732.1</v>
      </c>
      <c r="D122" s="231">
        <v>728.15</v>
      </c>
      <c r="E122" s="231">
        <v>721.55</v>
      </c>
      <c r="F122" s="231">
        <v>711</v>
      </c>
      <c r="G122" s="231">
        <v>704.4</v>
      </c>
      <c r="H122" s="231">
        <v>738.69999999999993</v>
      </c>
      <c r="I122" s="231">
        <v>745.30000000000007</v>
      </c>
      <c r="J122" s="231">
        <v>755.84999999999991</v>
      </c>
      <c r="K122" s="230">
        <v>734.75</v>
      </c>
      <c r="L122" s="230">
        <v>717.6</v>
      </c>
      <c r="M122" s="230">
        <v>12.478479999999999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579.45000000000005</v>
      </c>
      <c r="D123" s="231">
        <v>575.91666666666663</v>
      </c>
      <c r="E123" s="231">
        <v>570.93333333333328</v>
      </c>
      <c r="F123" s="231">
        <v>562.41666666666663</v>
      </c>
      <c r="G123" s="231">
        <v>557.43333333333328</v>
      </c>
      <c r="H123" s="231">
        <v>584.43333333333328</v>
      </c>
      <c r="I123" s="231">
        <v>589.41666666666663</v>
      </c>
      <c r="J123" s="231">
        <v>597.93333333333328</v>
      </c>
      <c r="K123" s="230">
        <v>580.9</v>
      </c>
      <c r="L123" s="230">
        <v>567.4</v>
      </c>
      <c r="M123" s="230">
        <v>14.08423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444.9</v>
      </c>
      <c r="D124" s="231">
        <v>446.5</v>
      </c>
      <c r="E124" s="231">
        <v>442.25</v>
      </c>
      <c r="F124" s="231">
        <v>439.6</v>
      </c>
      <c r="G124" s="231">
        <v>435.35</v>
      </c>
      <c r="H124" s="231">
        <v>449.15</v>
      </c>
      <c r="I124" s="231">
        <v>453.4</v>
      </c>
      <c r="J124" s="231">
        <v>456.04999999999995</v>
      </c>
      <c r="K124" s="230">
        <v>450.75</v>
      </c>
      <c r="L124" s="230">
        <v>443.85</v>
      </c>
      <c r="M124" s="230">
        <v>18.180990000000001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1908.6</v>
      </c>
      <c r="D125" s="231">
        <v>1899.4833333333333</v>
      </c>
      <c r="E125" s="231">
        <v>1885.9666666666667</v>
      </c>
      <c r="F125" s="231">
        <v>1863.3333333333333</v>
      </c>
      <c r="G125" s="231">
        <v>1849.8166666666666</v>
      </c>
      <c r="H125" s="231">
        <v>1922.1166666666668</v>
      </c>
      <c r="I125" s="231">
        <v>1935.6333333333337</v>
      </c>
      <c r="J125" s="231">
        <v>1958.2666666666669</v>
      </c>
      <c r="K125" s="230">
        <v>1913</v>
      </c>
      <c r="L125" s="230">
        <v>1876.85</v>
      </c>
      <c r="M125" s="230">
        <v>50.612929999999999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90.85</v>
      </c>
      <c r="D126" s="231">
        <v>90.649999999999991</v>
      </c>
      <c r="E126" s="231">
        <v>90.199999999999989</v>
      </c>
      <c r="F126" s="231">
        <v>89.55</v>
      </c>
      <c r="G126" s="231">
        <v>89.1</v>
      </c>
      <c r="H126" s="231">
        <v>91.299999999999983</v>
      </c>
      <c r="I126" s="231">
        <v>91.75</v>
      </c>
      <c r="J126" s="231">
        <v>92.399999999999977</v>
      </c>
      <c r="K126" s="230">
        <v>91.1</v>
      </c>
      <c r="L126" s="230">
        <v>90</v>
      </c>
      <c r="M126" s="230">
        <v>26.515830000000001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3731</v>
      </c>
      <c r="D127" s="231">
        <v>3660</v>
      </c>
      <c r="E127" s="231">
        <v>3571</v>
      </c>
      <c r="F127" s="231">
        <v>3411</v>
      </c>
      <c r="G127" s="231">
        <v>3322</v>
      </c>
      <c r="H127" s="231">
        <v>3820</v>
      </c>
      <c r="I127" s="231">
        <v>3909</v>
      </c>
      <c r="J127" s="231">
        <v>4069</v>
      </c>
      <c r="K127" s="230">
        <v>3749</v>
      </c>
      <c r="L127" s="230">
        <v>3500</v>
      </c>
      <c r="M127" s="230">
        <v>19.750540000000001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339.75</v>
      </c>
      <c r="D128" s="231">
        <v>339.51666666666665</v>
      </c>
      <c r="E128" s="231">
        <v>338.0333333333333</v>
      </c>
      <c r="F128" s="231">
        <v>336.31666666666666</v>
      </c>
      <c r="G128" s="231">
        <v>334.83333333333331</v>
      </c>
      <c r="H128" s="231">
        <v>341.23333333333329</v>
      </c>
      <c r="I128" s="231">
        <v>342.71666666666664</v>
      </c>
      <c r="J128" s="231">
        <v>344.43333333333328</v>
      </c>
      <c r="K128" s="230">
        <v>341</v>
      </c>
      <c r="L128" s="230">
        <v>337.8</v>
      </c>
      <c r="M128" s="230">
        <v>7.84612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4320.1499999999996</v>
      </c>
      <c r="D129" s="231">
        <v>4278.3833333333332</v>
      </c>
      <c r="E129" s="231">
        <v>4205.1166666666668</v>
      </c>
      <c r="F129" s="231">
        <v>4090.0833333333339</v>
      </c>
      <c r="G129" s="231">
        <v>4016.8166666666675</v>
      </c>
      <c r="H129" s="231">
        <v>4393.4166666666661</v>
      </c>
      <c r="I129" s="231">
        <v>4466.6833333333325</v>
      </c>
      <c r="J129" s="231">
        <v>4581.7166666666653</v>
      </c>
      <c r="K129" s="230">
        <v>4351.6499999999996</v>
      </c>
      <c r="L129" s="230">
        <v>4163.3500000000004</v>
      </c>
      <c r="M129" s="230">
        <v>8.8809799999999992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2305.6</v>
      </c>
      <c r="D130" s="231">
        <v>2294.2333333333336</v>
      </c>
      <c r="E130" s="231">
        <v>2278.4666666666672</v>
      </c>
      <c r="F130" s="231">
        <v>2251.3333333333335</v>
      </c>
      <c r="G130" s="231">
        <v>2235.5666666666671</v>
      </c>
      <c r="H130" s="231">
        <v>2321.3666666666672</v>
      </c>
      <c r="I130" s="231">
        <v>2337.1333333333337</v>
      </c>
      <c r="J130" s="231">
        <v>2364.2666666666673</v>
      </c>
      <c r="K130" s="230">
        <v>2310</v>
      </c>
      <c r="L130" s="230">
        <v>2267.1</v>
      </c>
      <c r="M130" s="230">
        <v>12.52989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292.05</v>
      </c>
      <c r="D131" s="231">
        <v>294.61666666666662</v>
      </c>
      <c r="E131" s="231">
        <v>284.73333333333323</v>
      </c>
      <c r="F131" s="231">
        <v>277.41666666666663</v>
      </c>
      <c r="G131" s="231">
        <v>267.53333333333325</v>
      </c>
      <c r="H131" s="231">
        <v>301.93333333333322</v>
      </c>
      <c r="I131" s="231">
        <v>311.81666666666655</v>
      </c>
      <c r="J131" s="231">
        <v>319.13333333333321</v>
      </c>
      <c r="K131" s="230">
        <v>304.5</v>
      </c>
      <c r="L131" s="230">
        <v>287.3</v>
      </c>
      <c r="M131" s="230">
        <v>74.5655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545.70000000000005</v>
      </c>
      <c r="D132" s="231">
        <v>547.25</v>
      </c>
      <c r="E132" s="231">
        <v>541.45000000000005</v>
      </c>
      <c r="F132" s="231">
        <v>537.20000000000005</v>
      </c>
      <c r="G132" s="231">
        <v>531.40000000000009</v>
      </c>
      <c r="H132" s="231">
        <v>551.5</v>
      </c>
      <c r="I132" s="231">
        <v>557.29999999999995</v>
      </c>
      <c r="J132" s="231">
        <v>561.54999999999995</v>
      </c>
      <c r="K132" s="230">
        <v>553.04999999999995</v>
      </c>
      <c r="L132" s="230">
        <v>543</v>
      </c>
      <c r="M132" s="230">
        <v>11.51408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3916.4</v>
      </c>
      <c r="D133" s="231">
        <v>3930.1333333333332</v>
      </c>
      <c r="E133" s="231">
        <v>3887.2666666666664</v>
      </c>
      <c r="F133" s="231">
        <v>3858.1333333333332</v>
      </c>
      <c r="G133" s="231">
        <v>3815.2666666666664</v>
      </c>
      <c r="H133" s="231">
        <v>3959.2666666666664</v>
      </c>
      <c r="I133" s="231">
        <v>4002.1333333333332</v>
      </c>
      <c r="J133" s="231">
        <v>4031.2666666666664</v>
      </c>
      <c r="K133" s="230">
        <v>3973</v>
      </c>
      <c r="L133" s="230">
        <v>3901</v>
      </c>
      <c r="M133" s="230">
        <v>0.18101999999999999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693.75</v>
      </c>
      <c r="D134" s="231">
        <v>693.9</v>
      </c>
      <c r="E134" s="231">
        <v>679.84999999999991</v>
      </c>
      <c r="F134" s="231">
        <v>665.94999999999993</v>
      </c>
      <c r="G134" s="231">
        <v>651.89999999999986</v>
      </c>
      <c r="H134" s="231">
        <v>707.8</v>
      </c>
      <c r="I134" s="231">
        <v>721.84999999999991</v>
      </c>
      <c r="J134" s="231">
        <v>735.75</v>
      </c>
      <c r="K134" s="230">
        <v>707.95</v>
      </c>
      <c r="L134" s="230">
        <v>680</v>
      </c>
      <c r="M134" s="230">
        <v>16.080220000000001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87455.9</v>
      </c>
      <c r="D135" s="231">
        <v>87288.633333333331</v>
      </c>
      <c r="E135" s="231">
        <v>86977.266666666663</v>
      </c>
      <c r="F135" s="231">
        <v>86498.633333333331</v>
      </c>
      <c r="G135" s="231">
        <v>86187.266666666663</v>
      </c>
      <c r="H135" s="231">
        <v>87767.266666666663</v>
      </c>
      <c r="I135" s="231">
        <v>88078.633333333331</v>
      </c>
      <c r="J135" s="231">
        <v>88557.266666666663</v>
      </c>
      <c r="K135" s="230">
        <v>87600</v>
      </c>
      <c r="L135" s="230">
        <v>86810</v>
      </c>
      <c r="M135" s="230">
        <v>3.3680000000000002E-2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256.85000000000002</v>
      </c>
      <c r="D136" s="231">
        <v>254.86666666666667</v>
      </c>
      <c r="E136" s="231">
        <v>252.48333333333335</v>
      </c>
      <c r="F136" s="231">
        <v>248.11666666666667</v>
      </c>
      <c r="G136" s="231">
        <v>245.73333333333335</v>
      </c>
      <c r="H136" s="231">
        <v>259.23333333333335</v>
      </c>
      <c r="I136" s="231">
        <v>261.61666666666667</v>
      </c>
      <c r="J136" s="231">
        <v>265.98333333333335</v>
      </c>
      <c r="K136" s="230">
        <v>257.25</v>
      </c>
      <c r="L136" s="230">
        <v>250.5</v>
      </c>
      <c r="M136" s="230">
        <v>40.297960000000003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1224</v>
      </c>
      <c r="D137" s="231">
        <v>1219.6833333333334</v>
      </c>
      <c r="E137" s="231">
        <v>1214.3666666666668</v>
      </c>
      <c r="F137" s="231">
        <v>1204.7333333333333</v>
      </c>
      <c r="G137" s="231">
        <v>1199.4166666666667</v>
      </c>
      <c r="H137" s="231">
        <v>1229.3166666666668</v>
      </c>
      <c r="I137" s="231">
        <v>1234.6333333333334</v>
      </c>
      <c r="J137" s="231">
        <v>1244.2666666666669</v>
      </c>
      <c r="K137" s="230">
        <v>1225</v>
      </c>
      <c r="L137" s="230">
        <v>1210.05</v>
      </c>
      <c r="M137" s="230">
        <v>13.400449999999999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497.9</v>
      </c>
      <c r="D138" s="231">
        <v>496.64999999999992</v>
      </c>
      <c r="E138" s="231">
        <v>493.89999999999986</v>
      </c>
      <c r="F138" s="231">
        <v>489.89999999999992</v>
      </c>
      <c r="G138" s="231">
        <v>487.14999999999986</v>
      </c>
      <c r="H138" s="231">
        <v>500.64999999999986</v>
      </c>
      <c r="I138" s="231">
        <v>503.4</v>
      </c>
      <c r="J138" s="231">
        <v>507.39999999999986</v>
      </c>
      <c r="K138" s="230">
        <v>499.4</v>
      </c>
      <c r="L138" s="230">
        <v>492.65</v>
      </c>
      <c r="M138" s="230">
        <v>10.776770000000001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8542.9500000000007</v>
      </c>
      <c r="D139" s="231">
        <v>8528.0666666666675</v>
      </c>
      <c r="E139" s="231">
        <v>8486.133333333335</v>
      </c>
      <c r="F139" s="231">
        <v>8429.3166666666675</v>
      </c>
      <c r="G139" s="231">
        <v>8387.383333333335</v>
      </c>
      <c r="H139" s="231">
        <v>8584.883333333335</v>
      </c>
      <c r="I139" s="231">
        <v>8626.8166666666657</v>
      </c>
      <c r="J139" s="231">
        <v>8683.633333333335</v>
      </c>
      <c r="K139" s="230">
        <v>8570</v>
      </c>
      <c r="L139" s="230">
        <v>8471.25</v>
      </c>
      <c r="M139" s="230">
        <v>5.3652100000000003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620.65</v>
      </c>
      <c r="D140" s="231">
        <v>617.76666666666665</v>
      </c>
      <c r="E140" s="231">
        <v>612.63333333333333</v>
      </c>
      <c r="F140" s="231">
        <v>604.61666666666667</v>
      </c>
      <c r="G140" s="231">
        <v>599.48333333333335</v>
      </c>
      <c r="H140" s="231">
        <v>625.7833333333333</v>
      </c>
      <c r="I140" s="231">
        <v>630.91666666666652</v>
      </c>
      <c r="J140" s="231">
        <v>638.93333333333328</v>
      </c>
      <c r="K140" s="230">
        <v>622.9</v>
      </c>
      <c r="L140" s="230">
        <v>609.75</v>
      </c>
      <c r="M140" s="230">
        <v>3.8917099999999998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452.2</v>
      </c>
      <c r="D141" s="231">
        <v>448.34999999999997</v>
      </c>
      <c r="E141" s="231">
        <v>442.29999999999995</v>
      </c>
      <c r="F141" s="231">
        <v>432.4</v>
      </c>
      <c r="G141" s="231">
        <v>426.34999999999997</v>
      </c>
      <c r="H141" s="231">
        <v>458.24999999999994</v>
      </c>
      <c r="I141" s="231">
        <v>464.3</v>
      </c>
      <c r="J141" s="231">
        <v>474.19999999999993</v>
      </c>
      <c r="K141" s="230">
        <v>454.4</v>
      </c>
      <c r="L141" s="230">
        <v>438.45</v>
      </c>
      <c r="M141" s="230">
        <v>11.52173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52.65</v>
      </c>
      <c r="D142" s="231">
        <v>52.93333333333333</v>
      </c>
      <c r="E142" s="231">
        <v>52.066666666666663</v>
      </c>
      <c r="F142" s="231">
        <v>51.483333333333334</v>
      </c>
      <c r="G142" s="231">
        <v>50.616666666666667</v>
      </c>
      <c r="H142" s="231">
        <v>53.516666666666659</v>
      </c>
      <c r="I142" s="231">
        <v>54.383333333333319</v>
      </c>
      <c r="J142" s="231">
        <v>54.966666666666654</v>
      </c>
      <c r="K142" s="230">
        <v>53.8</v>
      </c>
      <c r="L142" s="230">
        <v>52.35</v>
      </c>
      <c r="M142" s="230">
        <v>57.972819999999999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1784.05</v>
      </c>
      <c r="D143" s="231">
        <v>1780.8166666666666</v>
      </c>
      <c r="E143" s="231">
        <v>1754.9833333333331</v>
      </c>
      <c r="F143" s="231">
        <v>1725.9166666666665</v>
      </c>
      <c r="G143" s="231">
        <v>1700.083333333333</v>
      </c>
      <c r="H143" s="231">
        <v>1809.8833333333332</v>
      </c>
      <c r="I143" s="231">
        <v>1835.7166666666667</v>
      </c>
      <c r="J143" s="231">
        <v>1864.7833333333333</v>
      </c>
      <c r="K143" s="230">
        <v>1806.65</v>
      </c>
      <c r="L143" s="230">
        <v>1751.75</v>
      </c>
      <c r="M143" s="230">
        <v>5.0412499999999998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1012.1</v>
      </c>
      <c r="D144" s="231">
        <v>1011.8833333333333</v>
      </c>
      <c r="E144" s="231">
        <v>1003.4666666666667</v>
      </c>
      <c r="F144" s="231">
        <v>994.83333333333337</v>
      </c>
      <c r="G144" s="231">
        <v>986.41666666666674</v>
      </c>
      <c r="H144" s="231">
        <v>1020.5166666666667</v>
      </c>
      <c r="I144" s="231">
        <v>1028.9333333333334</v>
      </c>
      <c r="J144" s="231">
        <v>1037.5666666666666</v>
      </c>
      <c r="K144" s="230">
        <v>1020.3</v>
      </c>
      <c r="L144" s="230">
        <v>1003.25</v>
      </c>
      <c r="M144" s="230">
        <v>7.8989200000000004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170.95</v>
      </c>
      <c r="D145" s="231">
        <v>170.36666666666665</v>
      </c>
      <c r="E145" s="231">
        <v>169.3833333333333</v>
      </c>
      <c r="F145" s="231">
        <v>167.81666666666666</v>
      </c>
      <c r="G145" s="231">
        <v>166.83333333333331</v>
      </c>
      <c r="H145" s="231">
        <v>171.93333333333328</v>
      </c>
      <c r="I145" s="231">
        <v>172.91666666666663</v>
      </c>
      <c r="J145" s="231">
        <v>174.48333333333326</v>
      </c>
      <c r="K145" s="230">
        <v>171.35</v>
      </c>
      <c r="L145" s="230">
        <v>168.8</v>
      </c>
      <c r="M145" s="230">
        <v>90.549000000000007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82.15</v>
      </c>
      <c r="D146" s="231">
        <v>82.183333333333337</v>
      </c>
      <c r="E146" s="231">
        <v>81.616666666666674</v>
      </c>
      <c r="F146" s="231">
        <v>81.083333333333343</v>
      </c>
      <c r="G146" s="231">
        <v>80.51666666666668</v>
      </c>
      <c r="H146" s="231">
        <v>82.716666666666669</v>
      </c>
      <c r="I146" s="231">
        <v>83.283333333333331</v>
      </c>
      <c r="J146" s="231">
        <v>83.816666666666663</v>
      </c>
      <c r="K146" s="230">
        <v>82.75</v>
      </c>
      <c r="L146" s="230">
        <v>81.650000000000006</v>
      </c>
      <c r="M146" s="230">
        <v>36.775019999999998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4743.8</v>
      </c>
      <c r="D147" s="231">
        <v>4724.5999999999995</v>
      </c>
      <c r="E147" s="231">
        <v>4689.1999999999989</v>
      </c>
      <c r="F147" s="231">
        <v>4634.5999999999995</v>
      </c>
      <c r="G147" s="231">
        <v>4599.1999999999989</v>
      </c>
      <c r="H147" s="231">
        <v>4779.1999999999989</v>
      </c>
      <c r="I147" s="231">
        <v>4814.5999999999985</v>
      </c>
      <c r="J147" s="231">
        <v>4869.1999999999989</v>
      </c>
      <c r="K147" s="230">
        <v>4760</v>
      </c>
      <c r="L147" s="230">
        <v>4670</v>
      </c>
      <c r="M147" s="230">
        <v>0.89405000000000001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21147.3</v>
      </c>
      <c r="D148" s="231">
        <v>21115.766666666666</v>
      </c>
      <c r="E148" s="231">
        <v>21031.583333333332</v>
      </c>
      <c r="F148" s="231">
        <v>20915.866666666665</v>
      </c>
      <c r="G148" s="231">
        <v>20831.683333333331</v>
      </c>
      <c r="H148" s="231">
        <v>21231.483333333334</v>
      </c>
      <c r="I148" s="231">
        <v>21315.666666666668</v>
      </c>
      <c r="J148" s="231">
        <v>21431.383333333335</v>
      </c>
      <c r="K148" s="230">
        <v>21199.95</v>
      </c>
      <c r="L148" s="230">
        <v>21000.05</v>
      </c>
      <c r="M148" s="230">
        <v>1.0223199999999999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236.7</v>
      </c>
      <c r="D149" s="231">
        <v>237.11666666666667</v>
      </c>
      <c r="E149" s="231">
        <v>235.73333333333335</v>
      </c>
      <c r="F149" s="231">
        <v>234.76666666666668</v>
      </c>
      <c r="G149" s="231">
        <v>233.38333333333335</v>
      </c>
      <c r="H149" s="231">
        <v>238.08333333333334</v>
      </c>
      <c r="I149" s="231">
        <v>239.46666666666667</v>
      </c>
      <c r="J149" s="231">
        <v>240.43333333333334</v>
      </c>
      <c r="K149" s="230">
        <v>238.5</v>
      </c>
      <c r="L149" s="230">
        <v>236.15</v>
      </c>
      <c r="M149" s="230">
        <v>2.1100599999999998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914.95</v>
      </c>
      <c r="D150" s="231">
        <v>912.96666666666658</v>
      </c>
      <c r="E150" s="231">
        <v>903.53333333333319</v>
      </c>
      <c r="F150" s="231">
        <v>892.11666666666656</v>
      </c>
      <c r="G150" s="231">
        <v>882.68333333333317</v>
      </c>
      <c r="H150" s="231">
        <v>924.38333333333321</v>
      </c>
      <c r="I150" s="231">
        <v>933.81666666666661</v>
      </c>
      <c r="J150" s="231">
        <v>945.23333333333323</v>
      </c>
      <c r="K150" s="230">
        <v>922.4</v>
      </c>
      <c r="L150" s="230">
        <v>901.55</v>
      </c>
      <c r="M150" s="230">
        <v>5.62568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160.05000000000001</v>
      </c>
      <c r="D151" s="231">
        <v>160.18333333333337</v>
      </c>
      <c r="E151" s="231">
        <v>159.46666666666673</v>
      </c>
      <c r="F151" s="231">
        <v>158.88333333333335</v>
      </c>
      <c r="G151" s="231">
        <v>158.16666666666671</v>
      </c>
      <c r="H151" s="231">
        <v>160.76666666666674</v>
      </c>
      <c r="I151" s="231">
        <v>161.48333333333338</v>
      </c>
      <c r="J151" s="231">
        <v>162.06666666666675</v>
      </c>
      <c r="K151" s="230">
        <v>160.9</v>
      </c>
      <c r="L151" s="230">
        <v>159.6</v>
      </c>
      <c r="M151" s="230">
        <v>64.568250000000006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256.85000000000002</v>
      </c>
      <c r="D152" s="231">
        <v>257.09999999999997</v>
      </c>
      <c r="E152" s="231">
        <v>255.29999999999995</v>
      </c>
      <c r="F152" s="231">
        <v>253.75</v>
      </c>
      <c r="G152" s="231">
        <v>251.95</v>
      </c>
      <c r="H152" s="231">
        <v>258.64999999999992</v>
      </c>
      <c r="I152" s="231">
        <v>260.45</v>
      </c>
      <c r="J152" s="231">
        <v>261.99999999999989</v>
      </c>
      <c r="K152" s="230">
        <v>258.89999999999998</v>
      </c>
      <c r="L152" s="230">
        <v>255.55</v>
      </c>
      <c r="M152" s="230">
        <v>12.542199999999999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643.65</v>
      </c>
      <c r="D153" s="231">
        <v>645.11666666666667</v>
      </c>
      <c r="E153" s="231">
        <v>639.5333333333333</v>
      </c>
      <c r="F153" s="231">
        <v>635.41666666666663</v>
      </c>
      <c r="G153" s="231">
        <v>629.83333333333326</v>
      </c>
      <c r="H153" s="231">
        <v>649.23333333333335</v>
      </c>
      <c r="I153" s="231">
        <v>654.81666666666661</v>
      </c>
      <c r="J153" s="231">
        <v>658.93333333333339</v>
      </c>
      <c r="K153" s="230">
        <v>650.70000000000005</v>
      </c>
      <c r="L153" s="230">
        <v>641</v>
      </c>
      <c r="M153" s="230">
        <v>7.4462400000000004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3500.35</v>
      </c>
      <c r="D154" s="231">
        <v>3492.1333333333332</v>
      </c>
      <c r="E154" s="231">
        <v>3454.4666666666662</v>
      </c>
      <c r="F154" s="231">
        <v>3408.583333333333</v>
      </c>
      <c r="G154" s="231">
        <v>3370.9166666666661</v>
      </c>
      <c r="H154" s="231">
        <v>3538.0166666666664</v>
      </c>
      <c r="I154" s="231">
        <v>3575.6833333333334</v>
      </c>
      <c r="J154" s="231">
        <v>3621.5666666666666</v>
      </c>
      <c r="K154" s="230">
        <v>3529.8</v>
      </c>
      <c r="L154" s="230">
        <v>3446.25</v>
      </c>
      <c r="M154" s="230">
        <v>1.8405899999999999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581.25</v>
      </c>
      <c r="D155" s="231">
        <v>579.41666666666663</v>
      </c>
      <c r="E155" s="231">
        <v>574.83333333333326</v>
      </c>
      <c r="F155" s="231">
        <v>568.41666666666663</v>
      </c>
      <c r="G155" s="231">
        <v>563.83333333333326</v>
      </c>
      <c r="H155" s="231">
        <v>585.83333333333326</v>
      </c>
      <c r="I155" s="231">
        <v>590.41666666666652</v>
      </c>
      <c r="J155" s="231">
        <v>596.83333333333326</v>
      </c>
      <c r="K155" s="230">
        <v>584</v>
      </c>
      <c r="L155" s="230">
        <v>573</v>
      </c>
      <c r="M155" s="230">
        <v>4.2950999999999997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3065.7</v>
      </c>
      <c r="D156" s="231">
        <v>3064.4333333333329</v>
      </c>
      <c r="E156" s="231">
        <v>3052.3666666666659</v>
      </c>
      <c r="F156" s="231">
        <v>3039.0333333333328</v>
      </c>
      <c r="G156" s="231">
        <v>3026.9666666666658</v>
      </c>
      <c r="H156" s="231">
        <v>3077.766666666666</v>
      </c>
      <c r="I156" s="231">
        <v>3089.8333333333326</v>
      </c>
      <c r="J156" s="231">
        <v>3103.1666666666661</v>
      </c>
      <c r="K156" s="230">
        <v>3076.5</v>
      </c>
      <c r="L156" s="230">
        <v>3051.1</v>
      </c>
      <c r="M156" s="230">
        <v>1.76549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40709.85</v>
      </c>
      <c r="D157" s="231">
        <v>40836.933333333327</v>
      </c>
      <c r="E157" s="231">
        <v>40453.916666666657</v>
      </c>
      <c r="F157" s="231">
        <v>40197.98333333333</v>
      </c>
      <c r="G157" s="231">
        <v>39814.96666666666</v>
      </c>
      <c r="H157" s="231">
        <v>41092.866666666654</v>
      </c>
      <c r="I157" s="231">
        <v>41475.883333333331</v>
      </c>
      <c r="J157" s="231">
        <v>41731.816666666651</v>
      </c>
      <c r="K157" s="230">
        <v>41219.949999999997</v>
      </c>
      <c r="L157" s="230">
        <v>40581</v>
      </c>
      <c r="M157" s="230">
        <v>0.14804999999999999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938.9</v>
      </c>
      <c r="D158" s="231">
        <v>925.88333333333333</v>
      </c>
      <c r="E158" s="231">
        <v>911.01666666666665</v>
      </c>
      <c r="F158" s="231">
        <v>883.13333333333333</v>
      </c>
      <c r="G158" s="231">
        <v>868.26666666666665</v>
      </c>
      <c r="H158" s="231">
        <v>953.76666666666665</v>
      </c>
      <c r="I158" s="231">
        <v>968.63333333333321</v>
      </c>
      <c r="J158" s="231">
        <v>996.51666666666665</v>
      </c>
      <c r="K158" s="230">
        <v>940.75</v>
      </c>
      <c r="L158" s="230">
        <v>898</v>
      </c>
      <c r="M158" s="230">
        <v>2.9582999999999999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4583.2</v>
      </c>
      <c r="D159" s="231">
        <v>4553.3666666666659</v>
      </c>
      <c r="E159" s="231">
        <v>4474.8333333333321</v>
      </c>
      <c r="F159" s="231">
        <v>4366.4666666666662</v>
      </c>
      <c r="G159" s="231">
        <v>4287.9333333333325</v>
      </c>
      <c r="H159" s="231">
        <v>4661.7333333333318</v>
      </c>
      <c r="I159" s="231">
        <v>4740.2666666666664</v>
      </c>
      <c r="J159" s="231">
        <v>4848.6333333333314</v>
      </c>
      <c r="K159" s="230">
        <v>4631.8999999999996</v>
      </c>
      <c r="L159" s="230">
        <v>4445</v>
      </c>
      <c r="M159" s="230">
        <v>4.5372500000000002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235.9</v>
      </c>
      <c r="D160" s="231">
        <v>236.28333333333333</v>
      </c>
      <c r="E160" s="231">
        <v>234.61666666666667</v>
      </c>
      <c r="F160" s="231">
        <v>233.33333333333334</v>
      </c>
      <c r="G160" s="231">
        <v>231.66666666666669</v>
      </c>
      <c r="H160" s="231">
        <v>237.56666666666666</v>
      </c>
      <c r="I160" s="231">
        <v>239.23333333333335</v>
      </c>
      <c r="J160" s="231">
        <v>240.51666666666665</v>
      </c>
      <c r="K160" s="230">
        <v>237.95</v>
      </c>
      <c r="L160" s="230">
        <v>235</v>
      </c>
      <c r="M160" s="230">
        <v>15.391439999999999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2389.1999999999998</v>
      </c>
      <c r="D161" s="231">
        <v>2408.0166666666664</v>
      </c>
      <c r="E161" s="231">
        <v>2366.1833333333329</v>
      </c>
      <c r="F161" s="231">
        <v>2343.1666666666665</v>
      </c>
      <c r="G161" s="231">
        <v>2301.333333333333</v>
      </c>
      <c r="H161" s="231">
        <v>2431.0333333333328</v>
      </c>
      <c r="I161" s="231">
        <v>2472.8666666666668</v>
      </c>
      <c r="J161" s="231">
        <v>2495.8833333333328</v>
      </c>
      <c r="K161" s="230">
        <v>2449.85</v>
      </c>
      <c r="L161" s="230">
        <v>2385</v>
      </c>
      <c r="M161" s="230">
        <v>3.3003300000000002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3189</v>
      </c>
      <c r="D162" s="231">
        <v>3186.3333333333335</v>
      </c>
      <c r="E162" s="231">
        <v>3172.666666666667</v>
      </c>
      <c r="F162" s="231">
        <v>3156.3333333333335</v>
      </c>
      <c r="G162" s="231">
        <v>3142.666666666667</v>
      </c>
      <c r="H162" s="231">
        <v>3202.666666666667</v>
      </c>
      <c r="I162" s="231">
        <v>3216.3333333333339</v>
      </c>
      <c r="J162" s="231">
        <v>3232.666666666667</v>
      </c>
      <c r="K162" s="230">
        <v>3200</v>
      </c>
      <c r="L162" s="230">
        <v>3170</v>
      </c>
      <c r="M162" s="230">
        <v>1.63208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319.25</v>
      </c>
      <c r="D163" s="231">
        <v>319.01666666666671</v>
      </c>
      <c r="E163" s="231">
        <v>310.33333333333343</v>
      </c>
      <c r="F163" s="231">
        <v>301.41666666666674</v>
      </c>
      <c r="G163" s="231">
        <v>292.73333333333346</v>
      </c>
      <c r="H163" s="231">
        <v>327.93333333333339</v>
      </c>
      <c r="I163" s="231">
        <v>336.61666666666667</v>
      </c>
      <c r="J163" s="231">
        <v>345.53333333333336</v>
      </c>
      <c r="K163" s="230">
        <v>327.7</v>
      </c>
      <c r="L163" s="230">
        <v>310.10000000000002</v>
      </c>
      <c r="M163" s="230">
        <v>113.52427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164.85</v>
      </c>
      <c r="D164" s="231">
        <v>164.86666666666665</v>
      </c>
      <c r="E164" s="231">
        <v>163.2833333333333</v>
      </c>
      <c r="F164" s="231">
        <v>161.71666666666667</v>
      </c>
      <c r="G164" s="231">
        <v>160.13333333333333</v>
      </c>
      <c r="H164" s="231">
        <v>166.43333333333328</v>
      </c>
      <c r="I164" s="231">
        <v>168.01666666666659</v>
      </c>
      <c r="J164" s="231">
        <v>169.58333333333326</v>
      </c>
      <c r="K164" s="230">
        <v>166.45</v>
      </c>
      <c r="L164" s="230">
        <v>163.30000000000001</v>
      </c>
      <c r="M164" s="230">
        <v>87.988609999999994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235.95</v>
      </c>
      <c r="D165" s="231">
        <v>235.91666666666666</v>
      </c>
      <c r="E165" s="231">
        <v>233.5333333333333</v>
      </c>
      <c r="F165" s="231">
        <v>231.11666666666665</v>
      </c>
      <c r="G165" s="231">
        <v>228.73333333333329</v>
      </c>
      <c r="H165" s="231">
        <v>238.33333333333331</v>
      </c>
      <c r="I165" s="231">
        <v>240.7166666666667</v>
      </c>
      <c r="J165" s="231">
        <v>243.13333333333333</v>
      </c>
      <c r="K165" s="230">
        <v>238.3</v>
      </c>
      <c r="L165" s="230">
        <v>233.5</v>
      </c>
      <c r="M165" s="230">
        <v>73.458430000000007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488.4</v>
      </c>
      <c r="D166" s="231">
        <v>486.7833333333333</v>
      </c>
      <c r="E166" s="231">
        <v>480.06666666666661</v>
      </c>
      <c r="F166" s="231">
        <v>471.73333333333329</v>
      </c>
      <c r="G166" s="231">
        <v>465.01666666666659</v>
      </c>
      <c r="H166" s="231">
        <v>495.11666666666662</v>
      </c>
      <c r="I166" s="231">
        <v>501.83333333333331</v>
      </c>
      <c r="J166" s="231">
        <v>510.16666666666663</v>
      </c>
      <c r="K166" s="230">
        <v>493.5</v>
      </c>
      <c r="L166" s="230">
        <v>478.45</v>
      </c>
      <c r="M166" s="230">
        <v>5.3691899999999997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14007.85</v>
      </c>
      <c r="D167" s="231">
        <v>14007.949999999999</v>
      </c>
      <c r="E167" s="231">
        <v>13948.899999999998</v>
      </c>
      <c r="F167" s="231">
        <v>13889.949999999999</v>
      </c>
      <c r="G167" s="231">
        <v>13830.899999999998</v>
      </c>
      <c r="H167" s="231">
        <v>14066.899999999998</v>
      </c>
      <c r="I167" s="231">
        <v>14125.949999999997</v>
      </c>
      <c r="J167" s="231">
        <v>14184.899999999998</v>
      </c>
      <c r="K167" s="230">
        <v>14067</v>
      </c>
      <c r="L167" s="230">
        <v>13949</v>
      </c>
      <c r="M167" s="230">
        <v>1.4579999999999999E-2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50.4</v>
      </c>
      <c r="D168" s="231">
        <v>50.316666666666663</v>
      </c>
      <c r="E168" s="231">
        <v>50.083333333333329</v>
      </c>
      <c r="F168" s="231">
        <v>49.766666666666666</v>
      </c>
      <c r="G168" s="231">
        <v>49.533333333333331</v>
      </c>
      <c r="H168" s="231">
        <v>50.633333333333326</v>
      </c>
      <c r="I168" s="231">
        <v>50.86666666666666</v>
      </c>
      <c r="J168" s="231">
        <v>51.183333333333323</v>
      </c>
      <c r="K168" s="230">
        <v>50.55</v>
      </c>
      <c r="L168" s="230">
        <v>50</v>
      </c>
      <c r="M168" s="230">
        <v>276.78354999999999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125.1</v>
      </c>
      <c r="D169" s="231">
        <v>125.11666666666666</v>
      </c>
      <c r="E169" s="231">
        <v>124.43333333333332</v>
      </c>
      <c r="F169" s="231">
        <v>123.76666666666667</v>
      </c>
      <c r="G169" s="231">
        <v>123.08333333333333</v>
      </c>
      <c r="H169" s="231">
        <v>125.78333333333332</v>
      </c>
      <c r="I169" s="231">
        <v>126.46666666666665</v>
      </c>
      <c r="J169" s="231">
        <v>127.13333333333331</v>
      </c>
      <c r="K169" s="230">
        <v>125.8</v>
      </c>
      <c r="L169" s="230">
        <v>124.45</v>
      </c>
      <c r="M169" s="230">
        <v>37.245139999999999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2377.0500000000002</v>
      </c>
      <c r="D170" s="231">
        <v>2375.0166666666669</v>
      </c>
      <c r="E170" s="231">
        <v>2366.0333333333338</v>
      </c>
      <c r="F170" s="231">
        <v>2355.0166666666669</v>
      </c>
      <c r="G170" s="231">
        <v>2346.0333333333338</v>
      </c>
      <c r="H170" s="231">
        <v>2386.0333333333338</v>
      </c>
      <c r="I170" s="231">
        <v>2395.0166666666664</v>
      </c>
      <c r="J170" s="231">
        <v>2406.0333333333338</v>
      </c>
      <c r="K170" s="230">
        <v>2384</v>
      </c>
      <c r="L170" s="230">
        <v>2364</v>
      </c>
      <c r="M170" s="230">
        <v>42.306269999999998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784.2</v>
      </c>
      <c r="D171" s="231">
        <v>780.9666666666667</v>
      </c>
      <c r="E171" s="231">
        <v>774.33333333333337</v>
      </c>
      <c r="F171" s="231">
        <v>764.4666666666667</v>
      </c>
      <c r="G171" s="231">
        <v>757.83333333333337</v>
      </c>
      <c r="H171" s="231">
        <v>790.83333333333337</v>
      </c>
      <c r="I171" s="231">
        <v>797.46666666666658</v>
      </c>
      <c r="J171" s="231">
        <v>807.33333333333337</v>
      </c>
      <c r="K171" s="230">
        <v>787.6</v>
      </c>
      <c r="L171" s="230">
        <v>771.1</v>
      </c>
      <c r="M171" s="230">
        <v>7.15787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1137.05</v>
      </c>
      <c r="D172" s="231">
        <v>1135.6833333333334</v>
      </c>
      <c r="E172" s="231">
        <v>1126.3666666666668</v>
      </c>
      <c r="F172" s="231">
        <v>1115.6833333333334</v>
      </c>
      <c r="G172" s="231">
        <v>1106.3666666666668</v>
      </c>
      <c r="H172" s="231">
        <v>1146.3666666666668</v>
      </c>
      <c r="I172" s="231">
        <v>1155.6833333333334</v>
      </c>
      <c r="J172" s="231">
        <v>1166.3666666666668</v>
      </c>
      <c r="K172" s="230">
        <v>1145</v>
      </c>
      <c r="L172" s="230">
        <v>1125</v>
      </c>
      <c r="M172" s="230">
        <v>18.95316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2495.5</v>
      </c>
      <c r="D173" s="231">
        <v>2493.3333333333335</v>
      </c>
      <c r="E173" s="231">
        <v>2483.166666666667</v>
      </c>
      <c r="F173" s="231">
        <v>2470.8333333333335</v>
      </c>
      <c r="G173" s="231">
        <v>2460.666666666667</v>
      </c>
      <c r="H173" s="231">
        <v>2505.666666666667</v>
      </c>
      <c r="I173" s="231">
        <v>2515.8333333333339</v>
      </c>
      <c r="J173" s="231">
        <v>2528.166666666667</v>
      </c>
      <c r="K173" s="230">
        <v>2503.5</v>
      </c>
      <c r="L173" s="230">
        <v>2481</v>
      </c>
      <c r="M173" s="230">
        <v>1.33131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72.5</v>
      </c>
      <c r="D174" s="231">
        <v>72.25</v>
      </c>
      <c r="E174" s="231">
        <v>71.75</v>
      </c>
      <c r="F174" s="231">
        <v>71</v>
      </c>
      <c r="G174" s="231">
        <v>70.5</v>
      </c>
      <c r="H174" s="231">
        <v>73</v>
      </c>
      <c r="I174" s="231">
        <v>73.5</v>
      </c>
      <c r="J174" s="231">
        <v>74.25</v>
      </c>
      <c r="K174" s="230">
        <v>72.75</v>
      </c>
      <c r="L174" s="230">
        <v>71.5</v>
      </c>
      <c r="M174" s="230">
        <v>73.906800000000004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23745.8</v>
      </c>
      <c r="D175" s="231">
        <v>23786.433333333334</v>
      </c>
      <c r="E175" s="231">
        <v>23511.866666666669</v>
      </c>
      <c r="F175" s="231">
        <v>23277.933333333334</v>
      </c>
      <c r="G175" s="231">
        <v>23003.366666666669</v>
      </c>
      <c r="H175" s="231">
        <v>24020.366666666669</v>
      </c>
      <c r="I175" s="231">
        <v>24294.933333333334</v>
      </c>
      <c r="J175" s="231">
        <v>24528.866666666669</v>
      </c>
      <c r="K175" s="230">
        <v>24061</v>
      </c>
      <c r="L175" s="230">
        <v>23552.5</v>
      </c>
      <c r="M175" s="230">
        <v>0.31519999999999998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1405.55</v>
      </c>
      <c r="D176" s="276">
        <v>1399.8500000000001</v>
      </c>
      <c r="E176" s="276">
        <v>1387.7000000000003</v>
      </c>
      <c r="F176" s="276">
        <v>1369.8500000000001</v>
      </c>
      <c r="G176" s="276">
        <v>1357.7000000000003</v>
      </c>
      <c r="H176" s="276">
        <v>1417.7000000000003</v>
      </c>
      <c r="I176" s="276">
        <v>1429.8500000000004</v>
      </c>
      <c r="J176" s="276">
        <v>1447.7000000000003</v>
      </c>
      <c r="K176" s="275">
        <v>1412</v>
      </c>
      <c r="L176" s="275">
        <v>1382</v>
      </c>
      <c r="M176" s="275">
        <v>10.71163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3439.45</v>
      </c>
      <c r="D177" s="231">
        <v>3450.4833333333336</v>
      </c>
      <c r="E177" s="231">
        <v>3418.9666666666672</v>
      </c>
      <c r="F177" s="231">
        <v>3398.4833333333336</v>
      </c>
      <c r="G177" s="231">
        <v>3366.9666666666672</v>
      </c>
      <c r="H177" s="231">
        <v>3470.9666666666672</v>
      </c>
      <c r="I177" s="231">
        <v>3502.4833333333336</v>
      </c>
      <c r="J177" s="231">
        <v>3522.9666666666672</v>
      </c>
      <c r="K177" s="230">
        <v>3482</v>
      </c>
      <c r="L177" s="230">
        <v>3430</v>
      </c>
      <c r="M177" s="230">
        <v>4.8282100000000003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470.7</v>
      </c>
      <c r="D178" s="231">
        <v>468.7833333333333</v>
      </c>
      <c r="E178" s="231">
        <v>464.16666666666663</v>
      </c>
      <c r="F178" s="231">
        <v>457.63333333333333</v>
      </c>
      <c r="G178" s="231">
        <v>453.01666666666665</v>
      </c>
      <c r="H178" s="231">
        <v>475.31666666666661</v>
      </c>
      <c r="I178" s="231">
        <v>479.93333333333328</v>
      </c>
      <c r="J178" s="231">
        <v>486.46666666666658</v>
      </c>
      <c r="K178" s="230">
        <v>473.4</v>
      </c>
      <c r="L178" s="230">
        <v>462.25</v>
      </c>
      <c r="M178" s="230">
        <v>7.0321600000000002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564.75</v>
      </c>
      <c r="D179" s="231">
        <v>564.41666666666663</v>
      </c>
      <c r="E179" s="231">
        <v>561.43333333333328</v>
      </c>
      <c r="F179" s="231">
        <v>558.11666666666667</v>
      </c>
      <c r="G179" s="231">
        <v>555.13333333333333</v>
      </c>
      <c r="H179" s="231">
        <v>567.73333333333323</v>
      </c>
      <c r="I179" s="231">
        <v>570.71666666666658</v>
      </c>
      <c r="J179" s="231">
        <v>574.03333333333319</v>
      </c>
      <c r="K179" s="230">
        <v>567.4</v>
      </c>
      <c r="L179" s="230">
        <v>561.1</v>
      </c>
      <c r="M179" s="230">
        <v>178.45169000000001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81.7</v>
      </c>
      <c r="D180" s="231">
        <v>81.516666666666666</v>
      </c>
      <c r="E180" s="231">
        <v>81.133333333333326</v>
      </c>
      <c r="F180" s="231">
        <v>80.566666666666663</v>
      </c>
      <c r="G180" s="231">
        <v>80.183333333333323</v>
      </c>
      <c r="H180" s="231">
        <v>82.083333333333329</v>
      </c>
      <c r="I180" s="231">
        <v>82.466666666666683</v>
      </c>
      <c r="J180" s="231">
        <v>83.033333333333331</v>
      </c>
      <c r="K180" s="230">
        <v>81.900000000000006</v>
      </c>
      <c r="L180" s="230">
        <v>80.95</v>
      </c>
      <c r="M180" s="230">
        <v>89.774900000000002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978.7</v>
      </c>
      <c r="D181" s="231">
        <v>974.61666666666679</v>
      </c>
      <c r="E181" s="231">
        <v>967.63333333333355</v>
      </c>
      <c r="F181" s="231">
        <v>956.56666666666672</v>
      </c>
      <c r="G181" s="231">
        <v>949.58333333333348</v>
      </c>
      <c r="H181" s="231">
        <v>985.68333333333362</v>
      </c>
      <c r="I181" s="231">
        <v>992.66666666666674</v>
      </c>
      <c r="J181" s="231">
        <v>1003.7333333333337</v>
      </c>
      <c r="K181" s="230">
        <v>981.6</v>
      </c>
      <c r="L181" s="230">
        <v>963.55</v>
      </c>
      <c r="M181" s="230">
        <v>27.771730000000002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428</v>
      </c>
      <c r="D182" s="231">
        <v>425.41666666666669</v>
      </c>
      <c r="E182" s="231">
        <v>421.63333333333338</v>
      </c>
      <c r="F182" s="231">
        <v>415.26666666666671</v>
      </c>
      <c r="G182" s="231">
        <v>411.48333333333341</v>
      </c>
      <c r="H182" s="231">
        <v>431.78333333333336</v>
      </c>
      <c r="I182" s="231">
        <v>435.56666666666666</v>
      </c>
      <c r="J182" s="231">
        <v>441.93333333333334</v>
      </c>
      <c r="K182" s="230">
        <v>429.2</v>
      </c>
      <c r="L182" s="230">
        <v>419.05</v>
      </c>
      <c r="M182" s="230">
        <v>6.3163999999999998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649.85</v>
      </c>
      <c r="D183" s="231">
        <v>647.2833333333333</v>
      </c>
      <c r="E183" s="231">
        <v>634.56666666666661</v>
      </c>
      <c r="F183" s="231">
        <v>619.2833333333333</v>
      </c>
      <c r="G183" s="231">
        <v>606.56666666666661</v>
      </c>
      <c r="H183" s="231">
        <v>662.56666666666661</v>
      </c>
      <c r="I183" s="231">
        <v>675.2833333333333</v>
      </c>
      <c r="J183" s="231">
        <v>690.56666666666661</v>
      </c>
      <c r="K183" s="230">
        <v>660</v>
      </c>
      <c r="L183" s="230">
        <v>632</v>
      </c>
      <c r="M183" s="230">
        <v>38.070079999999997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1132.5</v>
      </c>
      <c r="D184" s="231">
        <v>1130.2</v>
      </c>
      <c r="E184" s="231">
        <v>1124.7</v>
      </c>
      <c r="F184" s="231">
        <v>1116.9000000000001</v>
      </c>
      <c r="G184" s="231">
        <v>1111.4000000000001</v>
      </c>
      <c r="H184" s="231">
        <v>1138</v>
      </c>
      <c r="I184" s="231">
        <v>1143.5</v>
      </c>
      <c r="J184" s="231">
        <v>1151.3</v>
      </c>
      <c r="K184" s="230">
        <v>1135.7</v>
      </c>
      <c r="L184" s="230">
        <v>1122.4000000000001</v>
      </c>
      <c r="M184" s="230">
        <v>7.3340699999999996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943.7</v>
      </c>
      <c r="D185" s="231">
        <v>939.33333333333337</v>
      </c>
      <c r="E185" s="231">
        <v>933.41666666666674</v>
      </c>
      <c r="F185" s="231">
        <v>923.13333333333333</v>
      </c>
      <c r="G185" s="231">
        <v>917.2166666666667</v>
      </c>
      <c r="H185" s="231">
        <v>949.61666666666679</v>
      </c>
      <c r="I185" s="231">
        <v>955.53333333333353</v>
      </c>
      <c r="J185" s="231">
        <v>965.81666666666683</v>
      </c>
      <c r="K185" s="230">
        <v>945.25</v>
      </c>
      <c r="L185" s="230">
        <v>929.05</v>
      </c>
      <c r="M185" s="230">
        <v>7.1093000000000002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1249.3</v>
      </c>
      <c r="D186" s="231">
        <v>1249.1000000000001</v>
      </c>
      <c r="E186" s="231">
        <v>1240.2000000000003</v>
      </c>
      <c r="F186" s="231">
        <v>1231.1000000000001</v>
      </c>
      <c r="G186" s="231">
        <v>1222.2000000000003</v>
      </c>
      <c r="H186" s="231">
        <v>1258.2000000000003</v>
      </c>
      <c r="I186" s="231">
        <v>1267.1000000000004</v>
      </c>
      <c r="J186" s="231">
        <v>1276.2000000000003</v>
      </c>
      <c r="K186" s="230">
        <v>1258</v>
      </c>
      <c r="L186" s="230">
        <v>1240</v>
      </c>
      <c r="M186" s="230">
        <v>3.24668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3187.95</v>
      </c>
      <c r="D187" s="231">
        <v>3185.9333333333329</v>
      </c>
      <c r="E187" s="231">
        <v>3172.6666666666661</v>
      </c>
      <c r="F187" s="231">
        <v>3157.3833333333332</v>
      </c>
      <c r="G187" s="231">
        <v>3144.1166666666663</v>
      </c>
      <c r="H187" s="231">
        <v>3201.2166666666658</v>
      </c>
      <c r="I187" s="231">
        <v>3214.4833333333331</v>
      </c>
      <c r="J187" s="231">
        <v>3229.7666666666655</v>
      </c>
      <c r="K187" s="230">
        <v>3199.2</v>
      </c>
      <c r="L187" s="230">
        <v>3170.65</v>
      </c>
      <c r="M187" s="230">
        <v>24.344460000000002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754</v>
      </c>
      <c r="D188" s="231">
        <v>750.4666666666667</v>
      </c>
      <c r="E188" s="231">
        <v>745.68333333333339</v>
      </c>
      <c r="F188" s="231">
        <v>737.36666666666667</v>
      </c>
      <c r="G188" s="231">
        <v>732.58333333333337</v>
      </c>
      <c r="H188" s="231">
        <v>758.78333333333342</v>
      </c>
      <c r="I188" s="231">
        <v>763.56666666666672</v>
      </c>
      <c r="J188" s="231">
        <v>771.88333333333344</v>
      </c>
      <c r="K188" s="230">
        <v>755.25</v>
      </c>
      <c r="L188" s="230">
        <v>742.15</v>
      </c>
      <c r="M188" s="230">
        <v>16.649419999999999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6578.2</v>
      </c>
      <c r="D189" s="231">
        <v>6492.7833333333328</v>
      </c>
      <c r="E189" s="231">
        <v>6350.5666666666657</v>
      </c>
      <c r="F189" s="231">
        <v>6122.9333333333325</v>
      </c>
      <c r="G189" s="231">
        <v>5980.7166666666653</v>
      </c>
      <c r="H189" s="231">
        <v>6720.4166666666661</v>
      </c>
      <c r="I189" s="231">
        <v>6862.6333333333332</v>
      </c>
      <c r="J189" s="231">
        <v>7090.2666666666664</v>
      </c>
      <c r="K189" s="230">
        <v>6635</v>
      </c>
      <c r="L189" s="230">
        <v>6265.15</v>
      </c>
      <c r="M189" s="230">
        <v>4.9300199999999998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481.6</v>
      </c>
      <c r="D190" s="231">
        <v>480.0333333333333</v>
      </c>
      <c r="E190" s="231">
        <v>478.06666666666661</v>
      </c>
      <c r="F190" s="231">
        <v>474.5333333333333</v>
      </c>
      <c r="G190" s="231">
        <v>472.56666666666661</v>
      </c>
      <c r="H190" s="231">
        <v>483.56666666666661</v>
      </c>
      <c r="I190" s="231">
        <v>485.5333333333333</v>
      </c>
      <c r="J190" s="231">
        <v>489.06666666666661</v>
      </c>
      <c r="K190" s="230">
        <v>482</v>
      </c>
      <c r="L190" s="230">
        <v>476.5</v>
      </c>
      <c r="M190" s="230">
        <v>70.857929999999996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198.5</v>
      </c>
      <c r="D191" s="231">
        <v>198.70000000000002</v>
      </c>
      <c r="E191" s="231">
        <v>197.45000000000005</v>
      </c>
      <c r="F191" s="231">
        <v>196.40000000000003</v>
      </c>
      <c r="G191" s="231">
        <v>195.15000000000006</v>
      </c>
      <c r="H191" s="231">
        <v>199.75000000000003</v>
      </c>
      <c r="I191" s="231">
        <v>200.99999999999997</v>
      </c>
      <c r="J191" s="231">
        <v>202.05</v>
      </c>
      <c r="K191" s="230">
        <v>199.95</v>
      </c>
      <c r="L191" s="230">
        <v>197.65</v>
      </c>
      <c r="M191" s="230">
        <v>52.15692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107.65</v>
      </c>
      <c r="D192" s="231">
        <v>107.26666666666667</v>
      </c>
      <c r="E192" s="231">
        <v>106.68333333333334</v>
      </c>
      <c r="F192" s="231">
        <v>105.71666666666667</v>
      </c>
      <c r="G192" s="231">
        <v>105.13333333333334</v>
      </c>
      <c r="H192" s="231">
        <v>108.23333333333333</v>
      </c>
      <c r="I192" s="231">
        <v>108.81666666666668</v>
      </c>
      <c r="J192" s="231">
        <v>109.78333333333333</v>
      </c>
      <c r="K192" s="230">
        <v>107.85</v>
      </c>
      <c r="L192" s="230">
        <v>106.3</v>
      </c>
      <c r="M192" s="230">
        <v>223.64308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60.1</v>
      </c>
      <c r="D193" s="231">
        <v>60.416666666666664</v>
      </c>
      <c r="E193" s="231">
        <v>59.483333333333327</v>
      </c>
      <c r="F193" s="231">
        <v>58.86666666666666</v>
      </c>
      <c r="G193" s="231">
        <v>57.933333333333323</v>
      </c>
      <c r="H193" s="231">
        <v>61.033333333333331</v>
      </c>
      <c r="I193" s="231">
        <v>61.966666666666669</v>
      </c>
      <c r="J193" s="231">
        <v>62.583333333333336</v>
      </c>
      <c r="K193" s="230">
        <v>61.35</v>
      </c>
      <c r="L193" s="230">
        <v>59.8</v>
      </c>
      <c r="M193" s="230">
        <v>18.019010000000002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1003.15</v>
      </c>
      <c r="D194" s="231">
        <v>1001.6</v>
      </c>
      <c r="E194" s="231">
        <v>994.55000000000007</v>
      </c>
      <c r="F194" s="231">
        <v>985.95</v>
      </c>
      <c r="G194" s="231">
        <v>978.90000000000009</v>
      </c>
      <c r="H194" s="231">
        <v>1010.2</v>
      </c>
      <c r="I194" s="231">
        <v>1017.25</v>
      </c>
      <c r="J194" s="231">
        <v>1025.8499999999999</v>
      </c>
      <c r="K194" s="230">
        <v>1008.65</v>
      </c>
      <c r="L194" s="230">
        <v>993</v>
      </c>
      <c r="M194" s="230">
        <v>35.439500000000002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728.25</v>
      </c>
      <c r="D195" s="231">
        <v>728.6</v>
      </c>
      <c r="E195" s="231">
        <v>724.65000000000009</v>
      </c>
      <c r="F195" s="231">
        <v>721.05000000000007</v>
      </c>
      <c r="G195" s="231">
        <v>717.10000000000014</v>
      </c>
      <c r="H195" s="231">
        <v>732.2</v>
      </c>
      <c r="I195" s="231">
        <v>736.15000000000009</v>
      </c>
      <c r="J195" s="231">
        <v>739.75</v>
      </c>
      <c r="K195" s="230">
        <v>732.55</v>
      </c>
      <c r="L195" s="230">
        <v>725</v>
      </c>
      <c r="M195" s="230">
        <v>1.17499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2663.45</v>
      </c>
      <c r="D196" s="231">
        <v>2656.3166666666666</v>
      </c>
      <c r="E196" s="231">
        <v>2638.6333333333332</v>
      </c>
      <c r="F196" s="231">
        <v>2613.8166666666666</v>
      </c>
      <c r="G196" s="231">
        <v>2596.1333333333332</v>
      </c>
      <c r="H196" s="231">
        <v>2681.1333333333332</v>
      </c>
      <c r="I196" s="231">
        <v>2698.8166666666666</v>
      </c>
      <c r="J196" s="231">
        <v>2723.6333333333332</v>
      </c>
      <c r="K196" s="230">
        <v>2674</v>
      </c>
      <c r="L196" s="230">
        <v>2631.5</v>
      </c>
      <c r="M196" s="230">
        <v>6.2003700000000004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1629.25</v>
      </c>
      <c r="D197" s="231">
        <v>1628.3</v>
      </c>
      <c r="E197" s="231">
        <v>1610.3999999999999</v>
      </c>
      <c r="F197" s="231">
        <v>1591.55</v>
      </c>
      <c r="G197" s="231">
        <v>1573.6499999999999</v>
      </c>
      <c r="H197" s="231">
        <v>1647.1499999999999</v>
      </c>
      <c r="I197" s="231">
        <v>1665.05</v>
      </c>
      <c r="J197" s="231">
        <v>1683.8999999999999</v>
      </c>
      <c r="K197" s="230">
        <v>1646.2</v>
      </c>
      <c r="L197" s="230">
        <v>1609.45</v>
      </c>
      <c r="M197" s="230">
        <v>1.7388600000000001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542.04999999999995</v>
      </c>
      <c r="D198" s="231">
        <v>541.34999999999991</v>
      </c>
      <c r="E198" s="231">
        <v>538.79999999999984</v>
      </c>
      <c r="F198" s="231">
        <v>535.54999999999995</v>
      </c>
      <c r="G198" s="231">
        <v>532.99999999999989</v>
      </c>
      <c r="H198" s="231">
        <v>544.5999999999998</v>
      </c>
      <c r="I198" s="231">
        <v>547.15</v>
      </c>
      <c r="J198" s="231">
        <v>550.39999999999975</v>
      </c>
      <c r="K198" s="230">
        <v>543.9</v>
      </c>
      <c r="L198" s="230">
        <v>538.1</v>
      </c>
      <c r="M198" s="230">
        <v>0.67857999999999996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1382.3</v>
      </c>
      <c r="D199" s="231">
        <v>1380.8</v>
      </c>
      <c r="E199" s="231">
        <v>1374.6</v>
      </c>
      <c r="F199" s="231">
        <v>1366.8999999999999</v>
      </c>
      <c r="G199" s="231">
        <v>1360.6999999999998</v>
      </c>
      <c r="H199" s="231">
        <v>1388.5</v>
      </c>
      <c r="I199" s="231">
        <v>1394.7000000000003</v>
      </c>
      <c r="J199" s="231">
        <v>1402.4</v>
      </c>
      <c r="K199" s="230">
        <v>1387</v>
      </c>
      <c r="L199" s="230">
        <v>1373.1</v>
      </c>
      <c r="M199" s="230">
        <v>4.2272999999999996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31.1</v>
      </c>
      <c r="D200" s="231">
        <v>30.916666666666668</v>
      </c>
      <c r="E200" s="231">
        <v>30.483333333333334</v>
      </c>
      <c r="F200" s="231">
        <v>29.866666666666667</v>
      </c>
      <c r="G200" s="231">
        <v>29.433333333333334</v>
      </c>
      <c r="H200" s="231">
        <v>31.533333333333335</v>
      </c>
      <c r="I200" s="231">
        <v>31.966666666666665</v>
      </c>
      <c r="J200" s="231">
        <v>32.583333333333336</v>
      </c>
      <c r="K200" s="230">
        <v>31.35</v>
      </c>
      <c r="L200" s="230">
        <v>30.3</v>
      </c>
      <c r="M200" s="230">
        <v>64.513310000000004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2527.5500000000002</v>
      </c>
      <c r="D201" s="231">
        <v>2538.7833333333333</v>
      </c>
      <c r="E201" s="231">
        <v>2502.6666666666665</v>
      </c>
      <c r="F201" s="231">
        <v>2477.7833333333333</v>
      </c>
      <c r="G201" s="231">
        <v>2441.6666666666665</v>
      </c>
      <c r="H201" s="231">
        <v>2563.6666666666665</v>
      </c>
      <c r="I201" s="231">
        <v>2599.7833333333333</v>
      </c>
      <c r="J201" s="231">
        <v>2624.6666666666665</v>
      </c>
      <c r="K201" s="230">
        <v>2574.9</v>
      </c>
      <c r="L201" s="230">
        <v>2513.9</v>
      </c>
      <c r="M201" s="230">
        <v>2.2003300000000001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727.2</v>
      </c>
      <c r="D202" s="231">
        <v>724.75</v>
      </c>
      <c r="E202" s="231">
        <v>718.75</v>
      </c>
      <c r="F202" s="231">
        <v>710.3</v>
      </c>
      <c r="G202" s="231">
        <v>704.3</v>
      </c>
      <c r="H202" s="231">
        <v>733.2</v>
      </c>
      <c r="I202" s="231">
        <v>739.2</v>
      </c>
      <c r="J202" s="231">
        <v>747.65000000000009</v>
      </c>
      <c r="K202" s="230">
        <v>730.75</v>
      </c>
      <c r="L202" s="230">
        <v>716.3</v>
      </c>
      <c r="M202" s="230">
        <v>24.705100000000002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7500.9</v>
      </c>
      <c r="D203" s="231">
        <v>7481.9333333333334</v>
      </c>
      <c r="E203" s="231">
        <v>7455.8666666666668</v>
      </c>
      <c r="F203" s="231">
        <v>7410.833333333333</v>
      </c>
      <c r="G203" s="231">
        <v>7384.7666666666664</v>
      </c>
      <c r="H203" s="231">
        <v>7526.9666666666672</v>
      </c>
      <c r="I203" s="231">
        <v>7553.0333333333347</v>
      </c>
      <c r="J203" s="231">
        <v>7598.0666666666675</v>
      </c>
      <c r="K203" s="230">
        <v>7508</v>
      </c>
      <c r="L203" s="230">
        <v>7436.9</v>
      </c>
      <c r="M203" s="230">
        <v>2.0517699999999999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74.2</v>
      </c>
      <c r="D204" s="231">
        <v>74.433333333333337</v>
      </c>
      <c r="E204" s="231">
        <v>73.666666666666671</v>
      </c>
      <c r="F204" s="231">
        <v>73.13333333333334</v>
      </c>
      <c r="G204" s="231">
        <v>72.366666666666674</v>
      </c>
      <c r="H204" s="231">
        <v>74.966666666666669</v>
      </c>
      <c r="I204" s="231">
        <v>75.73333333333332</v>
      </c>
      <c r="J204" s="231">
        <v>76.266666666666666</v>
      </c>
      <c r="K204" s="230">
        <v>75.2</v>
      </c>
      <c r="L204" s="230">
        <v>73.900000000000006</v>
      </c>
      <c r="M204" s="230">
        <v>76.735420000000005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1454.7</v>
      </c>
      <c r="D205" s="231">
        <v>1449.5833333333333</v>
      </c>
      <c r="E205" s="231">
        <v>1441.6666666666665</v>
      </c>
      <c r="F205" s="231">
        <v>1428.6333333333332</v>
      </c>
      <c r="G205" s="231">
        <v>1420.7166666666665</v>
      </c>
      <c r="H205" s="231">
        <v>1462.6166666666666</v>
      </c>
      <c r="I205" s="231">
        <v>1470.5333333333331</v>
      </c>
      <c r="J205" s="231">
        <v>1483.5666666666666</v>
      </c>
      <c r="K205" s="230">
        <v>1457.5</v>
      </c>
      <c r="L205" s="230">
        <v>1436.55</v>
      </c>
      <c r="M205" s="230">
        <v>2.0446300000000002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767.8</v>
      </c>
      <c r="D206" s="231">
        <v>769</v>
      </c>
      <c r="E206" s="231">
        <v>762.5</v>
      </c>
      <c r="F206" s="231">
        <v>757.2</v>
      </c>
      <c r="G206" s="231">
        <v>750.7</v>
      </c>
      <c r="H206" s="231">
        <v>774.3</v>
      </c>
      <c r="I206" s="231">
        <v>780.8</v>
      </c>
      <c r="J206" s="231">
        <v>786.09999999999991</v>
      </c>
      <c r="K206" s="230">
        <v>775.5</v>
      </c>
      <c r="L206" s="230">
        <v>763.7</v>
      </c>
      <c r="M206" s="230">
        <v>7.8391000000000002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1463.35</v>
      </c>
      <c r="D207" s="231">
        <v>1455.25</v>
      </c>
      <c r="E207" s="231">
        <v>1445.5</v>
      </c>
      <c r="F207" s="231">
        <v>1427.65</v>
      </c>
      <c r="G207" s="231">
        <v>1417.9</v>
      </c>
      <c r="H207" s="231">
        <v>1473.1</v>
      </c>
      <c r="I207" s="231">
        <v>1482.85</v>
      </c>
      <c r="J207" s="231">
        <v>1500.6999999999998</v>
      </c>
      <c r="K207" s="230">
        <v>1465</v>
      </c>
      <c r="L207" s="230">
        <v>1437.4</v>
      </c>
      <c r="M207" s="230">
        <v>11.44993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276.10000000000002</v>
      </c>
      <c r="D208" s="231">
        <v>276.3</v>
      </c>
      <c r="E208" s="231">
        <v>274.8</v>
      </c>
      <c r="F208" s="231">
        <v>273.5</v>
      </c>
      <c r="G208" s="231">
        <v>272</v>
      </c>
      <c r="H208" s="231">
        <v>277.60000000000002</v>
      </c>
      <c r="I208" s="231">
        <v>279.10000000000002</v>
      </c>
      <c r="J208" s="231">
        <v>280.40000000000003</v>
      </c>
      <c r="K208" s="230">
        <v>277.8</v>
      </c>
      <c r="L208" s="230">
        <v>275</v>
      </c>
      <c r="M208" s="230">
        <v>36.893149999999999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</v>
      </c>
      <c r="D209" s="231">
        <v>6.833333333333333</v>
      </c>
      <c r="E209" s="231">
        <v>6.6166666666666663</v>
      </c>
      <c r="F209" s="231">
        <v>6.333333333333333</v>
      </c>
      <c r="G209" s="231">
        <v>6.1166666666666663</v>
      </c>
      <c r="H209" s="231">
        <v>7.1166666666666663</v>
      </c>
      <c r="I209" s="231">
        <v>7.333333333333333</v>
      </c>
      <c r="J209" s="231">
        <v>7.6166666666666663</v>
      </c>
      <c r="K209" s="230">
        <v>7.05</v>
      </c>
      <c r="L209" s="230">
        <v>6.55</v>
      </c>
      <c r="M209" s="230">
        <v>3176.5043999999998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808.4</v>
      </c>
      <c r="D210" s="231">
        <v>820.19999999999993</v>
      </c>
      <c r="E210" s="231">
        <v>793.19999999999982</v>
      </c>
      <c r="F210" s="231">
        <v>777.99999999999989</v>
      </c>
      <c r="G210" s="231">
        <v>750.99999999999977</v>
      </c>
      <c r="H210" s="231">
        <v>835.39999999999986</v>
      </c>
      <c r="I210" s="231">
        <v>862.40000000000009</v>
      </c>
      <c r="J210" s="231">
        <v>877.59999999999991</v>
      </c>
      <c r="K210" s="230">
        <v>847.2</v>
      </c>
      <c r="L210" s="230">
        <v>805</v>
      </c>
      <c r="M210" s="230">
        <v>40.674480000000003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1315.55</v>
      </c>
      <c r="D211" s="231">
        <v>1314.4666666666665</v>
      </c>
      <c r="E211" s="231">
        <v>1307.383333333333</v>
      </c>
      <c r="F211" s="231">
        <v>1299.2166666666665</v>
      </c>
      <c r="G211" s="231">
        <v>1292.133333333333</v>
      </c>
      <c r="H211" s="231">
        <v>1322.633333333333</v>
      </c>
      <c r="I211" s="231">
        <v>1329.7166666666665</v>
      </c>
      <c r="J211" s="231">
        <v>1337.883333333333</v>
      </c>
      <c r="K211" s="230">
        <v>1321.55</v>
      </c>
      <c r="L211" s="230">
        <v>1306.3</v>
      </c>
      <c r="M211" s="230">
        <v>1.27938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374.4</v>
      </c>
      <c r="D212" s="231">
        <v>374.34999999999997</v>
      </c>
      <c r="E212" s="231">
        <v>372.09999999999991</v>
      </c>
      <c r="F212" s="231">
        <v>369.79999999999995</v>
      </c>
      <c r="G212" s="231">
        <v>367.5499999999999</v>
      </c>
      <c r="H212" s="231">
        <v>376.64999999999992</v>
      </c>
      <c r="I212" s="231">
        <v>378.90000000000003</v>
      </c>
      <c r="J212" s="231">
        <v>381.19999999999993</v>
      </c>
      <c r="K212" s="230">
        <v>376.6</v>
      </c>
      <c r="L212" s="230">
        <v>372.05</v>
      </c>
      <c r="M212" s="230">
        <v>42.458500000000001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15.6</v>
      </c>
      <c r="D213" s="231">
        <v>15.6</v>
      </c>
      <c r="E213" s="231">
        <v>15.5</v>
      </c>
      <c r="F213" s="231">
        <v>15.4</v>
      </c>
      <c r="G213" s="231">
        <v>15.3</v>
      </c>
      <c r="H213" s="231">
        <v>15.7</v>
      </c>
      <c r="I213" s="231">
        <v>15.799999999999997</v>
      </c>
      <c r="J213" s="231">
        <v>15.899999999999999</v>
      </c>
      <c r="K213" s="230">
        <v>15.7</v>
      </c>
      <c r="L213" s="230">
        <v>15.5</v>
      </c>
      <c r="M213" s="230">
        <v>419.36192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186.15</v>
      </c>
      <c r="D214" s="231">
        <v>187.61666666666667</v>
      </c>
      <c r="E214" s="231">
        <v>183.78333333333336</v>
      </c>
      <c r="F214" s="231">
        <v>181.41666666666669</v>
      </c>
      <c r="G214" s="231">
        <v>177.58333333333337</v>
      </c>
      <c r="H214" s="231">
        <v>189.98333333333335</v>
      </c>
      <c r="I214" s="231">
        <v>193.81666666666666</v>
      </c>
      <c r="J214" s="231">
        <v>196.18333333333334</v>
      </c>
      <c r="K214" s="230">
        <v>191.45</v>
      </c>
      <c r="L214" s="230">
        <v>185.25</v>
      </c>
      <c r="M214" s="230">
        <v>176.70756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60.7</v>
      </c>
      <c r="D215" s="231">
        <v>60.066666666666663</v>
      </c>
      <c r="E215" s="231">
        <v>58.983333333333327</v>
      </c>
      <c r="F215" s="231">
        <v>57.266666666666666</v>
      </c>
      <c r="G215" s="231">
        <v>56.18333333333333</v>
      </c>
      <c r="H215" s="231">
        <v>61.783333333333324</v>
      </c>
      <c r="I215" s="231">
        <v>62.866666666666667</v>
      </c>
      <c r="J215" s="231">
        <v>64.583333333333314</v>
      </c>
      <c r="K215" s="230">
        <v>61.15</v>
      </c>
      <c r="L215" s="230">
        <v>58.35</v>
      </c>
      <c r="M215" s="230">
        <v>829.69101000000001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514.65</v>
      </c>
      <c r="D216" s="231">
        <v>514.26666666666665</v>
      </c>
      <c r="E216" s="231">
        <v>509.68333333333328</v>
      </c>
      <c r="F216" s="231">
        <v>504.71666666666664</v>
      </c>
      <c r="G216" s="231">
        <v>500.13333333333327</v>
      </c>
      <c r="H216" s="231">
        <v>519.23333333333335</v>
      </c>
      <c r="I216" s="231">
        <v>523.81666666666683</v>
      </c>
      <c r="J216" s="231">
        <v>528.7833333333333</v>
      </c>
      <c r="K216" s="230">
        <v>518.85</v>
      </c>
      <c r="L216" s="230">
        <v>509.3</v>
      </c>
      <c r="M216" s="230">
        <v>8.6543399999999995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869</v>
      </c>
      <c r="C11" s="230">
        <v>415.45</v>
      </c>
      <c r="D11" s="231">
        <v>414.21666666666664</v>
      </c>
      <c r="E11" s="231">
        <v>411.5333333333333</v>
      </c>
      <c r="F11" s="231">
        <v>407.61666666666667</v>
      </c>
      <c r="G11" s="231">
        <v>404.93333333333334</v>
      </c>
      <c r="H11" s="231">
        <v>418.13333333333327</v>
      </c>
      <c r="I11" s="231">
        <v>420.81666666666655</v>
      </c>
      <c r="J11" s="231">
        <v>424.73333333333323</v>
      </c>
      <c r="K11" s="230">
        <v>416.9</v>
      </c>
      <c r="L11" s="230">
        <v>410.3</v>
      </c>
      <c r="M11" s="230">
        <v>0.75451999999999997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22611.75</v>
      </c>
      <c r="D12" s="231">
        <v>22529.616666666669</v>
      </c>
      <c r="E12" s="231">
        <v>22409.233333333337</v>
      </c>
      <c r="F12" s="231">
        <v>22206.716666666667</v>
      </c>
      <c r="G12" s="231">
        <v>22086.333333333336</v>
      </c>
      <c r="H12" s="231">
        <v>22732.133333333339</v>
      </c>
      <c r="I12" s="231">
        <v>22852.51666666667</v>
      </c>
      <c r="J12" s="231">
        <v>23055.03333333334</v>
      </c>
      <c r="K12" s="230">
        <v>22650</v>
      </c>
      <c r="L12" s="230">
        <v>22327.1</v>
      </c>
      <c r="M12" s="230">
        <v>2.2020000000000001E-2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3411.6</v>
      </c>
      <c r="D13" s="231">
        <v>3403.1833333333329</v>
      </c>
      <c r="E13" s="231">
        <v>3384.4666666666658</v>
      </c>
      <c r="F13" s="231">
        <v>3357.333333333333</v>
      </c>
      <c r="G13" s="231">
        <v>3338.6166666666659</v>
      </c>
      <c r="H13" s="231">
        <v>3430.3166666666657</v>
      </c>
      <c r="I13" s="231">
        <v>3449.0333333333328</v>
      </c>
      <c r="J13" s="231">
        <v>3476.1666666666656</v>
      </c>
      <c r="K13" s="230">
        <v>3421.9</v>
      </c>
      <c r="L13" s="230">
        <v>3376.05</v>
      </c>
      <c r="M13" s="230">
        <v>3.2767400000000002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1750.85</v>
      </c>
      <c r="D14" s="231">
        <v>1746.9833333333333</v>
      </c>
      <c r="E14" s="231">
        <v>1735.9666666666667</v>
      </c>
      <c r="F14" s="231">
        <v>1721.0833333333333</v>
      </c>
      <c r="G14" s="231">
        <v>1710.0666666666666</v>
      </c>
      <c r="H14" s="231">
        <v>1761.8666666666668</v>
      </c>
      <c r="I14" s="231">
        <v>1772.8833333333337</v>
      </c>
      <c r="J14" s="231">
        <v>1787.7666666666669</v>
      </c>
      <c r="K14" s="230">
        <v>1758</v>
      </c>
      <c r="L14" s="230">
        <v>1732.1</v>
      </c>
      <c r="M14" s="230">
        <v>2.7362099999999998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2696.4</v>
      </c>
      <c r="D15" s="231">
        <v>2704.8333333333335</v>
      </c>
      <c r="E15" s="231">
        <v>2661.666666666667</v>
      </c>
      <c r="F15" s="231">
        <v>2626.9333333333334</v>
      </c>
      <c r="G15" s="231">
        <v>2583.7666666666669</v>
      </c>
      <c r="H15" s="231">
        <v>2739.5666666666671</v>
      </c>
      <c r="I15" s="231">
        <v>2782.733333333334</v>
      </c>
      <c r="J15" s="231">
        <v>2817.4666666666672</v>
      </c>
      <c r="K15" s="230">
        <v>2748</v>
      </c>
      <c r="L15" s="230">
        <v>2670.1</v>
      </c>
      <c r="M15" s="230">
        <v>0.51163000000000003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1201.25</v>
      </c>
      <c r="D16" s="231">
        <v>1206.3833333333334</v>
      </c>
      <c r="E16" s="231">
        <v>1192.8666666666668</v>
      </c>
      <c r="F16" s="231">
        <v>1184.4833333333333</v>
      </c>
      <c r="G16" s="231">
        <v>1170.9666666666667</v>
      </c>
      <c r="H16" s="231">
        <v>1214.7666666666669</v>
      </c>
      <c r="I16" s="231">
        <v>1228.2833333333338</v>
      </c>
      <c r="J16" s="231">
        <v>1236.666666666667</v>
      </c>
      <c r="K16" s="230">
        <v>1219.9000000000001</v>
      </c>
      <c r="L16" s="230">
        <v>1198</v>
      </c>
      <c r="M16" s="230">
        <v>2.2925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644.45000000000005</v>
      </c>
      <c r="D17" s="231">
        <v>644.41666666666663</v>
      </c>
      <c r="E17" s="231">
        <v>639.08333333333326</v>
      </c>
      <c r="F17" s="231">
        <v>633.71666666666658</v>
      </c>
      <c r="G17" s="231">
        <v>628.38333333333321</v>
      </c>
      <c r="H17" s="231">
        <v>649.7833333333333</v>
      </c>
      <c r="I17" s="231">
        <v>655.11666666666656</v>
      </c>
      <c r="J17" s="231">
        <v>660.48333333333335</v>
      </c>
      <c r="K17" s="230">
        <v>649.75</v>
      </c>
      <c r="L17" s="230">
        <v>639.04999999999995</v>
      </c>
      <c r="M17" s="230">
        <v>22.729980000000001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419.15</v>
      </c>
      <c r="D18" s="231">
        <v>419.18333333333334</v>
      </c>
      <c r="E18" s="231">
        <v>414.36666666666667</v>
      </c>
      <c r="F18" s="231">
        <v>409.58333333333331</v>
      </c>
      <c r="G18" s="231">
        <v>404.76666666666665</v>
      </c>
      <c r="H18" s="231">
        <v>423.9666666666667</v>
      </c>
      <c r="I18" s="231">
        <v>428.78333333333342</v>
      </c>
      <c r="J18" s="231">
        <v>433.56666666666672</v>
      </c>
      <c r="K18" s="230">
        <v>424</v>
      </c>
      <c r="L18" s="230">
        <v>414.4</v>
      </c>
      <c r="M18" s="230">
        <v>1.3812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1400.9</v>
      </c>
      <c r="D19" s="231">
        <v>1416.25</v>
      </c>
      <c r="E19" s="231">
        <v>1374.65</v>
      </c>
      <c r="F19" s="231">
        <v>1348.4</v>
      </c>
      <c r="G19" s="231">
        <v>1306.8000000000002</v>
      </c>
      <c r="H19" s="231">
        <v>1442.5</v>
      </c>
      <c r="I19" s="231">
        <v>1484.1</v>
      </c>
      <c r="J19" s="231">
        <v>1510.35</v>
      </c>
      <c r="K19" s="230">
        <v>1457.85</v>
      </c>
      <c r="L19" s="230">
        <v>1390</v>
      </c>
      <c r="M19" s="230">
        <v>5.0787599999999999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22147.35</v>
      </c>
      <c r="D20" s="231">
        <v>22201.983333333334</v>
      </c>
      <c r="E20" s="231">
        <v>22054.366666666669</v>
      </c>
      <c r="F20" s="231">
        <v>21961.383333333335</v>
      </c>
      <c r="G20" s="231">
        <v>21813.76666666667</v>
      </c>
      <c r="H20" s="231">
        <v>22294.966666666667</v>
      </c>
      <c r="I20" s="231">
        <v>22442.583333333328</v>
      </c>
      <c r="J20" s="231">
        <v>22535.566666666666</v>
      </c>
      <c r="K20" s="230">
        <v>22349.599999999999</v>
      </c>
      <c r="L20" s="230">
        <v>22109</v>
      </c>
      <c r="M20" s="230">
        <v>9.4890000000000002E-2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1853.05</v>
      </c>
      <c r="D21" s="231">
        <v>1850.1833333333334</v>
      </c>
      <c r="E21" s="231">
        <v>1835.4166666666667</v>
      </c>
      <c r="F21" s="231">
        <v>1817.7833333333333</v>
      </c>
      <c r="G21" s="231">
        <v>1803.0166666666667</v>
      </c>
      <c r="H21" s="231">
        <v>1867.8166666666668</v>
      </c>
      <c r="I21" s="231">
        <v>1882.5833333333333</v>
      </c>
      <c r="J21" s="231">
        <v>1900.2166666666669</v>
      </c>
      <c r="K21" s="230">
        <v>1864.95</v>
      </c>
      <c r="L21" s="230">
        <v>1832.55</v>
      </c>
      <c r="M21" s="230">
        <v>17.823599999999999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917.05</v>
      </c>
      <c r="D22" s="231">
        <v>916.36666666666667</v>
      </c>
      <c r="E22" s="231">
        <v>907.73333333333335</v>
      </c>
      <c r="F22" s="231">
        <v>898.41666666666663</v>
      </c>
      <c r="G22" s="231">
        <v>889.7833333333333</v>
      </c>
      <c r="H22" s="231">
        <v>925.68333333333339</v>
      </c>
      <c r="I22" s="231">
        <v>934.31666666666683</v>
      </c>
      <c r="J22" s="231">
        <v>943.63333333333344</v>
      </c>
      <c r="K22" s="230">
        <v>925</v>
      </c>
      <c r="L22" s="230">
        <v>907.05</v>
      </c>
      <c r="M22" s="230">
        <v>6.9598699999999996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659.75</v>
      </c>
      <c r="D23" s="231">
        <v>661.7166666666667</v>
      </c>
      <c r="E23" s="231">
        <v>655.23333333333335</v>
      </c>
      <c r="F23" s="231">
        <v>650.7166666666667</v>
      </c>
      <c r="G23" s="231">
        <v>644.23333333333335</v>
      </c>
      <c r="H23" s="231">
        <v>666.23333333333335</v>
      </c>
      <c r="I23" s="231">
        <v>672.7166666666667</v>
      </c>
      <c r="J23" s="231">
        <v>677.23333333333335</v>
      </c>
      <c r="K23" s="230">
        <v>668.2</v>
      </c>
      <c r="L23" s="230">
        <v>657.2</v>
      </c>
      <c r="M23" s="230">
        <v>31.975680000000001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917.1</v>
      </c>
      <c r="D24" s="231">
        <v>917.36666666666667</v>
      </c>
      <c r="E24" s="231">
        <v>909.73333333333335</v>
      </c>
      <c r="F24" s="231">
        <v>902.36666666666667</v>
      </c>
      <c r="G24" s="231">
        <v>894.73333333333335</v>
      </c>
      <c r="H24" s="231">
        <v>924.73333333333335</v>
      </c>
      <c r="I24" s="231">
        <v>932.36666666666679</v>
      </c>
      <c r="J24" s="231">
        <v>939.73333333333335</v>
      </c>
      <c r="K24" s="230">
        <v>925</v>
      </c>
      <c r="L24" s="230">
        <v>910</v>
      </c>
      <c r="M24" s="230">
        <v>2.31717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982.3</v>
      </c>
      <c r="D25" s="231">
        <v>985.01666666666677</v>
      </c>
      <c r="E25" s="231">
        <v>972.33333333333348</v>
      </c>
      <c r="F25" s="231">
        <v>962.36666666666667</v>
      </c>
      <c r="G25" s="231">
        <v>949.68333333333339</v>
      </c>
      <c r="H25" s="231">
        <v>994.98333333333358</v>
      </c>
      <c r="I25" s="231">
        <v>1007.6666666666667</v>
      </c>
      <c r="J25" s="231">
        <v>1017.6333333333337</v>
      </c>
      <c r="K25" s="230">
        <v>997.7</v>
      </c>
      <c r="L25" s="230">
        <v>975.05</v>
      </c>
      <c r="M25" s="230">
        <v>2.3684500000000002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402.15</v>
      </c>
      <c r="D26" s="231">
        <v>403.38333333333338</v>
      </c>
      <c r="E26" s="231">
        <v>399.26666666666677</v>
      </c>
      <c r="F26" s="231">
        <v>396.38333333333338</v>
      </c>
      <c r="G26" s="231">
        <v>392.26666666666677</v>
      </c>
      <c r="H26" s="231">
        <v>406.26666666666677</v>
      </c>
      <c r="I26" s="231">
        <v>410.38333333333344</v>
      </c>
      <c r="J26" s="231">
        <v>413.26666666666677</v>
      </c>
      <c r="K26" s="230">
        <v>407.5</v>
      </c>
      <c r="L26" s="230">
        <v>400.5</v>
      </c>
      <c r="M26" s="230">
        <v>13.14856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161.85</v>
      </c>
      <c r="D27" s="231">
        <v>161.83333333333334</v>
      </c>
      <c r="E27" s="231">
        <v>160.81666666666669</v>
      </c>
      <c r="F27" s="231">
        <v>159.78333333333336</v>
      </c>
      <c r="G27" s="231">
        <v>158.76666666666671</v>
      </c>
      <c r="H27" s="231">
        <v>162.86666666666667</v>
      </c>
      <c r="I27" s="231">
        <v>163.88333333333333</v>
      </c>
      <c r="J27" s="231">
        <v>164.91666666666666</v>
      </c>
      <c r="K27" s="230">
        <v>162.85</v>
      </c>
      <c r="L27" s="230">
        <v>160.80000000000001</v>
      </c>
      <c r="M27" s="230">
        <v>24.212769999999999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219.6</v>
      </c>
      <c r="D28" s="231">
        <v>220.06666666666669</v>
      </c>
      <c r="E28" s="231">
        <v>218.23333333333338</v>
      </c>
      <c r="F28" s="231">
        <v>216.86666666666667</v>
      </c>
      <c r="G28" s="231">
        <v>215.03333333333336</v>
      </c>
      <c r="H28" s="231">
        <v>221.43333333333339</v>
      </c>
      <c r="I28" s="231">
        <v>223.26666666666671</v>
      </c>
      <c r="J28" s="231">
        <v>224.63333333333341</v>
      </c>
      <c r="K28" s="230">
        <v>221.9</v>
      </c>
      <c r="L28" s="230">
        <v>218.7</v>
      </c>
      <c r="M28" s="230">
        <v>10.68942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337.1</v>
      </c>
      <c r="D29" s="231">
        <v>338.18333333333334</v>
      </c>
      <c r="E29" s="231">
        <v>334.41666666666669</v>
      </c>
      <c r="F29" s="231">
        <v>331.73333333333335</v>
      </c>
      <c r="G29" s="231">
        <v>327.9666666666667</v>
      </c>
      <c r="H29" s="231">
        <v>340.86666666666667</v>
      </c>
      <c r="I29" s="231">
        <v>344.63333333333333</v>
      </c>
      <c r="J29" s="231">
        <v>347.31666666666666</v>
      </c>
      <c r="K29" s="230">
        <v>341.95</v>
      </c>
      <c r="L29" s="230">
        <v>335.5</v>
      </c>
      <c r="M29" s="230">
        <v>0.47394999999999998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391.5</v>
      </c>
      <c r="D30" s="231">
        <v>391.61666666666662</v>
      </c>
      <c r="E30" s="231">
        <v>387.63333333333321</v>
      </c>
      <c r="F30" s="231">
        <v>383.76666666666659</v>
      </c>
      <c r="G30" s="231">
        <v>379.78333333333319</v>
      </c>
      <c r="H30" s="231">
        <v>395.48333333333323</v>
      </c>
      <c r="I30" s="231">
        <v>399.4666666666667</v>
      </c>
      <c r="J30" s="231">
        <v>403.33333333333326</v>
      </c>
      <c r="K30" s="230">
        <v>395.6</v>
      </c>
      <c r="L30" s="230">
        <v>387.75</v>
      </c>
      <c r="M30" s="230">
        <v>1.6954199999999999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933.55</v>
      </c>
      <c r="D31" s="231">
        <v>940.35</v>
      </c>
      <c r="E31" s="231">
        <v>924.75</v>
      </c>
      <c r="F31" s="231">
        <v>915.94999999999993</v>
      </c>
      <c r="G31" s="231">
        <v>900.34999999999991</v>
      </c>
      <c r="H31" s="231">
        <v>949.15000000000009</v>
      </c>
      <c r="I31" s="231">
        <v>964.75000000000023</v>
      </c>
      <c r="J31" s="231">
        <v>973.55000000000018</v>
      </c>
      <c r="K31" s="230">
        <v>955.95</v>
      </c>
      <c r="L31" s="230">
        <v>931.55</v>
      </c>
      <c r="M31" s="230">
        <v>0.23244999999999999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920.6</v>
      </c>
      <c r="D32" s="231">
        <v>907.2833333333333</v>
      </c>
      <c r="E32" s="231">
        <v>890.91666666666663</v>
      </c>
      <c r="F32" s="231">
        <v>861.23333333333335</v>
      </c>
      <c r="G32" s="231">
        <v>844.86666666666667</v>
      </c>
      <c r="H32" s="231">
        <v>936.96666666666658</v>
      </c>
      <c r="I32" s="231">
        <v>953.33333333333337</v>
      </c>
      <c r="J32" s="231">
        <v>983.01666666666654</v>
      </c>
      <c r="K32" s="230">
        <v>923.65</v>
      </c>
      <c r="L32" s="230">
        <v>877.6</v>
      </c>
      <c r="M32" s="230">
        <v>7.2728700000000002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1299.3</v>
      </c>
      <c r="D33" s="231">
        <v>1295.7666666666667</v>
      </c>
      <c r="E33" s="231">
        <v>1281.5333333333333</v>
      </c>
      <c r="F33" s="231">
        <v>1263.7666666666667</v>
      </c>
      <c r="G33" s="231">
        <v>1249.5333333333333</v>
      </c>
      <c r="H33" s="231">
        <v>1313.5333333333333</v>
      </c>
      <c r="I33" s="231">
        <v>1327.7666666666664</v>
      </c>
      <c r="J33" s="231">
        <v>1345.5333333333333</v>
      </c>
      <c r="K33" s="230">
        <v>1310</v>
      </c>
      <c r="L33" s="230">
        <v>1278</v>
      </c>
      <c r="M33" s="230">
        <v>0.54847000000000001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551.1</v>
      </c>
      <c r="D34" s="231">
        <v>550.35</v>
      </c>
      <c r="E34" s="231">
        <v>547.6</v>
      </c>
      <c r="F34" s="231">
        <v>544.1</v>
      </c>
      <c r="G34" s="231">
        <v>541.35</v>
      </c>
      <c r="H34" s="231">
        <v>553.85</v>
      </c>
      <c r="I34" s="231">
        <v>556.6</v>
      </c>
      <c r="J34" s="231">
        <v>560.1</v>
      </c>
      <c r="K34" s="230">
        <v>553.1</v>
      </c>
      <c r="L34" s="230">
        <v>546.85</v>
      </c>
      <c r="M34" s="230">
        <v>0.36797000000000002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3435.5</v>
      </c>
      <c r="D35" s="231">
        <v>3433.3333333333335</v>
      </c>
      <c r="E35" s="231">
        <v>3421.7666666666669</v>
      </c>
      <c r="F35" s="231">
        <v>3408.0333333333333</v>
      </c>
      <c r="G35" s="231">
        <v>3396.4666666666667</v>
      </c>
      <c r="H35" s="231">
        <v>3447.0666666666671</v>
      </c>
      <c r="I35" s="231">
        <v>3458.6333333333337</v>
      </c>
      <c r="J35" s="231">
        <v>3472.3666666666672</v>
      </c>
      <c r="K35" s="230">
        <v>3444.9</v>
      </c>
      <c r="L35" s="230">
        <v>3419.6</v>
      </c>
      <c r="M35" s="230">
        <v>0.95162999999999998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2327.5</v>
      </c>
      <c r="D36" s="231">
        <v>2335.3833333333332</v>
      </c>
      <c r="E36" s="231">
        <v>2310.9666666666662</v>
      </c>
      <c r="F36" s="231">
        <v>2294.4333333333329</v>
      </c>
      <c r="G36" s="231">
        <v>2270.016666666666</v>
      </c>
      <c r="H36" s="231">
        <v>2351.9166666666665</v>
      </c>
      <c r="I36" s="231">
        <v>2376.3333333333335</v>
      </c>
      <c r="J36" s="231">
        <v>2392.8666666666668</v>
      </c>
      <c r="K36" s="230">
        <v>2359.8000000000002</v>
      </c>
      <c r="L36" s="230">
        <v>2318.85</v>
      </c>
      <c r="M36" s="230">
        <v>0.12526999999999999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12.7</v>
      </c>
      <c r="D37" s="231">
        <v>12.666666666666666</v>
      </c>
      <c r="E37" s="231">
        <v>11.833333333333332</v>
      </c>
      <c r="F37" s="231">
        <v>10.966666666666667</v>
      </c>
      <c r="G37" s="231">
        <v>10.133333333333333</v>
      </c>
      <c r="H37" s="231">
        <v>13.533333333333331</v>
      </c>
      <c r="I37" s="231">
        <v>14.366666666666664</v>
      </c>
      <c r="J37" s="231">
        <v>15.233333333333331</v>
      </c>
      <c r="K37" s="230">
        <v>13.5</v>
      </c>
      <c r="L37" s="230">
        <v>11.8</v>
      </c>
      <c r="M37" s="230">
        <v>568.75390000000004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598.1</v>
      </c>
      <c r="D38" s="231">
        <v>600.15</v>
      </c>
      <c r="E38" s="231">
        <v>593.54999999999995</v>
      </c>
      <c r="F38" s="231">
        <v>589</v>
      </c>
      <c r="G38" s="231">
        <v>582.4</v>
      </c>
      <c r="H38" s="231">
        <v>604.69999999999993</v>
      </c>
      <c r="I38" s="231">
        <v>611.30000000000007</v>
      </c>
      <c r="J38" s="231">
        <v>615.84999999999991</v>
      </c>
      <c r="K38" s="230">
        <v>606.75</v>
      </c>
      <c r="L38" s="230">
        <v>595.6</v>
      </c>
      <c r="M38" s="230">
        <v>1.2052099999999999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1839.05</v>
      </c>
      <c r="D39" s="231">
        <v>1837.6833333333334</v>
      </c>
      <c r="E39" s="231">
        <v>1825.3666666666668</v>
      </c>
      <c r="F39" s="231">
        <v>1811.6833333333334</v>
      </c>
      <c r="G39" s="231">
        <v>1799.3666666666668</v>
      </c>
      <c r="H39" s="231">
        <v>1851.3666666666668</v>
      </c>
      <c r="I39" s="231">
        <v>1863.6833333333334</v>
      </c>
      <c r="J39" s="231">
        <v>1877.3666666666668</v>
      </c>
      <c r="K39" s="230">
        <v>1850</v>
      </c>
      <c r="L39" s="230">
        <v>1824</v>
      </c>
      <c r="M39" s="230">
        <v>0.17316000000000001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388.8</v>
      </c>
      <c r="D40" s="231">
        <v>387.34999999999997</v>
      </c>
      <c r="E40" s="231">
        <v>384.19999999999993</v>
      </c>
      <c r="F40" s="231">
        <v>379.59999999999997</v>
      </c>
      <c r="G40" s="231">
        <v>376.44999999999993</v>
      </c>
      <c r="H40" s="231">
        <v>391.94999999999993</v>
      </c>
      <c r="I40" s="231">
        <v>395.09999999999991</v>
      </c>
      <c r="J40" s="231">
        <v>399.69999999999993</v>
      </c>
      <c r="K40" s="230">
        <v>390.5</v>
      </c>
      <c r="L40" s="230">
        <v>382.75</v>
      </c>
      <c r="M40" s="230">
        <v>50.934519999999999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1232.55</v>
      </c>
      <c r="D41" s="231">
        <v>1230.3666666666666</v>
      </c>
      <c r="E41" s="231">
        <v>1222.1833333333332</v>
      </c>
      <c r="F41" s="231">
        <v>1211.8166666666666</v>
      </c>
      <c r="G41" s="231">
        <v>1203.6333333333332</v>
      </c>
      <c r="H41" s="231">
        <v>1240.7333333333331</v>
      </c>
      <c r="I41" s="231">
        <v>1248.9166666666665</v>
      </c>
      <c r="J41" s="231">
        <v>1259.2833333333331</v>
      </c>
      <c r="K41" s="230">
        <v>1238.55</v>
      </c>
      <c r="L41" s="230">
        <v>1220</v>
      </c>
      <c r="M41" s="230">
        <v>1.94232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1122.7</v>
      </c>
      <c r="D42" s="231">
        <v>1120.5833333333333</v>
      </c>
      <c r="E42" s="231">
        <v>1109.1666666666665</v>
      </c>
      <c r="F42" s="231">
        <v>1095.6333333333332</v>
      </c>
      <c r="G42" s="231">
        <v>1084.2166666666665</v>
      </c>
      <c r="H42" s="231">
        <v>1134.1166666666666</v>
      </c>
      <c r="I42" s="231">
        <v>1145.5333333333331</v>
      </c>
      <c r="J42" s="231">
        <v>1159.0666666666666</v>
      </c>
      <c r="K42" s="230">
        <v>1132</v>
      </c>
      <c r="L42" s="230">
        <v>1107.05</v>
      </c>
      <c r="M42" s="230">
        <v>3.0596000000000001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4417.5</v>
      </c>
      <c r="D43" s="231">
        <v>4407.0166666666664</v>
      </c>
      <c r="E43" s="231">
        <v>4375.5333333333328</v>
      </c>
      <c r="F43" s="231">
        <v>4333.5666666666666</v>
      </c>
      <c r="G43" s="231">
        <v>4302.083333333333</v>
      </c>
      <c r="H43" s="231">
        <v>4448.9833333333327</v>
      </c>
      <c r="I43" s="231">
        <v>4480.4666666666662</v>
      </c>
      <c r="J43" s="231">
        <v>4522.4333333333325</v>
      </c>
      <c r="K43" s="230">
        <v>4438.5</v>
      </c>
      <c r="L43" s="230">
        <v>4365.05</v>
      </c>
      <c r="M43" s="230">
        <v>4.0050800000000004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341.45</v>
      </c>
      <c r="D44" s="231">
        <v>339.2</v>
      </c>
      <c r="E44" s="231">
        <v>335.65</v>
      </c>
      <c r="F44" s="231">
        <v>329.84999999999997</v>
      </c>
      <c r="G44" s="231">
        <v>326.29999999999995</v>
      </c>
      <c r="H44" s="231">
        <v>345</v>
      </c>
      <c r="I44" s="231">
        <v>348.55000000000007</v>
      </c>
      <c r="J44" s="231">
        <v>354.35</v>
      </c>
      <c r="K44" s="230">
        <v>342.75</v>
      </c>
      <c r="L44" s="230">
        <v>333.4</v>
      </c>
      <c r="M44" s="230">
        <v>19.312290000000001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239.55</v>
      </c>
      <c r="D45" s="231">
        <v>240.68333333333331</v>
      </c>
      <c r="E45" s="231">
        <v>237.81666666666661</v>
      </c>
      <c r="F45" s="231">
        <v>236.08333333333329</v>
      </c>
      <c r="G45" s="231">
        <v>233.21666666666658</v>
      </c>
      <c r="H45" s="231">
        <v>242.41666666666663</v>
      </c>
      <c r="I45" s="231">
        <v>245.28333333333336</v>
      </c>
      <c r="J45" s="231">
        <v>247.01666666666665</v>
      </c>
      <c r="K45" s="230">
        <v>243.55</v>
      </c>
      <c r="L45" s="230">
        <v>238.95</v>
      </c>
      <c r="M45" s="230">
        <v>1.5925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473.75</v>
      </c>
      <c r="D46" s="231">
        <v>477.85000000000008</v>
      </c>
      <c r="E46" s="231">
        <v>467.00000000000017</v>
      </c>
      <c r="F46" s="231">
        <v>460.25000000000011</v>
      </c>
      <c r="G46" s="231">
        <v>449.4000000000002</v>
      </c>
      <c r="H46" s="231">
        <v>484.60000000000014</v>
      </c>
      <c r="I46" s="231">
        <v>495.45000000000005</v>
      </c>
      <c r="J46" s="231">
        <v>502.2000000000001</v>
      </c>
      <c r="K46" s="230">
        <v>488.7</v>
      </c>
      <c r="L46" s="230">
        <v>471.1</v>
      </c>
      <c r="M46" s="230">
        <v>1.4354199999999999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142.19999999999999</v>
      </c>
      <c r="D47" s="231">
        <v>141.83333333333334</v>
      </c>
      <c r="E47" s="231">
        <v>141.26666666666668</v>
      </c>
      <c r="F47" s="231">
        <v>140.33333333333334</v>
      </c>
      <c r="G47" s="231">
        <v>139.76666666666668</v>
      </c>
      <c r="H47" s="231">
        <v>142.76666666666668</v>
      </c>
      <c r="I47" s="231">
        <v>143.33333333333334</v>
      </c>
      <c r="J47" s="231">
        <v>144.26666666666668</v>
      </c>
      <c r="K47" s="230">
        <v>142.4</v>
      </c>
      <c r="L47" s="230">
        <v>140.9</v>
      </c>
      <c r="M47" s="230">
        <v>69.970269999999999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2899.95</v>
      </c>
      <c r="D48" s="231">
        <v>2904.6</v>
      </c>
      <c r="E48" s="231">
        <v>2889.2</v>
      </c>
      <c r="F48" s="231">
        <v>2878.45</v>
      </c>
      <c r="G48" s="231">
        <v>2863.0499999999997</v>
      </c>
      <c r="H48" s="231">
        <v>2915.35</v>
      </c>
      <c r="I48" s="231">
        <v>2930.7500000000005</v>
      </c>
      <c r="J48" s="231">
        <v>2941.5</v>
      </c>
      <c r="K48" s="230">
        <v>2920</v>
      </c>
      <c r="L48" s="230">
        <v>2893.85</v>
      </c>
      <c r="M48" s="230">
        <v>5.9946099999999998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245.85</v>
      </c>
      <c r="D49" s="231">
        <v>247.16666666666666</v>
      </c>
      <c r="E49" s="231">
        <v>243.93333333333331</v>
      </c>
      <c r="F49" s="231">
        <v>242.01666666666665</v>
      </c>
      <c r="G49" s="231">
        <v>238.7833333333333</v>
      </c>
      <c r="H49" s="231">
        <v>249.08333333333331</v>
      </c>
      <c r="I49" s="231">
        <v>252.31666666666666</v>
      </c>
      <c r="J49" s="231">
        <v>254.23333333333332</v>
      </c>
      <c r="K49" s="230">
        <v>250.4</v>
      </c>
      <c r="L49" s="230">
        <v>245.25</v>
      </c>
      <c r="M49" s="230">
        <v>1.1566799999999999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3150.45</v>
      </c>
      <c r="D50" s="231">
        <v>3159.6</v>
      </c>
      <c r="E50" s="231">
        <v>3121.85</v>
      </c>
      <c r="F50" s="231">
        <v>3093.25</v>
      </c>
      <c r="G50" s="231">
        <v>3055.5</v>
      </c>
      <c r="H50" s="231">
        <v>3188.2</v>
      </c>
      <c r="I50" s="231">
        <v>3225.95</v>
      </c>
      <c r="J50" s="231">
        <v>3254.5499999999997</v>
      </c>
      <c r="K50" s="230">
        <v>3197.35</v>
      </c>
      <c r="L50" s="230">
        <v>3131</v>
      </c>
      <c r="M50" s="230">
        <v>2.384E-2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1396.65</v>
      </c>
      <c r="D51" s="231">
        <v>1393.5333333333335</v>
      </c>
      <c r="E51" s="231">
        <v>1387.0166666666671</v>
      </c>
      <c r="F51" s="231">
        <v>1377.3833333333337</v>
      </c>
      <c r="G51" s="231">
        <v>1370.8666666666672</v>
      </c>
      <c r="H51" s="231">
        <v>1403.166666666667</v>
      </c>
      <c r="I51" s="231">
        <v>1409.6833333333334</v>
      </c>
      <c r="J51" s="231">
        <v>1419.3166666666668</v>
      </c>
      <c r="K51" s="230">
        <v>1400.05</v>
      </c>
      <c r="L51" s="230">
        <v>1383.9</v>
      </c>
      <c r="M51" s="230">
        <v>2.32524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7008.2</v>
      </c>
      <c r="D52" s="231">
        <v>7017.7333333333336</v>
      </c>
      <c r="E52" s="231">
        <v>6983.4666666666672</v>
      </c>
      <c r="F52" s="231">
        <v>6958.7333333333336</v>
      </c>
      <c r="G52" s="231">
        <v>6924.4666666666672</v>
      </c>
      <c r="H52" s="231">
        <v>7042.4666666666672</v>
      </c>
      <c r="I52" s="231">
        <v>7076.7333333333336</v>
      </c>
      <c r="J52" s="231">
        <v>7101.4666666666672</v>
      </c>
      <c r="K52" s="230">
        <v>7052</v>
      </c>
      <c r="L52" s="230">
        <v>6993</v>
      </c>
      <c r="M52" s="230">
        <v>0.13009999999999999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617.45000000000005</v>
      </c>
      <c r="D53" s="231">
        <v>615.81666666666672</v>
      </c>
      <c r="E53" s="231">
        <v>611.93333333333339</v>
      </c>
      <c r="F53" s="231">
        <v>606.41666666666663</v>
      </c>
      <c r="G53" s="231">
        <v>602.5333333333333</v>
      </c>
      <c r="H53" s="231">
        <v>621.33333333333348</v>
      </c>
      <c r="I53" s="231">
        <v>625.21666666666692</v>
      </c>
      <c r="J53" s="231">
        <v>630.73333333333358</v>
      </c>
      <c r="K53" s="230">
        <v>619.70000000000005</v>
      </c>
      <c r="L53" s="230">
        <v>610.29999999999995</v>
      </c>
      <c r="M53" s="230">
        <v>18.605740000000001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365.55</v>
      </c>
      <c r="D54" s="231">
        <v>364.84999999999997</v>
      </c>
      <c r="E54" s="231">
        <v>360.69999999999993</v>
      </c>
      <c r="F54" s="231">
        <v>355.84999999999997</v>
      </c>
      <c r="G54" s="231">
        <v>351.69999999999993</v>
      </c>
      <c r="H54" s="231">
        <v>369.69999999999993</v>
      </c>
      <c r="I54" s="231">
        <v>373.84999999999991</v>
      </c>
      <c r="J54" s="231">
        <v>378.69999999999993</v>
      </c>
      <c r="K54" s="230">
        <v>369</v>
      </c>
      <c r="L54" s="230">
        <v>360</v>
      </c>
      <c r="M54" s="230">
        <v>1.1165799999999999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3500.8</v>
      </c>
      <c r="D55" s="231">
        <v>3486.65</v>
      </c>
      <c r="E55" s="231">
        <v>3463.3500000000004</v>
      </c>
      <c r="F55" s="231">
        <v>3425.9</v>
      </c>
      <c r="G55" s="231">
        <v>3402.6000000000004</v>
      </c>
      <c r="H55" s="231">
        <v>3524.1000000000004</v>
      </c>
      <c r="I55" s="231">
        <v>3547.4000000000005</v>
      </c>
      <c r="J55" s="231">
        <v>3584.8500000000004</v>
      </c>
      <c r="K55" s="230">
        <v>3509.95</v>
      </c>
      <c r="L55" s="230">
        <v>3449.2</v>
      </c>
      <c r="M55" s="230">
        <v>2.3540800000000002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881.4</v>
      </c>
      <c r="D56" s="231">
        <v>882.9666666666667</v>
      </c>
      <c r="E56" s="231">
        <v>875.93333333333339</v>
      </c>
      <c r="F56" s="231">
        <v>870.4666666666667</v>
      </c>
      <c r="G56" s="231">
        <v>863.43333333333339</v>
      </c>
      <c r="H56" s="231">
        <v>888.43333333333339</v>
      </c>
      <c r="I56" s="231">
        <v>895.4666666666667</v>
      </c>
      <c r="J56" s="231">
        <v>900.93333333333339</v>
      </c>
      <c r="K56" s="230">
        <v>890</v>
      </c>
      <c r="L56" s="230">
        <v>877.5</v>
      </c>
      <c r="M56" s="230">
        <v>159.92383000000001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2351.0500000000002</v>
      </c>
      <c r="D57" s="231">
        <v>2346.3333333333335</v>
      </c>
      <c r="E57" s="231">
        <v>2335.666666666667</v>
      </c>
      <c r="F57" s="231">
        <v>2320.2833333333333</v>
      </c>
      <c r="G57" s="231">
        <v>2309.6166666666668</v>
      </c>
      <c r="H57" s="231">
        <v>2361.7166666666672</v>
      </c>
      <c r="I57" s="231">
        <v>2372.3833333333341</v>
      </c>
      <c r="J57" s="231">
        <v>2387.7666666666673</v>
      </c>
      <c r="K57" s="230">
        <v>2357</v>
      </c>
      <c r="L57" s="230">
        <v>2330.9499999999998</v>
      </c>
      <c r="M57" s="230">
        <v>3.4590000000000003E-2</v>
      </c>
      <c r="N57" s="1"/>
      <c r="O57" s="1"/>
    </row>
    <row r="58" spans="1:15" ht="12.75" customHeight="1">
      <c r="A58" s="30">
        <v>48</v>
      </c>
      <c r="B58" s="216" t="s">
        <v>877</v>
      </c>
      <c r="C58" s="230">
        <v>1196.3499999999999</v>
      </c>
      <c r="D58" s="231">
        <v>1198.45</v>
      </c>
      <c r="E58" s="231">
        <v>1191.9000000000001</v>
      </c>
      <c r="F58" s="231">
        <v>1187.45</v>
      </c>
      <c r="G58" s="231">
        <v>1180.9000000000001</v>
      </c>
      <c r="H58" s="231">
        <v>1202.9000000000001</v>
      </c>
      <c r="I58" s="231">
        <v>1209.4499999999998</v>
      </c>
      <c r="J58" s="231">
        <v>1213.9000000000001</v>
      </c>
      <c r="K58" s="230">
        <v>1205</v>
      </c>
      <c r="L58" s="230">
        <v>1194</v>
      </c>
      <c r="M58" s="230">
        <v>0.32628000000000001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520.75</v>
      </c>
      <c r="D59" s="231">
        <v>514.51666666666677</v>
      </c>
      <c r="E59" s="231">
        <v>505.13333333333355</v>
      </c>
      <c r="F59" s="231">
        <v>489.51666666666677</v>
      </c>
      <c r="G59" s="231">
        <v>480.13333333333355</v>
      </c>
      <c r="H59" s="231">
        <v>530.13333333333355</v>
      </c>
      <c r="I59" s="231">
        <v>539.51666666666677</v>
      </c>
      <c r="J59" s="231">
        <v>555.13333333333355</v>
      </c>
      <c r="K59" s="230">
        <v>523.9</v>
      </c>
      <c r="L59" s="230">
        <v>498.9</v>
      </c>
      <c r="M59" s="230">
        <v>33.320099999999996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4408.2</v>
      </c>
      <c r="D60" s="231">
        <v>4374.916666666667</v>
      </c>
      <c r="E60" s="231">
        <v>4327.2833333333338</v>
      </c>
      <c r="F60" s="231">
        <v>4246.3666666666668</v>
      </c>
      <c r="G60" s="231">
        <v>4198.7333333333336</v>
      </c>
      <c r="H60" s="231">
        <v>4455.8333333333339</v>
      </c>
      <c r="I60" s="231">
        <v>4503.4666666666672</v>
      </c>
      <c r="J60" s="231">
        <v>4584.3833333333341</v>
      </c>
      <c r="K60" s="230">
        <v>4422.55</v>
      </c>
      <c r="L60" s="230">
        <v>4294</v>
      </c>
      <c r="M60" s="230">
        <v>6.6701100000000002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1095.3</v>
      </c>
      <c r="D61" s="231">
        <v>1098.4666666666665</v>
      </c>
      <c r="E61" s="231">
        <v>1088.133333333333</v>
      </c>
      <c r="F61" s="231">
        <v>1080.9666666666665</v>
      </c>
      <c r="G61" s="231">
        <v>1070.633333333333</v>
      </c>
      <c r="H61" s="231">
        <v>1105.633333333333</v>
      </c>
      <c r="I61" s="231">
        <v>1115.9666666666665</v>
      </c>
      <c r="J61" s="231">
        <v>1123.133333333333</v>
      </c>
      <c r="K61" s="230">
        <v>1108.8</v>
      </c>
      <c r="L61" s="230">
        <v>1091.3</v>
      </c>
      <c r="M61" s="230">
        <v>0.89012999999999998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6200.05</v>
      </c>
      <c r="D62" s="231">
        <v>6173.5</v>
      </c>
      <c r="E62" s="231">
        <v>6092.55</v>
      </c>
      <c r="F62" s="231">
        <v>5985.05</v>
      </c>
      <c r="G62" s="231">
        <v>5904.1</v>
      </c>
      <c r="H62" s="231">
        <v>6281</v>
      </c>
      <c r="I62" s="231">
        <v>6361.9500000000007</v>
      </c>
      <c r="J62" s="231">
        <v>6469.45</v>
      </c>
      <c r="K62" s="230">
        <v>6254.45</v>
      </c>
      <c r="L62" s="230">
        <v>6066</v>
      </c>
      <c r="M62" s="230">
        <v>28.271360000000001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1360</v>
      </c>
      <c r="D63" s="231">
        <v>1358.05</v>
      </c>
      <c r="E63" s="231">
        <v>1342.1</v>
      </c>
      <c r="F63" s="231">
        <v>1324.2</v>
      </c>
      <c r="G63" s="231">
        <v>1308.25</v>
      </c>
      <c r="H63" s="231">
        <v>1375.9499999999998</v>
      </c>
      <c r="I63" s="231">
        <v>1391.9</v>
      </c>
      <c r="J63" s="231">
        <v>1409.7999999999997</v>
      </c>
      <c r="K63" s="230">
        <v>1374</v>
      </c>
      <c r="L63" s="230">
        <v>1340.15</v>
      </c>
      <c r="M63" s="230">
        <v>39.82526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6650.25</v>
      </c>
      <c r="D64" s="231">
        <v>6614.2666666666664</v>
      </c>
      <c r="E64" s="231">
        <v>6547.5333333333328</v>
      </c>
      <c r="F64" s="231">
        <v>6444.8166666666666</v>
      </c>
      <c r="G64" s="231">
        <v>6378.083333333333</v>
      </c>
      <c r="H64" s="231">
        <v>6716.9833333333327</v>
      </c>
      <c r="I64" s="231">
        <v>6783.7166666666662</v>
      </c>
      <c r="J64" s="231">
        <v>6886.4333333333325</v>
      </c>
      <c r="K64" s="230">
        <v>6681</v>
      </c>
      <c r="L64" s="230">
        <v>6511.55</v>
      </c>
      <c r="M64" s="230">
        <v>0.32817000000000002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2098.9</v>
      </c>
      <c r="D65" s="231">
        <v>2108.0833333333335</v>
      </c>
      <c r="E65" s="231">
        <v>2086.8166666666671</v>
      </c>
      <c r="F65" s="231">
        <v>2074.7333333333336</v>
      </c>
      <c r="G65" s="231">
        <v>2053.4666666666672</v>
      </c>
      <c r="H65" s="231">
        <v>2120.166666666667</v>
      </c>
      <c r="I65" s="231">
        <v>2141.4333333333334</v>
      </c>
      <c r="J65" s="231">
        <v>2153.5166666666669</v>
      </c>
      <c r="K65" s="230">
        <v>2129.35</v>
      </c>
      <c r="L65" s="230">
        <v>2096</v>
      </c>
      <c r="M65" s="230">
        <v>0.68845000000000001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2084.1</v>
      </c>
      <c r="D66" s="231">
        <v>2074.7333333333336</v>
      </c>
      <c r="E66" s="231">
        <v>2060.4666666666672</v>
      </c>
      <c r="F66" s="231">
        <v>2036.8333333333335</v>
      </c>
      <c r="G66" s="231">
        <v>2022.5666666666671</v>
      </c>
      <c r="H66" s="231">
        <v>2098.3666666666672</v>
      </c>
      <c r="I66" s="231">
        <v>2112.6333333333337</v>
      </c>
      <c r="J66" s="231">
        <v>2136.2666666666673</v>
      </c>
      <c r="K66" s="230">
        <v>2089</v>
      </c>
      <c r="L66" s="230">
        <v>2051.1</v>
      </c>
      <c r="M66" s="230">
        <v>2.16628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420.65</v>
      </c>
      <c r="D67" s="231">
        <v>422.01666666666665</v>
      </c>
      <c r="E67" s="231">
        <v>418.08333333333331</v>
      </c>
      <c r="F67" s="231">
        <v>415.51666666666665</v>
      </c>
      <c r="G67" s="231">
        <v>411.58333333333331</v>
      </c>
      <c r="H67" s="231">
        <v>424.58333333333331</v>
      </c>
      <c r="I67" s="231">
        <v>428.51666666666671</v>
      </c>
      <c r="J67" s="231">
        <v>431.08333333333331</v>
      </c>
      <c r="K67" s="230">
        <v>425.95</v>
      </c>
      <c r="L67" s="230">
        <v>419.45</v>
      </c>
      <c r="M67" s="230">
        <v>11.04697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226.85</v>
      </c>
      <c r="D68" s="231">
        <v>226.11666666666667</v>
      </c>
      <c r="E68" s="231">
        <v>224.23333333333335</v>
      </c>
      <c r="F68" s="231">
        <v>221.61666666666667</v>
      </c>
      <c r="G68" s="231">
        <v>219.73333333333335</v>
      </c>
      <c r="H68" s="231">
        <v>228.73333333333335</v>
      </c>
      <c r="I68" s="231">
        <v>230.61666666666667</v>
      </c>
      <c r="J68" s="231">
        <v>233.23333333333335</v>
      </c>
      <c r="K68" s="230">
        <v>228</v>
      </c>
      <c r="L68" s="230">
        <v>223.5</v>
      </c>
      <c r="M68" s="230">
        <v>62.20194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185.75</v>
      </c>
      <c r="D69" s="231">
        <v>185</v>
      </c>
      <c r="E69" s="231">
        <v>184</v>
      </c>
      <c r="F69" s="231">
        <v>182.25</v>
      </c>
      <c r="G69" s="231">
        <v>181.25</v>
      </c>
      <c r="H69" s="231">
        <v>186.75</v>
      </c>
      <c r="I69" s="231">
        <v>187.75</v>
      </c>
      <c r="J69" s="231">
        <v>189.5</v>
      </c>
      <c r="K69" s="230">
        <v>186</v>
      </c>
      <c r="L69" s="230">
        <v>183.25</v>
      </c>
      <c r="M69" s="230">
        <v>180.33465000000001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81.2</v>
      </c>
      <c r="D70" s="231">
        <v>80.750000000000014</v>
      </c>
      <c r="E70" s="231">
        <v>80.100000000000023</v>
      </c>
      <c r="F70" s="231">
        <v>79.000000000000014</v>
      </c>
      <c r="G70" s="231">
        <v>78.350000000000023</v>
      </c>
      <c r="H70" s="231">
        <v>81.850000000000023</v>
      </c>
      <c r="I70" s="231">
        <v>82.500000000000028</v>
      </c>
      <c r="J70" s="231">
        <v>83.600000000000023</v>
      </c>
      <c r="K70" s="230">
        <v>81.400000000000006</v>
      </c>
      <c r="L70" s="230">
        <v>79.650000000000006</v>
      </c>
      <c r="M70" s="230">
        <v>73.544070000000005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29.7</v>
      </c>
      <c r="D71" s="231">
        <v>29.766666666666666</v>
      </c>
      <c r="E71" s="231">
        <v>29.333333333333332</v>
      </c>
      <c r="F71" s="231">
        <v>28.966666666666665</v>
      </c>
      <c r="G71" s="231">
        <v>28.533333333333331</v>
      </c>
      <c r="H71" s="231">
        <v>30.133333333333333</v>
      </c>
      <c r="I71" s="231">
        <v>30.56666666666667</v>
      </c>
      <c r="J71" s="231">
        <v>30.933333333333334</v>
      </c>
      <c r="K71" s="230">
        <v>30.2</v>
      </c>
      <c r="L71" s="230">
        <v>29.4</v>
      </c>
      <c r="M71" s="230">
        <v>149.18642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1475.7</v>
      </c>
      <c r="D72" s="231">
        <v>1473.0333333333335</v>
      </c>
      <c r="E72" s="231">
        <v>1465.7666666666671</v>
      </c>
      <c r="F72" s="231">
        <v>1455.8333333333335</v>
      </c>
      <c r="G72" s="231">
        <v>1448.5666666666671</v>
      </c>
      <c r="H72" s="231">
        <v>1482.9666666666672</v>
      </c>
      <c r="I72" s="231">
        <v>1490.2333333333336</v>
      </c>
      <c r="J72" s="231">
        <v>1500.1666666666672</v>
      </c>
      <c r="K72" s="230">
        <v>1480.3</v>
      </c>
      <c r="L72" s="230">
        <v>1463.1</v>
      </c>
      <c r="M72" s="230">
        <v>2.70248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4089.8</v>
      </c>
      <c r="D73" s="231">
        <v>4094.3166666666671</v>
      </c>
      <c r="E73" s="231">
        <v>4075.5833333333339</v>
      </c>
      <c r="F73" s="231">
        <v>4061.3666666666668</v>
      </c>
      <c r="G73" s="231">
        <v>4042.6333333333337</v>
      </c>
      <c r="H73" s="231">
        <v>4108.5333333333347</v>
      </c>
      <c r="I73" s="231">
        <v>4127.2666666666664</v>
      </c>
      <c r="J73" s="231">
        <v>4141.4833333333345</v>
      </c>
      <c r="K73" s="230">
        <v>4113.05</v>
      </c>
      <c r="L73" s="230">
        <v>4080.1</v>
      </c>
      <c r="M73" s="230">
        <v>4.2549999999999998E-2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602.6</v>
      </c>
      <c r="D74" s="231">
        <v>604.5333333333333</v>
      </c>
      <c r="E74" s="231">
        <v>597.06666666666661</v>
      </c>
      <c r="F74" s="231">
        <v>591.5333333333333</v>
      </c>
      <c r="G74" s="231">
        <v>584.06666666666661</v>
      </c>
      <c r="H74" s="231">
        <v>610.06666666666661</v>
      </c>
      <c r="I74" s="231">
        <v>617.5333333333333</v>
      </c>
      <c r="J74" s="231">
        <v>623.06666666666661</v>
      </c>
      <c r="K74" s="230">
        <v>612</v>
      </c>
      <c r="L74" s="230">
        <v>599</v>
      </c>
      <c r="M74" s="230">
        <v>7.5616500000000002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1002.2</v>
      </c>
      <c r="D75" s="231">
        <v>999.15</v>
      </c>
      <c r="E75" s="231">
        <v>990.3</v>
      </c>
      <c r="F75" s="231">
        <v>978.4</v>
      </c>
      <c r="G75" s="231">
        <v>969.55</v>
      </c>
      <c r="H75" s="231">
        <v>1011.05</v>
      </c>
      <c r="I75" s="231">
        <v>1019.9000000000001</v>
      </c>
      <c r="J75" s="231">
        <v>1031.8</v>
      </c>
      <c r="K75" s="230">
        <v>1008</v>
      </c>
      <c r="L75" s="230">
        <v>987.25</v>
      </c>
      <c r="M75" s="230">
        <v>4.3071900000000003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101.45</v>
      </c>
      <c r="D76" s="231">
        <v>101.56666666666668</v>
      </c>
      <c r="E76" s="231">
        <v>101.03333333333336</v>
      </c>
      <c r="F76" s="231">
        <v>100.61666666666669</v>
      </c>
      <c r="G76" s="231">
        <v>100.08333333333337</v>
      </c>
      <c r="H76" s="231">
        <v>101.98333333333335</v>
      </c>
      <c r="I76" s="231">
        <v>102.51666666666668</v>
      </c>
      <c r="J76" s="231">
        <v>102.93333333333334</v>
      </c>
      <c r="K76" s="230">
        <v>102.1</v>
      </c>
      <c r="L76" s="230">
        <v>101.15</v>
      </c>
      <c r="M76" s="230">
        <v>53.62153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791.05</v>
      </c>
      <c r="D77" s="231">
        <v>792.35</v>
      </c>
      <c r="E77" s="231">
        <v>786.75</v>
      </c>
      <c r="F77" s="231">
        <v>782.44999999999993</v>
      </c>
      <c r="G77" s="231">
        <v>776.84999999999991</v>
      </c>
      <c r="H77" s="231">
        <v>796.65000000000009</v>
      </c>
      <c r="I77" s="231">
        <v>802.25000000000023</v>
      </c>
      <c r="J77" s="231">
        <v>806.55000000000018</v>
      </c>
      <c r="K77" s="230">
        <v>797.95</v>
      </c>
      <c r="L77" s="230">
        <v>788.05</v>
      </c>
      <c r="M77" s="230">
        <v>8.8129600000000003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77.3</v>
      </c>
      <c r="D78" s="231">
        <v>77.283333333333331</v>
      </c>
      <c r="E78" s="231">
        <v>76.86666666666666</v>
      </c>
      <c r="F78" s="231">
        <v>76.433333333333323</v>
      </c>
      <c r="G78" s="231">
        <v>76.016666666666652</v>
      </c>
      <c r="H78" s="231">
        <v>77.716666666666669</v>
      </c>
      <c r="I78" s="231">
        <v>78.133333333333354</v>
      </c>
      <c r="J78" s="231">
        <v>78.566666666666677</v>
      </c>
      <c r="K78" s="230">
        <v>77.7</v>
      </c>
      <c r="L78" s="230">
        <v>76.849999999999994</v>
      </c>
      <c r="M78" s="230">
        <v>81.906090000000006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355.65</v>
      </c>
      <c r="D79" s="231">
        <v>353.66666666666669</v>
      </c>
      <c r="E79" s="231">
        <v>350.83333333333337</v>
      </c>
      <c r="F79" s="231">
        <v>346.01666666666671</v>
      </c>
      <c r="G79" s="231">
        <v>343.18333333333339</v>
      </c>
      <c r="H79" s="231">
        <v>358.48333333333335</v>
      </c>
      <c r="I79" s="231">
        <v>361.31666666666672</v>
      </c>
      <c r="J79" s="231">
        <v>366.13333333333333</v>
      </c>
      <c r="K79" s="230">
        <v>356.5</v>
      </c>
      <c r="L79" s="230">
        <v>348.85</v>
      </c>
      <c r="M79" s="230">
        <v>36.355260000000001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9848.25</v>
      </c>
      <c r="D80" s="231">
        <v>9814.4166666666661</v>
      </c>
      <c r="E80" s="231">
        <v>9733.8333333333321</v>
      </c>
      <c r="F80" s="231">
        <v>9619.4166666666661</v>
      </c>
      <c r="G80" s="231">
        <v>9538.8333333333321</v>
      </c>
      <c r="H80" s="231">
        <v>9928.8333333333321</v>
      </c>
      <c r="I80" s="231">
        <v>10009.416666666664</v>
      </c>
      <c r="J80" s="231">
        <v>10123.833333333332</v>
      </c>
      <c r="K80" s="230">
        <v>9895</v>
      </c>
      <c r="L80" s="230">
        <v>9700</v>
      </c>
      <c r="M80" s="230">
        <v>7.8799999999999999E-3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786.5</v>
      </c>
      <c r="D81" s="231">
        <v>782.35</v>
      </c>
      <c r="E81" s="231">
        <v>775.5</v>
      </c>
      <c r="F81" s="231">
        <v>764.5</v>
      </c>
      <c r="G81" s="231">
        <v>757.65</v>
      </c>
      <c r="H81" s="231">
        <v>793.35</v>
      </c>
      <c r="I81" s="231">
        <v>800.20000000000016</v>
      </c>
      <c r="J81" s="231">
        <v>811.2</v>
      </c>
      <c r="K81" s="230">
        <v>789.2</v>
      </c>
      <c r="L81" s="230">
        <v>771.35</v>
      </c>
      <c r="M81" s="230">
        <v>41.297690000000003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232.95</v>
      </c>
      <c r="D82" s="231">
        <v>232.01666666666665</v>
      </c>
      <c r="E82" s="231">
        <v>230.6333333333333</v>
      </c>
      <c r="F82" s="231">
        <v>228.31666666666663</v>
      </c>
      <c r="G82" s="231">
        <v>226.93333333333328</v>
      </c>
      <c r="H82" s="231">
        <v>234.33333333333331</v>
      </c>
      <c r="I82" s="231">
        <v>235.71666666666664</v>
      </c>
      <c r="J82" s="231">
        <v>238.03333333333333</v>
      </c>
      <c r="K82" s="230">
        <v>233.4</v>
      </c>
      <c r="L82" s="230">
        <v>229.7</v>
      </c>
      <c r="M82" s="230">
        <v>24.898890000000002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913.85</v>
      </c>
      <c r="D83" s="231">
        <v>915.2833333333333</v>
      </c>
      <c r="E83" s="231">
        <v>908.56666666666661</v>
      </c>
      <c r="F83" s="231">
        <v>903.2833333333333</v>
      </c>
      <c r="G83" s="231">
        <v>896.56666666666661</v>
      </c>
      <c r="H83" s="231">
        <v>920.56666666666661</v>
      </c>
      <c r="I83" s="231">
        <v>927.2833333333333</v>
      </c>
      <c r="J83" s="231">
        <v>932.56666666666661</v>
      </c>
      <c r="K83" s="230">
        <v>922</v>
      </c>
      <c r="L83" s="230">
        <v>910</v>
      </c>
      <c r="M83" s="230">
        <v>0.23372999999999999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271.2</v>
      </c>
      <c r="D84" s="231">
        <v>270.41666666666669</v>
      </c>
      <c r="E84" s="231">
        <v>265.53333333333336</v>
      </c>
      <c r="F84" s="231">
        <v>259.86666666666667</v>
      </c>
      <c r="G84" s="231">
        <v>254.98333333333335</v>
      </c>
      <c r="H84" s="231">
        <v>276.08333333333337</v>
      </c>
      <c r="I84" s="231">
        <v>280.9666666666667</v>
      </c>
      <c r="J84" s="231">
        <v>286.63333333333338</v>
      </c>
      <c r="K84" s="230">
        <v>275.3</v>
      </c>
      <c r="L84" s="230">
        <v>264.75</v>
      </c>
      <c r="M84" s="230">
        <v>23.063009999999998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5975.05</v>
      </c>
      <c r="D85" s="231">
        <v>5987.2833333333328</v>
      </c>
      <c r="E85" s="231">
        <v>5947.7666666666655</v>
      </c>
      <c r="F85" s="231">
        <v>5920.4833333333327</v>
      </c>
      <c r="G85" s="231">
        <v>5880.9666666666653</v>
      </c>
      <c r="H85" s="231">
        <v>6014.5666666666657</v>
      </c>
      <c r="I85" s="231">
        <v>6054.0833333333321</v>
      </c>
      <c r="J85" s="231">
        <v>6081.3666666666659</v>
      </c>
      <c r="K85" s="230">
        <v>6026.8</v>
      </c>
      <c r="L85" s="230">
        <v>5960</v>
      </c>
      <c r="M85" s="230">
        <v>9.9790000000000004E-2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1468.1</v>
      </c>
      <c r="D86" s="231">
        <v>1472.6666666666667</v>
      </c>
      <c r="E86" s="231">
        <v>1460.4333333333334</v>
      </c>
      <c r="F86" s="231">
        <v>1452.7666666666667</v>
      </c>
      <c r="G86" s="231">
        <v>1440.5333333333333</v>
      </c>
      <c r="H86" s="231">
        <v>1480.3333333333335</v>
      </c>
      <c r="I86" s="231">
        <v>1492.5666666666666</v>
      </c>
      <c r="J86" s="231">
        <v>1500.2333333333336</v>
      </c>
      <c r="K86" s="230">
        <v>1484.9</v>
      </c>
      <c r="L86" s="230">
        <v>1465</v>
      </c>
      <c r="M86" s="230">
        <v>0.59384999999999999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1032.45</v>
      </c>
      <c r="D87" s="231">
        <v>1023.8166666666666</v>
      </c>
      <c r="E87" s="231">
        <v>1009.6333333333332</v>
      </c>
      <c r="F87" s="231">
        <v>986.81666666666661</v>
      </c>
      <c r="G87" s="231">
        <v>972.63333333333321</v>
      </c>
      <c r="H87" s="231">
        <v>1046.6333333333332</v>
      </c>
      <c r="I87" s="231">
        <v>1060.8166666666666</v>
      </c>
      <c r="J87" s="231">
        <v>1083.6333333333332</v>
      </c>
      <c r="K87" s="230">
        <v>1038</v>
      </c>
      <c r="L87" s="230">
        <v>1001</v>
      </c>
      <c r="M87" s="230">
        <v>1.96705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505.45</v>
      </c>
      <c r="D88" s="231">
        <v>507.15000000000003</v>
      </c>
      <c r="E88" s="231">
        <v>501.50000000000011</v>
      </c>
      <c r="F88" s="231">
        <v>497.55000000000007</v>
      </c>
      <c r="G88" s="231">
        <v>491.90000000000015</v>
      </c>
      <c r="H88" s="231">
        <v>511.10000000000008</v>
      </c>
      <c r="I88" s="231">
        <v>516.75</v>
      </c>
      <c r="J88" s="231">
        <v>520.70000000000005</v>
      </c>
      <c r="K88" s="230">
        <v>512.79999999999995</v>
      </c>
      <c r="L88" s="230">
        <v>503.2</v>
      </c>
      <c r="M88" s="230">
        <v>2.60894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19117.8</v>
      </c>
      <c r="D89" s="231">
        <v>19064.383333333335</v>
      </c>
      <c r="E89" s="231">
        <v>18948.76666666667</v>
      </c>
      <c r="F89" s="231">
        <v>18779.733333333334</v>
      </c>
      <c r="G89" s="231">
        <v>18664.116666666669</v>
      </c>
      <c r="H89" s="231">
        <v>19233.416666666672</v>
      </c>
      <c r="I89" s="231">
        <v>19349.033333333333</v>
      </c>
      <c r="J89" s="231">
        <v>19518.066666666673</v>
      </c>
      <c r="K89" s="230">
        <v>19180</v>
      </c>
      <c r="L89" s="230">
        <v>18895.349999999999</v>
      </c>
      <c r="M89" s="230">
        <v>0.1487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499.55</v>
      </c>
      <c r="D90" s="231">
        <v>497.95</v>
      </c>
      <c r="E90" s="231">
        <v>493.9</v>
      </c>
      <c r="F90" s="231">
        <v>488.25</v>
      </c>
      <c r="G90" s="231">
        <v>484.2</v>
      </c>
      <c r="H90" s="231">
        <v>503.59999999999997</v>
      </c>
      <c r="I90" s="231">
        <v>507.65000000000003</v>
      </c>
      <c r="J90" s="231">
        <v>513.29999999999995</v>
      </c>
      <c r="K90" s="230">
        <v>502</v>
      </c>
      <c r="L90" s="230">
        <v>492.3</v>
      </c>
      <c r="M90" s="230">
        <v>0.99351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9.85</v>
      </c>
      <c r="D91" s="231">
        <v>9.85</v>
      </c>
      <c r="E91" s="231">
        <v>9.85</v>
      </c>
      <c r="F91" s="231">
        <v>9.85</v>
      </c>
      <c r="G91" s="231">
        <v>9.85</v>
      </c>
      <c r="H91" s="231">
        <v>9.85</v>
      </c>
      <c r="I91" s="231">
        <v>9.85</v>
      </c>
      <c r="J91" s="231">
        <v>9.85</v>
      </c>
      <c r="K91" s="230">
        <v>9.85</v>
      </c>
      <c r="L91" s="230">
        <v>9.85</v>
      </c>
      <c r="M91" s="230">
        <v>159.04969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4415.8500000000004</v>
      </c>
      <c r="D92" s="231">
        <v>4414.0666666666666</v>
      </c>
      <c r="E92" s="231">
        <v>4398.7833333333328</v>
      </c>
      <c r="F92" s="231">
        <v>4381.7166666666662</v>
      </c>
      <c r="G92" s="231">
        <v>4366.4333333333325</v>
      </c>
      <c r="H92" s="231">
        <v>4431.1333333333332</v>
      </c>
      <c r="I92" s="231">
        <v>4446.4166666666679</v>
      </c>
      <c r="J92" s="231">
        <v>4463.4833333333336</v>
      </c>
      <c r="K92" s="230">
        <v>4429.3500000000004</v>
      </c>
      <c r="L92" s="230">
        <v>4397</v>
      </c>
      <c r="M92" s="230">
        <v>1.79769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1063.45</v>
      </c>
      <c r="D93" s="231">
        <v>1048.5666666666666</v>
      </c>
      <c r="E93" s="231">
        <v>1019.1333333333332</v>
      </c>
      <c r="F93" s="231">
        <v>974.81666666666661</v>
      </c>
      <c r="G93" s="231">
        <v>945.38333333333321</v>
      </c>
      <c r="H93" s="231">
        <v>1092.8833333333332</v>
      </c>
      <c r="I93" s="231">
        <v>1122.3166666666666</v>
      </c>
      <c r="J93" s="231">
        <v>1166.6333333333332</v>
      </c>
      <c r="K93" s="230">
        <v>1078</v>
      </c>
      <c r="L93" s="230">
        <v>1004.25</v>
      </c>
      <c r="M93" s="230">
        <v>6.6829700000000001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599.9</v>
      </c>
      <c r="D94" s="231">
        <v>598.28333333333342</v>
      </c>
      <c r="E94" s="231">
        <v>592.56666666666683</v>
      </c>
      <c r="F94" s="231">
        <v>585.23333333333346</v>
      </c>
      <c r="G94" s="231">
        <v>579.51666666666688</v>
      </c>
      <c r="H94" s="231">
        <v>605.61666666666679</v>
      </c>
      <c r="I94" s="231">
        <v>611.33333333333326</v>
      </c>
      <c r="J94" s="231">
        <v>618.66666666666674</v>
      </c>
      <c r="K94" s="230">
        <v>604</v>
      </c>
      <c r="L94" s="230">
        <v>590.95000000000005</v>
      </c>
      <c r="M94" s="230">
        <v>4.7028699999999999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70.55</v>
      </c>
      <c r="D95" s="231">
        <v>70.533333333333331</v>
      </c>
      <c r="E95" s="231">
        <v>69.86666666666666</v>
      </c>
      <c r="F95" s="231">
        <v>69.183333333333323</v>
      </c>
      <c r="G95" s="231">
        <v>68.516666666666652</v>
      </c>
      <c r="H95" s="231">
        <v>71.216666666666669</v>
      </c>
      <c r="I95" s="231">
        <v>71.883333333333354</v>
      </c>
      <c r="J95" s="231">
        <v>72.566666666666677</v>
      </c>
      <c r="K95" s="230">
        <v>71.2</v>
      </c>
      <c r="L95" s="230">
        <v>69.849999999999994</v>
      </c>
      <c r="M95" s="230">
        <v>13.4178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307.75</v>
      </c>
      <c r="D96" s="231">
        <v>306.98333333333335</v>
      </c>
      <c r="E96" s="231">
        <v>303.76666666666671</v>
      </c>
      <c r="F96" s="231">
        <v>299.78333333333336</v>
      </c>
      <c r="G96" s="231">
        <v>296.56666666666672</v>
      </c>
      <c r="H96" s="231">
        <v>310.9666666666667</v>
      </c>
      <c r="I96" s="231">
        <v>314.18333333333339</v>
      </c>
      <c r="J96" s="231">
        <v>318.16666666666669</v>
      </c>
      <c r="K96" s="230">
        <v>310.2</v>
      </c>
      <c r="L96" s="230">
        <v>303</v>
      </c>
      <c r="M96" s="230">
        <v>11.388400000000001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3568.4</v>
      </c>
      <c r="D97" s="231">
        <v>3536.3833333333332</v>
      </c>
      <c r="E97" s="231">
        <v>3463.7666666666664</v>
      </c>
      <c r="F97" s="231">
        <v>3359.1333333333332</v>
      </c>
      <c r="G97" s="231">
        <v>3286.5166666666664</v>
      </c>
      <c r="H97" s="231">
        <v>3641.0166666666664</v>
      </c>
      <c r="I97" s="231">
        <v>3713.6333333333332</v>
      </c>
      <c r="J97" s="231">
        <v>3818.2666666666664</v>
      </c>
      <c r="K97" s="230">
        <v>3609</v>
      </c>
      <c r="L97" s="230">
        <v>3431.75</v>
      </c>
      <c r="M97" s="230">
        <v>0.70984000000000003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293.2</v>
      </c>
      <c r="D98" s="231">
        <v>293.66666666666669</v>
      </c>
      <c r="E98" s="231">
        <v>291.73333333333335</v>
      </c>
      <c r="F98" s="231">
        <v>290.26666666666665</v>
      </c>
      <c r="G98" s="231">
        <v>288.33333333333331</v>
      </c>
      <c r="H98" s="231">
        <v>295.13333333333338</v>
      </c>
      <c r="I98" s="231">
        <v>297.06666666666666</v>
      </c>
      <c r="J98" s="231">
        <v>298.53333333333342</v>
      </c>
      <c r="K98" s="230">
        <v>295.60000000000002</v>
      </c>
      <c r="L98" s="230">
        <v>292.2</v>
      </c>
      <c r="M98" s="230">
        <v>4.3955099999999998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355.45</v>
      </c>
      <c r="D99" s="231">
        <v>356.15000000000003</v>
      </c>
      <c r="E99" s="231">
        <v>353.30000000000007</v>
      </c>
      <c r="F99" s="231">
        <v>351.15000000000003</v>
      </c>
      <c r="G99" s="231">
        <v>348.30000000000007</v>
      </c>
      <c r="H99" s="231">
        <v>358.30000000000007</v>
      </c>
      <c r="I99" s="231">
        <v>361.15000000000009</v>
      </c>
      <c r="J99" s="231">
        <v>363.30000000000007</v>
      </c>
      <c r="K99" s="230">
        <v>359</v>
      </c>
      <c r="L99" s="230">
        <v>354</v>
      </c>
      <c r="M99" s="230">
        <v>1.66035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593.20000000000005</v>
      </c>
      <c r="D100" s="231">
        <v>589.08333333333337</v>
      </c>
      <c r="E100" s="231">
        <v>580.16666666666674</v>
      </c>
      <c r="F100" s="231">
        <v>567.13333333333333</v>
      </c>
      <c r="G100" s="231">
        <v>558.2166666666667</v>
      </c>
      <c r="H100" s="231">
        <v>602.11666666666679</v>
      </c>
      <c r="I100" s="231">
        <v>611.03333333333353</v>
      </c>
      <c r="J100" s="231">
        <v>624.06666666666683</v>
      </c>
      <c r="K100" s="230">
        <v>598</v>
      </c>
      <c r="L100" s="230">
        <v>576.04999999999995</v>
      </c>
      <c r="M100" s="230">
        <v>12.751440000000001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309</v>
      </c>
      <c r="D101" s="231">
        <v>308.66666666666669</v>
      </c>
      <c r="E101" s="231">
        <v>306.83333333333337</v>
      </c>
      <c r="F101" s="231">
        <v>304.66666666666669</v>
      </c>
      <c r="G101" s="231">
        <v>302.83333333333337</v>
      </c>
      <c r="H101" s="231">
        <v>310.83333333333337</v>
      </c>
      <c r="I101" s="231">
        <v>312.66666666666674</v>
      </c>
      <c r="J101" s="231">
        <v>314.83333333333337</v>
      </c>
      <c r="K101" s="230">
        <v>310.5</v>
      </c>
      <c r="L101" s="230">
        <v>306.5</v>
      </c>
      <c r="M101" s="230">
        <v>38.852170000000001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673.7</v>
      </c>
      <c r="D102" s="231">
        <v>670.33333333333337</v>
      </c>
      <c r="E102" s="231">
        <v>661.11666666666679</v>
      </c>
      <c r="F102" s="231">
        <v>648.53333333333342</v>
      </c>
      <c r="G102" s="231">
        <v>639.31666666666683</v>
      </c>
      <c r="H102" s="231">
        <v>682.91666666666674</v>
      </c>
      <c r="I102" s="231">
        <v>692.13333333333321</v>
      </c>
      <c r="J102" s="231">
        <v>704.7166666666667</v>
      </c>
      <c r="K102" s="230">
        <v>679.55</v>
      </c>
      <c r="L102" s="230">
        <v>657.75</v>
      </c>
      <c r="M102" s="230">
        <v>0.63622000000000001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653.35</v>
      </c>
      <c r="D103" s="231">
        <v>652.94999999999993</v>
      </c>
      <c r="E103" s="231">
        <v>646.89999999999986</v>
      </c>
      <c r="F103" s="231">
        <v>640.44999999999993</v>
      </c>
      <c r="G103" s="231">
        <v>634.39999999999986</v>
      </c>
      <c r="H103" s="231">
        <v>659.39999999999986</v>
      </c>
      <c r="I103" s="231">
        <v>665.44999999999982</v>
      </c>
      <c r="J103" s="231">
        <v>671.89999999999986</v>
      </c>
      <c r="K103" s="230">
        <v>659</v>
      </c>
      <c r="L103" s="230">
        <v>646.5</v>
      </c>
      <c r="M103" s="230">
        <v>2.2786599999999999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1057.75</v>
      </c>
      <c r="D104" s="231">
        <v>1067.05</v>
      </c>
      <c r="E104" s="231">
        <v>1040.8</v>
      </c>
      <c r="F104" s="231">
        <v>1023.8499999999999</v>
      </c>
      <c r="G104" s="231">
        <v>997.59999999999991</v>
      </c>
      <c r="H104" s="231">
        <v>1084</v>
      </c>
      <c r="I104" s="231">
        <v>1110.25</v>
      </c>
      <c r="J104" s="231">
        <v>1127.2</v>
      </c>
      <c r="K104" s="230">
        <v>1093.3</v>
      </c>
      <c r="L104" s="230">
        <v>1050.0999999999999</v>
      </c>
      <c r="M104" s="230">
        <v>1.35466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118.1</v>
      </c>
      <c r="D105" s="231">
        <v>118.03333333333335</v>
      </c>
      <c r="E105" s="231">
        <v>117.36666666666669</v>
      </c>
      <c r="F105" s="231">
        <v>116.63333333333334</v>
      </c>
      <c r="G105" s="231">
        <v>115.96666666666668</v>
      </c>
      <c r="H105" s="231">
        <v>118.76666666666669</v>
      </c>
      <c r="I105" s="231">
        <v>119.43333333333335</v>
      </c>
      <c r="J105" s="231">
        <v>120.1666666666667</v>
      </c>
      <c r="K105" s="230">
        <v>118.7</v>
      </c>
      <c r="L105" s="230">
        <v>117.3</v>
      </c>
      <c r="M105" s="230">
        <v>4.1436000000000002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1403.3</v>
      </c>
      <c r="D106" s="231">
        <v>1405.1000000000001</v>
      </c>
      <c r="E106" s="231">
        <v>1388.2000000000003</v>
      </c>
      <c r="F106" s="231">
        <v>1373.1000000000001</v>
      </c>
      <c r="G106" s="231">
        <v>1356.2000000000003</v>
      </c>
      <c r="H106" s="231">
        <v>1420.2000000000003</v>
      </c>
      <c r="I106" s="231">
        <v>1437.1000000000004</v>
      </c>
      <c r="J106" s="231">
        <v>1452.2000000000003</v>
      </c>
      <c r="K106" s="230">
        <v>1422</v>
      </c>
      <c r="L106" s="230">
        <v>1390</v>
      </c>
      <c r="M106" s="230">
        <v>1.14524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29</v>
      </c>
      <c r="D107" s="231">
        <v>28.650000000000002</v>
      </c>
      <c r="E107" s="231">
        <v>28.150000000000006</v>
      </c>
      <c r="F107" s="231">
        <v>27.300000000000004</v>
      </c>
      <c r="G107" s="231">
        <v>26.800000000000008</v>
      </c>
      <c r="H107" s="231">
        <v>29.500000000000004</v>
      </c>
      <c r="I107" s="231">
        <v>29.999999999999996</v>
      </c>
      <c r="J107" s="231">
        <v>30.85</v>
      </c>
      <c r="K107" s="230">
        <v>29.15</v>
      </c>
      <c r="L107" s="230">
        <v>27.8</v>
      </c>
      <c r="M107" s="230">
        <v>221.37102999999999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1001.8</v>
      </c>
      <c r="D108" s="231">
        <v>1002.7333333333332</v>
      </c>
      <c r="E108" s="231">
        <v>996.06666666666649</v>
      </c>
      <c r="F108" s="231">
        <v>990.33333333333326</v>
      </c>
      <c r="G108" s="231">
        <v>983.66666666666652</v>
      </c>
      <c r="H108" s="231">
        <v>1008.4666666666665</v>
      </c>
      <c r="I108" s="231">
        <v>1015.1333333333332</v>
      </c>
      <c r="J108" s="231">
        <v>1020.8666666666664</v>
      </c>
      <c r="K108" s="230">
        <v>1009.4</v>
      </c>
      <c r="L108" s="230">
        <v>997</v>
      </c>
      <c r="M108" s="230">
        <v>3.3488899999999999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514.79999999999995</v>
      </c>
      <c r="D109" s="231">
        <v>512.51666666666665</v>
      </c>
      <c r="E109" s="231">
        <v>508.0333333333333</v>
      </c>
      <c r="F109" s="231">
        <v>501.26666666666665</v>
      </c>
      <c r="G109" s="231">
        <v>496.7833333333333</v>
      </c>
      <c r="H109" s="231">
        <v>519.2833333333333</v>
      </c>
      <c r="I109" s="231">
        <v>523.76666666666665</v>
      </c>
      <c r="J109" s="231">
        <v>530.5333333333333</v>
      </c>
      <c r="K109" s="230">
        <v>517</v>
      </c>
      <c r="L109" s="230">
        <v>505.75</v>
      </c>
      <c r="M109" s="230">
        <v>0.62807999999999997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676.85</v>
      </c>
      <c r="D110" s="231">
        <v>675.73333333333346</v>
      </c>
      <c r="E110" s="231">
        <v>669.01666666666688</v>
      </c>
      <c r="F110" s="231">
        <v>661.18333333333339</v>
      </c>
      <c r="G110" s="231">
        <v>654.46666666666681</v>
      </c>
      <c r="H110" s="231">
        <v>683.56666666666695</v>
      </c>
      <c r="I110" s="231">
        <v>690.28333333333342</v>
      </c>
      <c r="J110" s="231">
        <v>698.11666666666702</v>
      </c>
      <c r="K110" s="230">
        <v>682.45</v>
      </c>
      <c r="L110" s="230">
        <v>667.9</v>
      </c>
      <c r="M110" s="230">
        <v>2.36314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6065.55</v>
      </c>
      <c r="D111" s="231">
        <v>6094.05</v>
      </c>
      <c r="E111" s="231">
        <v>6027.05</v>
      </c>
      <c r="F111" s="231">
        <v>5988.55</v>
      </c>
      <c r="G111" s="231">
        <v>5921.55</v>
      </c>
      <c r="H111" s="231">
        <v>6132.55</v>
      </c>
      <c r="I111" s="231">
        <v>6199.55</v>
      </c>
      <c r="J111" s="231">
        <v>6238.05</v>
      </c>
      <c r="K111" s="230">
        <v>6161.05</v>
      </c>
      <c r="L111" s="230">
        <v>6055.55</v>
      </c>
      <c r="M111" s="230">
        <v>8.3979999999999999E-2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372.55</v>
      </c>
      <c r="D112" s="231">
        <v>374.55</v>
      </c>
      <c r="E112" s="231">
        <v>369.15000000000003</v>
      </c>
      <c r="F112" s="231">
        <v>365.75</v>
      </c>
      <c r="G112" s="231">
        <v>360.35</v>
      </c>
      <c r="H112" s="231">
        <v>377.95000000000005</v>
      </c>
      <c r="I112" s="231">
        <v>383.35</v>
      </c>
      <c r="J112" s="231">
        <v>386.75000000000006</v>
      </c>
      <c r="K112" s="230">
        <v>379.95</v>
      </c>
      <c r="L112" s="230">
        <v>371.15</v>
      </c>
      <c r="M112" s="230">
        <v>1.38462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284.85000000000002</v>
      </c>
      <c r="D113" s="231">
        <v>284.75</v>
      </c>
      <c r="E113" s="231">
        <v>283</v>
      </c>
      <c r="F113" s="231">
        <v>281.14999999999998</v>
      </c>
      <c r="G113" s="231">
        <v>279.39999999999998</v>
      </c>
      <c r="H113" s="231">
        <v>286.60000000000002</v>
      </c>
      <c r="I113" s="231">
        <v>288.35000000000002</v>
      </c>
      <c r="J113" s="231">
        <v>290.20000000000005</v>
      </c>
      <c r="K113" s="230">
        <v>286.5</v>
      </c>
      <c r="L113" s="230">
        <v>282.89999999999998</v>
      </c>
      <c r="M113" s="230">
        <v>14.36539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430.25</v>
      </c>
      <c r="D114" s="231">
        <v>432.55</v>
      </c>
      <c r="E114" s="231">
        <v>424.8</v>
      </c>
      <c r="F114" s="231">
        <v>419.35</v>
      </c>
      <c r="G114" s="231">
        <v>411.6</v>
      </c>
      <c r="H114" s="231">
        <v>438</v>
      </c>
      <c r="I114" s="231">
        <v>445.75</v>
      </c>
      <c r="J114" s="231">
        <v>451.2</v>
      </c>
      <c r="K114" s="230">
        <v>440.3</v>
      </c>
      <c r="L114" s="230">
        <v>427.1</v>
      </c>
      <c r="M114" s="230">
        <v>0.81198000000000004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579.75</v>
      </c>
      <c r="D115" s="231">
        <v>581.63333333333333</v>
      </c>
      <c r="E115" s="231">
        <v>572.4666666666667</v>
      </c>
      <c r="F115" s="231">
        <v>565.18333333333339</v>
      </c>
      <c r="G115" s="231">
        <v>556.01666666666677</v>
      </c>
      <c r="H115" s="231">
        <v>588.91666666666663</v>
      </c>
      <c r="I115" s="231">
        <v>598.08333333333337</v>
      </c>
      <c r="J115" s="231">
        <v>605.36666666666656</v>
      </c>
      <c r="K115" s="230">
        <v>590.79999999999995</v>
      </c>
      <c r="L115" s="230">
        <v>574.35</v>
      </c>
      <c r="M115" s="230">
        <v>0.30475999999999998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854.4</v>
      </c>
      <c r="D116" s="231">
        <v>847.98333333333323</v>
      </c>
      <c r="E116" s="231">
        <v>838.96666666666647</v>
      </c>
      <c r="F116" s="231">
        <v>823.53333333333319</v>
      </c>
      <c r="G116" s="231">
        <v>814.51666666666642</v>
      </c>
      <c r="H116" s="231">
        <v>863.41666666666652</v>
      </c>
      <c r="I116" s="231">
        <v>872.43333333333317</v>
      </c>
      <c r="J116" s="231">
        <v>887.86666666666656</v>
      </c>
      <c r="K116" s="230">
        <v>857</v>
      </c>
      <c r="L116" s="230">
        <v>832.55</v>
      </c>
      <c r="M116" s="230">
        <v>16.357900000000001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913.95</v>
      </c>
      <c r="D117" s="231">
        <v>911.41666666666663</v>
      </c>
      <c r="E117" s="231">
        <v>905.5333333333333</v>
      </c>
      <c r="F117" s="231">
        <v>897.11666666666667</v>
      </c>
      <c r="G117" s="231">
        <v>891.23333333333335</v>
      </c>
      <c r="H117" s="231">
        <v>919.83333333333326</v>
      </c>
      <c r="I117" s="231">
        <v>925.7166666666667</v>
      </c>
      <c r="J117" s="231">
        <v>934.13333333333321</v>
      </c>
      <c r="K117" s="230">
        <v>917.3</v>
      </c>
      <c r="L117" s="230">
        <v>903</v>
      </c>
      <c r="M117" s="230">
        <v>24.576519999999999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139.69999999999999</v>
      </c>
      <c r="D118" s="231">
        <v>141.16666666666666</v>
      </c>
      <c r="E118" s="231">
        <v>136.33333333333331</v>
      </c>
      <c r="F118" s="231">
        <v>132.96666666666667</v>
      </c>
      <c r="G118" s="231">
        <v>128.13333333333333</v>
      </c>
      <c r="H118" s="231">
        <v>144.5333333333333</v>
      </c>
      <c r="I118" s="231">
        <v>149.36666666666662</v>
      </c>
      <c r="J118" s="231">
        <v>152.73333333333329</v>
      </c>
      <c r="K118" s="230">
        <v>146</v>
      </c>
      <c r="L118" s="230">
        <v>137.80000000000001</v>
      </c>
      <c r="M118" s="230">
        <v>292.63150999999999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1404.2</v>
      </c>
      <c r="D119" s="231">
        <v>1405.5666666666666</v>
      </c>
      <c r="E119" s="231">
        <v>1398.6333333333332</v>
      </c>
      <c r="F119" s="231">
        <v>1393.0666666666666</v>
      </c>
      <c r="G119" s="231">
        <v>1386.1333333333332</v>
      </c>
      <c r="H119" s="231">
        <v>1411.1333333333332</v>
      </c>
      <c r="I119" s="231">
        <v>1418.0666666666666</v>
      </c>
      <c r="J119" s="231">
        <v>1423.6333333333332</v>
      </c>
      <c r="K119" s="230">
        <v>1412.5</v>
      </c>
      <c r="L119" s="230">
        <v>1400</v>
      </c>
      <c r="M119" s="230">
        <v>0.21307999999999999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231.75</v>
      </c>
      <c r="D120" s="231">
        <v>231.13333333333333</v>
      </c>
      <c r="E120" s="231">
        <v>229.76666666666665</v>
      </c>
      <c r="F120" s="231">
        <v>227.78333333333333</v>
      </c>
      <c r="G120" s="231">
        <v>226.41666666666666</v>
      </c>
      <c r="H120" s="231">
        <v>233.11666666666665</v>
      </c>
      <c r="I120" s="231">
        <v>234.48333333333332</v>
      </c>
      <c r="J120" s="231">
        <v>236.46666666666664</v>
      </c>
      <c r="K120" s="230">
        <v>232.5</v>
      </c>
      <c r="L120" s="230">
        <v>229.15</v>
      </c>
      <c r="M120" s="230">
        <v>33.493740000000003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499.2</v>
      </c>
      <c r="D121" s="231">
        <v>500.9666666666667</v>
      </c>
      <c r="E121" s="231">
        <v>494.23333333333341</v>
      </c>
      <c r="F121" s="231">
        <v>489.26666666666671</v>
      </c>
      <c r="G121" s="231">
        <v>482.53333333333342</v>
      </c>
      <c r="H121" s="231">
        <v>505.93333333333339</v>
      </c>
      <c r="I121" s="231">
        <v>512.66666666666674</v>
      </c>
      <c r="J121" s="231">
        <v>517.63333333333344</v>
      </c>
      <c r="K121" s="230">
        <v>507.7</v>
      </c>
      <c r="L121" s="230">
        <v>496</v>
      </c>
      <c r="M121" s="230">
        <v>3.9713400000000001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4051.3</v>
      </c>
      <c r="D122" s="231">
        <v>4017.2333333333336</v>
      </c>
      <c r="E122" s="231">
        <v>3960.0666666666671</v>
      </c>
      <c r="F122" s="231">
        <v>3868.8333333333335</v>
      </c>
      <c r="G122" s="231">
        <v>3811.666666666667</v>
      </c>
      <c r="H122" s="231">
        <v>4108.4666666666672</v>
      </c>
      <c r="I122" s="231">
        <v>4165.6333333333332</v>
      </c>
      <c r="J122" s="231">
        <v>4256.8666666666668</v>
      </c>
      <c r="K122" s="230">
        <v>4074.4</v>
      </c>
      <c r="L122" s="230">
        <v>3926</v>
      </c>
      <c r="M122" s="230">
        <v>7.0016999999999996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1579.3</v>
      </c>
      <c r="D123" s="231">
        <v>1576.6166666666668</v>
      </c>
      <c r="E123" s="231">
        <v>1568.2333333333336</v>
      </c>
      <c r="F123" s="231">
        <v>1557.1666666666667</v>
      </c>
      <c r="G123" s="231">
        <v>1548.7833333333335</v>
      </c>
      <c r="H123" s="231">
        <v>1587.6833333333336</v>
      </c>
      <c r="I123" s="231">
        <v>1596.0666666666668</v>
      </c>
      <c r="J123" s="231">
        <v>1607.1333333333337</v>
      </c>
      <c r="K123" s="230">
        <v>1585</v>
      </c>
      <c r="L123" s="230">
        <v>1565.55</v>
      </c>
      <c r="M123" s="230">
        <v>2.5670799999999998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2048.1</v>
      </c>
      <c r="D124" s="231">
        <v>2050.4666666666667</v>
      </c>
      <c r="E124" s="231">
        <v>2033.2333333333336</v>
      </c>
      <c r="F124" s="231">
        <v>2018.3666666666668</v>
      </c>
      <c r="G124" s="231">
        <v>2001.1333333333337</v>
      </c>
      <c r="H124" s="231">
        <v>2065.3333333333335</v>
      </c>
      <c r="I124" s="231">
        <v>2082.5666666666662</v>
      </c>
      <c r="J124" s="231">
        <v>2097.4333333333334</v>
      </c>
      <c r="K124" s="230">
        <v>2067.6999999999998</v>
      </c>
      <c r="L124" s="230">
        <v>2035.6</v>
      </c>
      <c r="M124" s="230">
        <v>0.51617000000000002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606.79999999999995</v>
      </c>
      <c r="D125" s="231">
        <v>607.19999999999993</v>
      </c>
      <c r="E125" s="231">
        <v>602.09999999999991</v>
      </c>
      <c r="F125" s="231">
        <v>597.4</v>
      </c>
      <c r="G125" s="231">
        <v>592.29999999999995</v>
      </c>
      <c r="H125" s="231">
        <v>611.89999999999986</v>
      </c>
      <c r="I125" s="231">
        <v>617</v>
      </c>
      <c r="J125" s="231">
        <v>621.69999999999982</v>
      </c>
      <c r="K125" s="230">
        <v>612.29999999999995</v>
      </c>
      <c r="L125" s="230">
        <v>602.5</v>
      </c>
      <c r="M125" s="230">
        <v>7.0518999999999998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949.45</v>
      </c>
      <c r="D126" s="231">
        <v>948.41666666666663</v>
      </c>
      <c r="E126" s="231">
        <v>940.38333333333321</v>
      </c>
      <c r="F126" s="231">
        <v>931.31666666666661</v>
      </c>
      <c r="G126" s="231">
        <v>923.28333333333319</v>
      </c>
      <c r="H126" s="231">
        <v>957.48333333333323</v>
      </c>
      <c r="I126" s="231">
        <v>965.51666666666677</v>
      </c>
      <c r="J126" s="231">
        <v>974.58333333333326</v>
      </c>
      <c r="K126" s="230">
        <v>956.45</v>
      </c>
      <c r="L126" s="230">
        <v>939.35</v>
      </c>
      <c r="M126" s="230">
        <v>3.3568099999999998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972.95</v>
      </c>
      <c r="D127" s="231">
        <v>975.9666666666667</v>
      </c>
      <c r="E127" s="231">
        <v>966.93333333333339</v>
      </c>
      <c r="F127" s="231">
        <v>960.91666666666674</v>
      </c>
      <c r="G127" s="231">
        <v>951.88333333333344</v>
      </c>
      <c r="H127" s="231">
        <v>981.98333333333335</v>
      </c>
      <c r="I127" s="231">
        <v>991.01666666666665</v>
      </c>
      <c r="J127" s="231">
        <v>997.0333333333333</v>
      </c>
      <c r="K127" s="230">
        <v>985</v>
      </c>
      <c r="L127" s="230">
        <v>969.95</v>
      </c>
      <c r="M127" s="230">
        <v>3.2494399999999999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259.8</v>
      </c>
      <c r="D128" s="231">
        <v>257.5</v>
      </c>
      <c r="E128" s="231">
        <v>254.3</v>
      </c>
      <c r="F128" s="231">
        <v>248.8</v>
      </c>
      <c r="G128" s="231">
        <v>245.60000000000002</v>
      </c>
      <c r="H128" s="231">
        <v>263</v>
      </c>
      <c r="I128" s="231">
        <v>266.20000000000005</v>
      </c>
      <c r="J128" s="231">
        <v>271.7</v>
      </c>
      <c r="K128" s="230">
        <v>260.7</v>
      </c>
      <c r="L128" s="230">
        <v>252</v>
      </c>
      <c r="M128" s="230">
        <v>103.91436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1566.4</v>
      </c>
      <c r="D129" s="231">
        <v>1573.4333333333334</v>
      </c>
      <c r="E129" s="231">
        <v>1556.8666666666668</v>
      </c>
      <c r="F129" s="231">
        <v>1547.3333333333335</v>
      </c>
      <c r="G129" s="231">
        <v>1530.7666666666669</v>
      </c>
      <c r="H129" s="231">
        <v>1582.9666666666667</v>
      </c>
      <c r="I129" s="231">
        <v>1599.5333333333333</v>
      </c>
      <c r="J129" s="231">
        <v>1609.0666666666666</v>
      </c>
      <c r="K129" s="230">
        <v>1590</v>
      </c>
      <c r="L129" s="230">
        <v>1563.9</v>
      </c>
      <c r="M129" s="230">
        <v>7.0138400000000001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1166.3499999999999</v>
      </c>
      <c r="D130" s="231">
        <v>1164</v>
      </c>
      <c r="E130" s="231">
        <v>1154.3499999999999</v>
      </c>
      <c r="F130" s="231">
        <v>1142.3499999999999</v>
      </c>
      <c r="G130" s="231">
        <v>1132.6999999999998</v>
      </c>
      <c r="H130" s="231">
        <v>1176</v>
      </c>
      <c r="I130" s="231">
        <v>1185.6500000000001</v>
      </c>
      <c r="J130" s="231">
        <v>1197.6500000000001</v>
      </c>
      <c r="K130" s="230">
        <v>1173.6500000000001</v>
      </c>
      <c r="L130" s="230">
        <v>1152</v>
      </c>
      <c r="M130" s="230">
        <v>3.24031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820.85</v>
      </c>
      <c r="D131" s="231">
        <v>821.43333333333339</v>
      </c>
      <c r="E131" s="231">
        <v>815.41666666666674</v>
      </c>
      <c r="F131" s="231">
        <v>809.98333333333335</v>
      </c>
      <c r="G131" s="231">
        <v>803.9666666666667</v>
      </c>
      <c r="H131" s="231">
        <v>826.86666666666679</v>
      </c>
      <c r="I131" s="231">
        <v>832.88333333333344</v>
      </c>
      <c r="J131" s="231">
        <v>838.31666666666683</v>
      </c>
      <c r="K131" s="230">
        <v>827.45</v>
      </c>
      <c r="L131" s="230">
        <v>816</v>
      </c>
      <c r="M131" s="230">
        <v>0.17949999999999999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421.65</v>
      </c>
      <c r="D132" s="231">
        <v>420.10000000000008</v>
      </c>
      <c r="E132" s="231">
        <v>416.65000000000015</v>
      </c>
      <c r="F132" s="231">
        <v>411.65000000000009</v>
      </c>
      <c r="G132" s="231">
        <v>408.20000000000016</v>
      </c>
      <c r="H132" s="231">
        <v>425.10000000000014</v>
      </c>
      <c r="I132" s="231">
        <v>428.55000000000007</v>
      </c>
      <c r="J132" s="231">
        <v>433.55000000000013</v>
      </c>
      <c r="K132" s="230">
        <v>423.55</v>
      </c>
      <c r="L132" s="230">
        <v>415.1</v>
      </c>
      <c r="M132" s="230">
        <v>44.232309999999998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530.4</v>
      </c>
      <c r="D133" s="231">
        <v>531.1</v>
      </c>
      <c r="E133" s="231">
        <v>527.35</v>
      </c>
      <c r="F133" s="231">
        <v>524.29999999999995</v>
      </c>
      <c r="G133" s="231">
        <v>520.54999999999995</v>
      </c>
      <c r="H133" s="231">
        <v>534.15000000000009</v>
      </c>
      <c r="I133" s="231">
        <v>537.90000000000009</v>
      </c>
      <c r="J133" s="231">
        <v>540.95000000000016</v>
      </c>
      <c r="K133" s="230">
        <v>534.85</v>
      </c>
      <c r="L133" s="230">
        <v>528.04999999999995</v>
      </c>
      <c r="M133" s="230">
        <v>12.98338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1966.5</v>
      </c>
      <c r="D134" s="231">
        <v>1958.5166666666667</v>
      </c>
      <c r="E134" s="231">
        <v>1941.5333333333333</v>
      </c>
      <c r="F134" s="231">
        <v>1916.5666666666666</v>
      </c>
      <c r="G134" s="231">
        <v>1899.5833333333333</v>
      </c>
      <c r="H134" s="231">
        <v>1983.4833333333333</v>
      </c>
      <c r="I134" s="231">
        <v>2000.4666666666665</v>
      </c>
      <c r="J134" s="231">
        <v>2025.4333333333334</v>
      </c>
      <c r="K134" s="230">
        <v>1975.5</v>
      </c>
      <c r="L134" s="230">
        <v>1933.55</v>
      </c>
      <c r="M134" s="230">
        <v>6.1043500000000002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599.4</v>
      </c>
      <c r="D135" s="231">
        <v>603.15</v>
      </c>
      <c r="E135" s="231">
        <v>594.25</v>
      </c>
      <c r="F135" s="231">
        <v>589.1</v>
      </c>
      <c r="G135" s="231">
        <v>580.20000000000005</v>
      </c>
      <c r="H135" s="231">
        <v>608.29999999999995</v>
      </c>
      <c r="I135" s="231">
        <v>617.19999999999982</v>
      </c>
      <c r="J135" s="231">
        <v>622.34999999999991</v>
      </c>
      <c r="K135" s="230">
        <v>612.04999999999995</v>
      </c>
      <c r="L135" s="230">
        <v>598</v>
      </c>
      <c r="M135" s="230">
        <v>3.0912500000000001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1861.05</v>
      </c>
      <c r="D136" s="231">
        <v>1863.1333333333332</v>
      </c>
      <c r="E136" s="231">
        <v>1856.0166666666664</v>
      </c>
      <c r="F136" s="231">
        <v>1850.9833333333331</v>
      </c>
      <c r="G136" s="231">
        <v>1843.8666666666663</v>
      </c>
      <c r="H136" s="231">
        <v>1868.1666666666665</v>
      </c>
      <c r="I136" s="231">
        <v>1875.2833333333333</v>
      </c>
      <c r="J136" s="231">
        <v>1880.3166666666666</v>
      </c>
      <c r="K136" s="230">
        <v>1870.25</v>
      </c>
      <c r="L136" s="230">
        <v>1858.1</v>
      </c>
      <c r="M136" s="230">
        <v>1.29999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378.1</v>
      </c>
      <c r="D137" s="231">
        <v>375.36666666666662</v>
      </c>
      <c r="E137" s="231">
        <v>367.98333333333323</v>
      </c>
      <c r="F137" s="231">
        <v>357.86666666666662</v>
      </c>
      <c r="G137" s="231">
        <v>350.48333333333323</v>
      </c>
      <c r="H137" s="231">
        <v>385.48333333333323</v>
      </c>
      <c r="I137" s="231">
        <v>392.86666666666656</v>
      </c>
      <c r="J137" s="231">
        <v>402.98333333333323</v>
      </c>
      <c r="K137" s="230">
        <v>382.75</v>
      </c>
      <c r="L137" s="230">
        <v>365.25</v>
      </c>
      <c r="M137" s="230">
        <v>50.617370000000001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197.9</v>
      </c>
      <c r="D138" s="231">
        <v>198.6</v>
      </c>
      <c r="E138" s="231">
        <v>196.2</v>
      </c>
      <c r="F138" s="231">
        <v>194.5</v>
      </c>
      <c r="G138" s="231">
        <v>192.1</v>
      </c>
      <c r="H138" s="231">
        <v>200.29999999999998</v>
      </c>
      <c r="I138" s="231">
        <v>202.70000000000002</v>
      </c>
      <c r="J138" s="231">
        <v>204.39999999999998</v>
      </c>
      <c r="K138" s="230">
        <v>201</v>
      </c>
      <c r="L138" s="230">
        <v>196.9</v>
      </c>
      <c r="M138" s="230">
        <v>12.35502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160.5</v>
      </c>
      <c r="D139" s="231">
        <v>160.43333333333331</v>
      </c>
      <c r="E139" s="231">
        <v>159.41666666666663</v>
      </c>
      <c r="F139" s="231">
        <v>158.33333333333331</v>
      </c>
      <c r="G139" s="231">
        <v>157.31666666666663</v>
      </c>
      <c r="H139" s="231">
        <v>161.51666666666662</v>
      </c>
      <c r="I139" s="231">
        <v>162.53333333333333</v>
      </c>
      <c r="J139" s="231">
        <v>163.61666666666662</v>
      </c>
      <c r="K139" s="230">
        <v>161.44999999999999</v>
      </c>
      <c r="L139" s="230">
        <v>159.35</v>
      </c>
      <c r="M139" s="230">
        <v>3.7119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36.85</v>
      </c>
      <c r="D140" s="231">
        <v>36.9</v>
      </c>
      <c r="E140" s="231">
        <v>36.549999999999997</v>
      </c>
      <c r="F140" s="231">
        <v>36.25</v>
      </c>
      <c r="G140" s="231">
        <v>35.9</v>
      </c>
      <c r="H140" s="231">
        <v>37.199999999999996</v>
      </c>
      <c r="I140" s="231">
        <v>37.550000000000004</v>
      </c>
      <c r="J140" s="231">
        <v>37.849999999999994</v>
      </c>
      <c r="K140" s="230">
        <v>37.25</v>
      </c>
      <c r="L140" s="230">
        <v>36.6</v>
      </c>
      <c r="M140" s="230">
        <v>7.8694199999999999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179.3</v>
      </c>
      <c r="D141" s="231">
        <v>179.33333333333334</v>
      </c>
      <c r="E141" s="231">
        <v>177.2166666666667</v>
      </c>
      <c r="F141" s="231">
        <v>175.13333333333335</v>
      </c>
      <c r="G141" s="231">
        <v>173.01666666666671</v>
      </c>
      <c r="H141" s="231">
        <v>181.41666666666669</v>
      </c>
      <c r="I141" s="231">
        <v>183.5333333333333</v>
      </c>
      <c r="J141" s="231">
        <v>185.61666666666667</v>
      </c>
      <c r="K141" s="230">
        <v>181.45</v>
      </c>
      <c r="L141" s="230">
        <v>177.25</v>
      </c>
      <c r="M141" s="230">
        <v>4.8559799999999997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3238.45</v>
      </c>
      <c r="D142" s="231">
        <v>3229.4333333333329</v>
      </c>
      <c r="E142" s="231">
        <v>3211.016666666666</v>
      </c>
      <c r="F142" s="231">
        <v>3183.583333333333</v>
      </c>
      <c r="G142" s="231">
        <v>3165.1666666666661</v>
      </c>
      <c r="H142" s="231">
        <v>3256.8666666666659</v>
      </c>
      <c r="I142" s="231">
        <v>3275.2833333333328</v>
      </c>
      <c r="J142" s="231">
        <v>3302.7166666666658</v>
      </c>
      <c r="K142" s="230">
        <v>3247.85</v>
      </c>
      <c r="L142" s="230">
        <v>3202</v>
      </c>
      <c r="M142" s="230">
        <v>2.0057900000000002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2878.7</v>
      </c>
      <c r="D143" s="231">
        <v>2864.5666666666671</v>
      </c>
      <c r="E143" s="231">
        <v>2835.1333333333341</v>
      </c>
      <c r="F143" s="231">
        <v>2791.5666666666671</v>
      </c>
      <c r="G143" s="231">
        <v>2762.1333333333341</v>
      </c>
      <c r="H143" s="231">
        <v>2908.1333333333341</v>
      </c>
      <c r="I143" s="231">
        <v>2937.5666666666675</v>
      </c>
      <c r="J143" s="231">
        <v>2981.1333333333341</v>
      </c>
      <c r="K143" s="230">
        <v>2894</v>
      </c>
      <c r="L143" s="230">
        <v>2821</v>
      </c>
      <c r="M143" s="230">
        <v>2.7425999999999999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1931.4</v>
      </c>
      <c r="D144" s="231">
        <v>1926.9833333333333</v>
      </c>
      <c r="E144" s="231">
        <v>1914.9666666666667</v>
      </c>
      <c r="F144" s="231">
        <v>1898.5333333333333</v>
      </c>
      <c r="G144" s="231">
        <v>1886.5166666666667</v>
      </c>
      <c r="H144" s="231">
        <v>1943.4166666666667</v>
      </c>
      <c r="I144" s="231">
        <v>1955.4333333333336</v>
      </c>
      <c r="J144" s="231">
        <v>1971.8666666666668</v>
      </c>
      <c r="K144" s="230">
        <v>1939</v>
      </c>
      <c r="L144" s="230">
        <v>1910.55</v>
      </c>
      <c r="M144" s="230">
        <v>1.6473599999999999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4918.55</v>
      </c>
      <c r="D145" s="231">
        <v>4891.8833333333332</v>
      </c>
      <c r="E145" s="231">
        <v>4844.7666666666664</v>
      </c>
      <c r="F145" s="231">
        <v>4770.9833333333336</v>
      </c>
      <c r="G145" s="231">
        <v>4723.8666666666668</v>
      </c>
      <c r="H145" s="231">
        <v>4965.6666666666661</v>
      </c>
      <c r="I145" s="231">
        <v>5012.7833333333328</v>
      </c>
      <c r="J145" s="231">
        <v>5086.5666666666657</v>
      </c>
      <c r="K145" s="230">
        <v>4939</v>
      </c>
      <c r="L145" s="230">
        <v>4818.1000000000004</v>
      </c>
      <c r="M145" s="230">
        <v>2.1965599999999998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503.15</v>
      </c>
      <c r="D146" s="231">
        <v>503.91666666666669</v>
      </c>
      <c r="E146" s="231">
        <v>500.38333333333338</v>
      </c>
      <c r="F146" s="231">
        <v>497.61666666666667</v>
      </c>
      <c r="G146" s="231">
        <v>494.08333333333337</v>
      </c>
      <c r="H146" s="231">
        <v>506.68333333333339</v>
      </c>
      <c r="I146" s="231">
        <v>510.2166666666667</v>
      </c>
      <c r="J146" s="231">
        <v>512.98333333333335</v>
      </c>
      <c r="K146" s="230">
        <v>507.45</v>
      </c>
      <c r="L146" s="230">
        <v>501.15</v>
      </c>
      <c r="M146" s="230">
        <v>0.71121999999999996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171.5</v>
      </c>
      <c r="D147" s="231">
        <v>171.96666666666667</v>
      </c>
      <c r="E147" s="231">
        <v>170.53333333333333</v>
      </c>
      <c r="F147" s="231">
        <v>169.56666666666666</v>
      </c>
      <c r="G147" s="231">
        <v>168.13333333333333</v>
      </c>
      <c r="H147" s="231">
        <v>172.93333333333334</v>
      </c>
      <c r="I147" s="231">
        <v>174.36666666666667</v>
      </c>
      <c r="J147" s="231">
        <v>175.33333333333334</v>
      </c>
      <c r="K147" s="230">
        <v>173.4</v>
      </c>
      <c r="L147" s="230">
        <v>171</v>
      </c>
      <c r="M147" s="230">
        <v>2.3035100000000002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174.8</v>
      </c>
      <c r="D148" s="231">
        <v>171.58333333333334</v>
      </c>
      <c r="E148" s="231">
        <v>167.76666666666668</v>
      </c>
      <c r="F148" s="231">
        <v>160.73333333333335</v>
      </c>
      <c r="G148" s="231">
        <v>156.91666666666669</v>
      </c>
      <c r="H148" s="231">
        <v>178.61666666666667</v>
      </c>
      <c r="I148" s="231">
        <v>182.43333333333334</v>
      </c>
      <c r="J148" s="231">
        <v>189.46666666666667</v>
      </c>
      <c r="K148" s="230">
        <v>175.4</v>
      </c>
      <c r="L148" s="230">
        <v>164.55</v>
      </c>
      <c r="M148" s="230">
        <v>20.323419999999999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46.1</v>
      </c>
      <c r="D149" s="231">
        <v>46.31666666666667</v>
      </c>
      <c r="E149" s="231">
        <v>45.683333333333337</v>
      </c>
      <c r="F149" s="231">
        <v>45.266666666666666</v>
      </c>
      <c r="G149" s="231">
        <v>44.633333333333333</v>
      </c>
      <c r="H149" s="231">
        <v>46.733333333333341</v>
      </c>
      <c r="I149" s="231">
        <v>47.366666666666681</v>
      </c>
      <c r="J149" s="231">
        <v>47.783333333333346</v>
      </c>
      <c r="K149" s="230">
        <v>46.95</v>
      </c>
      <c r="L149" s="230">
        <v>45.9</v>
      </c>
      <c r="M149" s="230">
        <v>39.840429999999998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56.85</v>
      </c>
      <c r="D150" s="231">
        <v>57.25</v>
      </c>
      <c r="E150" s="231">
        <v>55.6</v>
      </c>
      <c r="F150" s="231">
        <v>54.35</v>
      </c>
      <c r="G150" s="231">
        <v>52.7</v>
      </c>
      <c r="H150" s="231">
        <v>58.5</v>
      </c>
      <c r="I150" s="231">
        <v>60.150000000000006</v>
      </c>
      <c r="J150" s="231">
        <v>61.4</v>
      </c>
      <c r="K150" s="230">
        <v>58.9</v>
      </c>
      <c r="L150" s="230">
        <v>56</v>
      </c>
      <c r="M150" s="230">
        <v>13.81611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3263.55</v>
      </c>
      <c r="D151" s="231">
        <v>3256.7333333333336</v>
      </c>
      <c r="E151" s="231">
        <v>3243.0666666666671</v>
      </c>
      <c r="F151" s="231">
        <v>3222.5833333333335</v>
      </c>
      <c r="G151" s="231">
        <v>3208.916666666667</v>
      </c>
      <c r="H151" s="231">
        <v>3277.2166666666672</v>
      </c>
      <c r="I151" s="231">
        <v>3290.8833333333332</v>
      </c>
      <c r="J151" s="231">
        <v>3311.3666666666672</v>
      </c>
      <c r="K151" s="230">
        <v>3270.4</v>
      </c>
      <c r="L151" s="230">
        <v>3236.25</v>
      </c>
      <c r="M151" s="230">
        <v>4.6440599999999996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468.4</v>
      </c>
      <c r="D152" s="231">
        <v>470.9666666666667</v>
      </c>
      <c r="E152" s="231">
        <v>463.43333333333339</v>
      </c>
      <c r="F152" s="231">
        <v>458.4666666666667</v>
      </c>
      <c r="G152" s="231">
        <v>450.93333333333339</v>
      </c>
      <c r="H152" s="231">
        <v>475.93333333333339</v>
      </c>
      <c r="I152" s="231">
        <v>483.4666666666667</v>
      </c>
      <c r="J152" s="231">
        <v>488.43333333333339</v>
      </c>
      <c r="K152" s="230">
        <v>478.5</v>
      </c>
      <c r="L152" s="230">
        <v>466</v>
      </c>
      <c r="M152" s="230">
        <v>1.38018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367.65</v>
      </c>
      <c r="D153" s="231">
        <v>366.09999999999997</v>
      </c>
      <c r="E153" s="231">
        <v>363.69999999999993</v>
      </c>
      <c r="F153" s="231">
        <v>359.74999999999994</v>
      </c>
      <c r="G153" s="231">
        <v>357.34999999999991</v>
      </c>
      <c r="H153" s="231">
        <v>370.04999999999995</v>
      </c>
      <c r="I153" s="231">
        <v>372.44999999999993</v>
      </c>
      <c r="J153" s="231">
        <v>376.4</v>
      </c>
      <c r="K153" s="230">
        <v>368.5</v>
      </c>
      <c r="L153" s="230">
        <v>362.15</v>
      </c>
      <c r="M153" s="230">
        <v>3.85351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1350.7</v>
      </c>
      <c r="D154" s="231">
        <v>1339.8500000000001</v>
      </c>
      <c r="E154" s="231">
        <v>1322.8500000000004</v>
      </c>
      <c r="F154" s="231">
        <v>1295.0000000000002</v>
      </c>
      <c r="G154" s="231">
        <v>1278.0000000000005</v>
      </c>
      <c r="H154" s="231">
        <v>1367.7000000000003</v>
      </c>
      <c r="I154" s="231">
        <v>1384.6999999999998</v>
      </c>
      <c r="J154" s="231">
        <v>1412.5500000000002</v>
      </c>
      <c r="K154" s="230">
        <v>1356.85</v>
      </c>
      <c r="L154" s="230">
        <v>1312</v>
      </c>
      <c r="M154" s="230">
        <v>0.24157000000000001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82.45</v>
      </c>
      <c r="D155" s="231">
        <v>82.783333333333331</v>
      </c>
      <c r="E155" s="231">
        <v>81.766666666666666</v>
      </c>
      <c r="F155" s="231">
        <v>81.083333333333329</v>
      </c>
      <c r="G155" s="231">
        <v>80.066666666666663</v>
      </c>
      <c r="H155" s="231">
        <v>83.466666666666669</v>
      </c>
      <c r="I155" s="231">
        <v>84.48333333333332</v>
      </c>
      <c r="J155" s="231">
        <v>85.166666666666671</v>
      </c>
      <c r="K155" s="230">
        <v>83.8</v>
      </c>
      <c r="L155" s="230">
        <v>82.1</v>
      </c>
      <c r="M155" s="230">
        <v>10.166980000000001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68.900000000000006</v>
      </c>
      <c r="D156" s="231">
        <v>69.13333333333334</v>
      </c>
      <c r="E156" s="231">
        <v>68.416666666666686</v>
      </c>
      <c r="F156" s="231">
        <v>67.933333333333351</v>
      </c>
      <c r="G156" s="231">
        <v>67.216666666666697</v>
      </c>
      <c r="H156" s="231">
        <v>69.616666666666674</v>
      </c>
      <c r="I156" s="231">
        <v>70.333333333333343</v>
      </c>
      <c r="J156" s="231">
        <v>70.816666666666663</v>
      </c>
      <c r="K156" s="230">
        <v>69.849999999999994</v>
      </c>
      <c r="L156" s="230">
        <v>68.650000000000006</v>
      </c>
      <c r="M156" s="230">
        <v>13.275499999999999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1939.4</v>
      </c>
      <c r="D157" s="231">
        <v>1949.8000000000002</v>
      </c>
      <c r="E157" s="231">
        <v>1921.6500000000003</v>
      </c>
      <c r="F157" s="231">
        <v>1903.9</v>
      </c>
      <c r="G157" s="231">
        <v>1875.7500000000002</v>
      </c>
      <c r="H157" s="231">
        <v>1967.5500000000004</v>
      </c>
      <c r="I157" s="231">
        <v>1995.7</v>
      </c>
      <c r="J157" s="231">
        <v>2013.4500000000005</v>
      </c>
      <c r="K157" s="230">
        <v>1977.95</v>
      </c>
      <c r="L157" s="230">
        <v>1932.05</v>
      </c>
      <c r="M157" s="230">
        <v>2.68438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194.1</v>
      </c>
      <c r="D158" s="231">
        <v>194.15</v>
      </c>
      <c r="E158" s="231">
        <v>191.95000000000002</v>
      </c>
      <c r="F158" s="231">
        <v>189.8</v>
      </c>
      <c r="G158" s="231">
        <v>187.60000000000002</v>
      </c>
      <c r="H158" s="231">
        <v>196.3</v>
      </c>
      <c r="I158" s="231">
        <v>198.5</v>
      </c>
      <c r="J158" s="231">
        <v>200.65</v>
      </c>
      <c r="K158" s="230">
        <v>196.35</v>
      </c>
      <c r="L158" s="230">
        <v>192</v>
      </c>
      <c r="M158" s="230">
        <v>41.744309999999999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287.35000000000002</v>
      </c>
      <c r="D159" s="231">
        <v>289.78333333333336</v>
      </c>
      <c r="E159" s="231">
        <v>282.06666666666672</v>
      </c>
      <c r="F159" s="231">
        <v>276.78333333333336</v>
      </c>
      <c r="G159" s="231">
        <v>269.06666666666672</v>
      </c>
      <c r="H159" s="231">
        <v>295.06666666666672</v>
      </c>
      <c r="I159" s="231">
        <v>302.7833333333333</v>
      </c>
      <c r="J159" s="231">
        <v>308.06666666666672</v>
      </c>
      <c r="K159" s="230">
        <v>297.5</v>
      </c>
      <c r="L159" s="230">
        <v>284.5</v>
      </c>
      <c r="M159" s="230">
        <v>1.14158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115.95</v>
      </c>
      <c r="D160" s="231">
        <v>116.81666666666666</v>
      </c>
      <c r="E160" s="231">
        <v>114.18333333333332</v>
      </c>
      <c r="F160" s="231">
        <v>112.41666666666666</v>
      </c>
      <c r="G160" s="231">
        <v>109.78333333333332</v>
      </c>
      <c r="H160" s="231">
        <v>118.58333333333333</v>
      </c>
      <c r="I160" s="231">
        <v>121.21666666666665</v>
      </c>
      <c r="J160" s="231">
        <v>122.98333333333333</v>
      </c>
      <c r="K160" s="230">
        <v>119.45</v>
      </c>
      <c r="L160" s="230">
        <v>115.05</v>
      </c>
      <c r="M160" s="230">
        <v>211.97271000000001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133.94999999999999</v>
      </c>
      <c r="D161" s="231">
        <v>134.31666666666666</v>
      </c>
      <c r="E161" s="231">
        <v>132.93333333333334</v>
      </c>
      <c r="F161" s="231">
        <v>131.91666666666669</v>
      </c>
      <c r="G161" s="231">
        <v>130.53333333333336</v>
      </c>
      <c r="H161" s="231">
        <v>135.33333333333331</v>
      </c>
      <c r="I161" s="231">
        <v>136.71666666666664</v>
      </c>
      <c r="J161" s="231">
        <v>137.73333333333329</v>
      </c>
      <c r="K161" s="230">
        <v>135.69999999999999</v>
      </c>
      <c r="L161" s="230">
        <v>133.30000000000001</v>
      </c>
      <c r="M161" s="230">
        <v>91.931979999999996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341.4</v>
      </c>
      <c r="D162" s="231">
        <v>344.41666666666669</v>
      </c>
      <c r="E162" s="231">
        <v>335.33333333333337</v>
      </c>
      <c r="F162" s="231">
        <v>329.26666666666671</v>
      </c>
      <c r="G162" s="231">
        <v>320.18333333333339</v>
      </c>
      <c r="H162" s="231">
        <v>350.48333333333335</v>
      </c>
      <c r="I162" s="231">
        <v>359.56666666666672</v>
      </c>
      <c r="J162" s="231">
        <v>365.63333333333333</v>
      </c>
      <c r="K162" s="230">
        <v>353.5</v>
      </c>
      <c r="L162" s="230">
        <v>338.35</v>
      </c>
      <c r="M162" s="230">
        <v>9.7857599999999998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4341.6000000000004</v>
      </c>
      <c r="D163" s="231">
        <v>4333</v>
      </c>
      <c r="E163" s="231">
        <v>4311.6499999999996</v>
      </c>
      <c r="F163" s="231">
        <v>4281.7</v>
      </c>
      <c r="G163" s="231">
        <v>4260.3499999999995</v>
      </c>
      <c r="H163" s="231">
        <v>4362.95</v>
      </c>
      <c r="I163" s="231">
        <v>4384.3</v>
      </c>
      <c r="J163" s="231">
        <v>4414.25</v>
      </c>
      <c r="K163" s="230">
        <v>4354.3500000000004</v>
      </c>
      <c r="L163" s="230">
        <v>4303.05</v>
      </c>
      <c r="M163" s="230">
        <v>0.11107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876.9</v>
      </c>
      <c r="D164" s="231">
        <v>879.23333333333323</v>
      </c>
      <c r="E164" s="231">
        <v>871.76666666666642</v>
      </c>
      <c r="F164" s="231">
        <v>866.63333333333321</v>
      </c>
      <c r="G164" s="231">
        <v>859.1666666666664</v>
      </c>
      <c r="H164" s="231">
        <v>884.36666666666645</v>
      </c>
      <c r="I164" s="231">
        <v>891.83333333333337</v>
      </c>
      <c r="J164" s="231">
        <v>896.96666666666647</v>
      </c>
      <c r="K164" s="230">
        <v>886.7</v>
      </c>
      <c r="L164" s="230">
        <v>874.1</v>
      </c>
      <c r="M164" s="230">
        <v>1.59416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164.25</v>
      </c>
      <c r="D165" s="231">
        <v>164.58333333333334</v>
      </c>
      <c r="E165" s="231">
        <v>163.31666666666669</v>
      </c>
      <c r="F165" s="231">
        <v>162.38333333333335</v>
      </c>
      <c r="G165" s="231">
        <v>161.1166666666667</v>
      </c>
      <c r="H165" s="231">
        <v>165.51666666666668</v>
      </c>
      <c r="I165" s="231">
        <v>166.78333333333333</v>
      </c>
      <c r="J165" s="231">
        <v>167.71666666666667</v>
      </c>
      <c r="K165" s="230">
        <v>165.85</v>
      </c>
      <c r="L165" s="230">
        <v>163.65</v>
      </c>
      <c r="M165" s="230">
        <v>1.9195800000000001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115.55</v>
      </c>
      <c r="D166" s="231">
        <v>115.38333333333333</v>
      </c>
      <c r="E166" s="231">
        <v>114.46666666666665</v>
      </c>
      <c r="F166" s="231">
        <v>113.38333333333333</v>
      </c>
      <c r="G166" s="231">
        <v>112.46666666666665</v>
      </c>
      <c r="H166" s="231">
        <v>116.46666666666665</v>
      </c>
      <c r="I166" s="231">
        <v>117.38333333333334</v>
      </c>
      <c r="J166" s="231">
        <v>118.46666666666665</v>
      </c>
      <c r="K166" s="230">
        <v>116.3</v>
      </c>
      <c r="L166" s="230">
        <v>114.3</v>
      </c>
      <c r="M166" s="230">
        <v>6.5903700000000001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256.25</v>
      </c>
      <c r="D167" s="231">
        <v>257.28333333333336</v>
      </c>
      <c r="E167" s="231">
        <v>254.06666666666672</v>
      </c>
      <c r="F167" s="231">
        <v>251.88333333333335</v>
      </c>
      <c r="G167" s="231">
        <v>248.66666666666671</v>
      </c>
      <c r="H167" s="231">
        <v>259.4666666666667</v>
      </c>
      <c r="I167" s="231">
        <v>262.68333333333328</v>
      </c>
      <c r="J167" s="231">
        <v>264.86666666666673</v>
      </c>
      <c r="K167" s="230">
        <v>260.5</v>
      </c>
      <c r="L167" s="230">
        <v>255.1</v>
      </c>
      <c r="M167" s="230">
        <v>9.2125500000000002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977.65</v>
      </c>
      <c r="D168" s="231">
        <v>977.7833333333333</v>
      </c>
      <c r="E168" s="231">
        <v>971.66666666666663</v>
      </c>
      <c r="F168" s="231">
        <v>965.68333333333328</v>
      </c>
      <c r="G168" s="231">
        <v>959.56666666666661</v>
      </c>
      <c r="H168" s="231">
        <v>983.76666666666665</v>
      </c>
      <c r="I168" s="231">
        <v>989.88333333333344</v>
      </c>
      <c r="J168" s="231">
        <v>995.86666666666667</v>
      </c>
      <c r="K168" s="230">
        <v>983.9</v>
      </c>
      <c r="L168" s="230">
        <v>971.8</v>
      </c>
      <c r="M168" s="230">
        <v>0.13325999999999999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109.3</v>
      </c>
      <c r="D169" s="231">
        <v>109.39999999999999</v>
      </c>
      <c r="E169" s="231">
        <v>108.69999999999999</v>
      </c>
      <c r="F169" s="231">
        <v>108.1</v>
      </c>
      <c r="G169" s="231">
        <v>107.39999999999999</v>
      </c>
      <c r="H169" s="231">
        <v>109.99999999999999</v>
      </c>
      <c r="I169" s="231">
        <v>110.7</v>
      </c>
      <c r="J169" s="231">
        <v>111.29999999999998</v>
      </c>
      <c r="K169" s="230">
        <v>110.1</v>
      </c>
      <c r="L169" s="230">
        <v>108.8</v>
      </c>
      <c r="M169" s="230">
        <v>83.492689999999996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1465.05</v>
      </c>
      <c r="D170" s="231">
        <v>1469.6499999999999</v>
      </c>
      <c r="E170" s="231">
        <v>1455.3999999999996</v>
      </c>
      <c r="F170" s="231">
        <v>1445.7499999999998</v>
      </c>
      <c r="G170" s="231">
        <v>1431.4999999999995</v>
      </c>
      <c r="H170" s="231">
        <v>1479.2999999999997</v>
      </c>
      <c r="I170" s="231">
        <v>1493.5500000000002</v>
      </c>
      <c r="J170" s="231">
        <v>1503.1999999999998</v>
      </c>
      <c r="K170" s="230">
        <v>1483.9</v>
      </c>
      <c r="L170" s="230">
        <v>1460</v>
      </c>
      <c r="M170" s="230">
        <v>0.30254999999999999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45.1</v>
      </c>
      <c r="D171" s="231">
        <v>45.316666666666663</v>
      </c>
      <c r="E171" s="231">
        <v>44.483333333333327</v>
      </c>
      <c r="F171" s="231">
        <v>43.866666666666667</v>
      </c>
      <c r="G171" s="231">
        <v>43.033333333333331</v>
      </c>
      <c r="H171" s="231">
        <v>45.933333333333323</v>
      </c>
      <c r="I171" s="231">
        <v>46.766666666666666</v>
      </c>
      <c r="J171" s="231">
        <v>47.383333333333319</v>
      </c>
      <c r="K171" s="230">
        <v>46.15</v>
      </c>
      <c r="L171" s="230">
        <v>44.7</v>
      </c>
      <c r="M171" s="230">
        <v>196.26606000000001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2486.6999999999998</v>
      </c>
      <c r="D172" s="231">
        <v>2488.9333333333329</v>
      </c>
      <c r="E172" s="231">
        <v>2472.766666666666</v>
      </c>
      <c r="F172" s="231">
        <v>2458.833333333333</v>
      </c>
      <c r="G172" s="231">
        <v>2442.6666666666661</v>
      </c>
      <c r="H172" s="231">
        <v>2502.8666666666659</v>
      </c>
      <c r="I172" s="231">
        <v>2519.0333333333328</v>
      </c>
      <c r="J172" s="231">
        <v>2532.9666666666658</v>
      </c>
      <c r="K172" s="230">
        <v>2505.1</v>
      </c>
      <c r="L172" s="230">
        <v>2475</v>
      </c>
      <c r="M172" s="230">
        <v>4.6440000000000002E-2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2921.3</v>
      </c>
      <c r="D173" s="231">
        <v>2903.7833333333333</v>
      </c>
      <c r="E173" s="231">
        <v>2882.5666666666666</v>
      </c>
      <c r="F173" s="231">
        <v>2843.8333333333335</v>
      </c>
      <c r="G173" s="231">
        <v>2822.6166666666668</v>
      </c>
      <c r="H173" s="231">
        <v>2942.5166666666664</v>
      </c>
      <c r="I173" s="231">
        <v>2963.7333333333327</v>
      </c>
      <c r="J173" s="231">
        <v>3002.4666666666662</v>
      </c>
      <c r="K173" s="230">
        <v>2925</v>
      </c>
      <c r="L173" s="230">
        <v>2865.05</v>
      </c>
      <c r="M173" s="230">
        <v>7.2529999999999997E-2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152.9</v>
      </c>
      <c r="D174" s="231">
        <v>152.79999999999998</v>
      </c>
      <c r="E174" s="231">
        <v>151.69999999999996</v>
      </c>
      <c r="F174" s="231">
        <v>150.49999999999997</v>
      </c>
      <c r="G174" s="231">
        <v>149.39999999999995</v>
      </c>
      <c r="H174" s="231">
        <v>153.99999999999997</v>
      </c>
      <c r="I174" s="231">
        <v>155.1</v>
      </c>
      <c r="J174" s="231">
        <v>156.29999999999998</v>
      </c>
      <c r="K174" s="230">
        <v>153.9</v>
      </c>
      <c r="L174" s="230">
        <v>151.6</v>
      </c>
      <c r="M174" s="230">
        <v>2.6046499999999999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1367.7</v>
      </c>
      <c r="D175" s="231">
        <v>1373.0999999999997</v>
      </c>
      <c r="E175" s="231">
        <v>1356.1999999999994</v>
      </c>
      <c r="F175" s="231">
        <v>1344.6999999999996</v>
      </c>
      <c r="G175" s="231">
        <v>1327.7999999999993</v>
      </c>
      <c r="H175" s="231">
        <v>1384.5999999999995</v>
      </c>
      <c r="I175" s="231">
        <v>1401.4999999999995</v>
      </c>
      <c r="J175" s="231">
        <v>1412.9999999999995</v>
      </c>
      <c r="K175" s="230">
        <v>1390</v>
      </c>
      <c r="L175" s="230">
        <v>1361.6</v>
      </c>
      <c r="M175" s="230">
        <v>3.3206799999999999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1246.95</v>
      </c>
      <c r="D176" s="231">
        <v>1243.5166666666667</v>
      </c>
      <c r="E176" s="231">
        <v>1236.2333333333333</v>
      </c>
      <c r="F176" s="231">
        <v>1225.5166666666667</v>
      </c>
      <c r="G176" s="231">
        <v>1218.2333333333333</v>
      </c>
      <c r="H176" s="231">
        <v>1254.2333333333333</v>
      </c>
      <c r="I176" s="231">
        <v>1261.5166666666667</v>
      </c>
      <c r="J176" s="231">
        <v>1272.2333333333333</v>
      </c>
      <c r="K176" s="230">
        <v>1250.8</v>
      </c>
      <c r="L176" s="230">
        <v>1232.8</v>
      </c>
      <c r="M176" s="230">
        <v>0.34208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551.15</v>
      </c>
      <c r="D177" s="231">
        <v>542.08333333333337</v>
      </c>
      <c r="E177" s="231">
        <v>529.16666666666674</v>
      </c>
      <c r="F177" s="231">
        <v>507.18333333333339</v>
      </c>
      <c r="G177" s="231">
        <v>494.26666666666677</v>
      </c>
      <c r="H177" s="231">
        <v>564.06666666666672</v>
      </c>
      <c r="I177" s="231">
        <v>576.98333333333346</v>
      </c>
      <c r="J177" s="231">
        <v>598.9666666666667</v>
      </c>
      <c r="K177" s="230">
        <v>555</v>
      </c>
      <c r="L177" s="230">
        <v>520.1</v>
      </c>
      <c r="M177" s="230">
        <v>42.915529999999997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1046.6500000000001</v>
      </c>
      <c r="D178" s="231">
        <v>1055.9166666666667</v>
      </c>
      <c r="E178" s="231">
        <v>1031.8333333333335</v>
      </c>
      <c r="F178" s="231">
        <v>1017.0166666666667</v>
      </c>
      <c r="G178" s="231">
        <v>992.93333333333339</v>
      </c>
      <c r="H178" s="231">
        <v>1070.7333333333336</v>
      </c>
      <c r="I178" s="231">
        <v>1094.8166666666671</v>
      </c>
      <c r="J178" s="231">
        <v>1109.6333333333337</v>
      </c>
      <c r="K178" s="230">
        <v>1080</v>
      </c>
      <c r="L178" s="230">
        <v>1041.0999999999999</v>
      </c>
      <c r="M178" s="230">
        <v>0.15790000000000001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1762.55</v>
      </c>
      <c r="D179" s="231">
        <v>1774.3666666666668</v>
      </c>
      <c r="E179" s="231">
        <v>1738.2333333333336</v>
      </c>
      <c r="F179" s="231">
        <v>1713.9166666666667</v>
      </c>
      <c r="G179" s="231">
        <v>1677.7833333333335</v>
      </c>
      <c r="H179" s="231">
        <v>1798.6833333333336</v>
      </c>
      <c r="I179" s="231">
        <v>1834.8166666666668</v>
      </c>
      <c r="J179" s="231">
        <v>1859.1333333333337</v>
      </c>
      <c r="K179" s="230">
        <v>1810.5</v>
      </c>
      <c r="L179" s="230">
        <v>1750.05</v>
      </c>
      <c r="M179" s="230">
        <v>1.0723499999999999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434.55</v>
      </c>
      <c r="D180" s="231">
        <v>434.8</v>
      </c>
      <c r="E180" s="231">
        <v>433.25</v>
      </c>
      <c r="F180" s="231">
        <v>431.95</v>
      </c>
      <c r="G180" s="231">
        <v>430.4</v>
      </c>
      <c r="H180" s="231">
        <v>436.1</v>
      </c>
      <c r="I180" s="231">
        <v>437.65000000000009</v>
      </c>
      <c r="J180" s="231">
        <v>438.95000000000005</v>
      </c>
      <c r="K180" s="230">
        <v>436.35</v>
      </c>
      <c r="L180" s="230">
        <v>433.5</v>
      </c>
      <c r="M180" s="230">
        <v>0.33510000000000001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953.6</v>
      </c>
      <c r="D181" s="231">
        <v>958.5333333333333</v>
      </c>
      <c r="E181" s="231">
        <v>938.06666666666661</v>
      </c>
      <c r="F181" s="231">
        <v>922.5333333333333</v>
      </c>
      <c r="G181" s="231">
        <v>902.06666666666661</v>
      </c>
      <c r="H181" s="231">
        <v>974.06666666666661</v>
      </c>
      <c r="I181" s="231">
        <v>994.5333333333333</v>
      </c>
      <c r="J181" s="231">
        <v>1010.0666666666666</v>
      </c>
      <c r="K181" s="230">
        <v>979</v>
      </c>
      <c r="L181" s="230">
        <v>943</v>
      </c>
      <c r="M181" s="230">
        <v>17.910889999999998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444.7</v>
      </c>
      <c r="D182" s="231">
        <v>446.31666666666666</v>
      </c>
      <c r="E182" s="231">
        <v>441.63333333333333</v>
      </c>
      <c r="F182" s="231">
        <v>438.56666666666666</v>
      </c>
      <c r="G182" s="231">
        <v>433.88333333333333</v>
      </c>
      <c r="H182" s="231">
        <v>449.38333333333333</v>
      </c>
      <c r="I182" s="231">
        <v>454.06666666666661</v>
      </c>
      <c r="J182" s="231">
        <v>457.13333333333333</v>
      </c>
      <c r="K182" s="230">
        <v>451</v>
      </c>
      <c r="L182" s="230">
        <v>443.25</v>
      </c>
      <c r="M182" s="230">
        <v>0.34645999999999999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1319.9</v>
      </c>
      <c r="D183" s="231">
        <v>1315.75</v>
      </c>
      <c r="E183" s="231">
        <v>1297.4000000000001</v>
      </c>
      <c r="F183" s="231">
        <v>1274.9000000000001</v>
      </c>
      <c r="G183" s="231">
        <v>1256.5500000000002</v>
      </c>
      <c r="H183" s="231">
        <v>1338.25</v>
      </c>
      <c r="I183" s="231">
        <v>1356.6</v>
      </c>
      <c r="J183" s="231">
        <v>1379.1</v>
      </c>
      <c r="K183" s="230">
        <v>1334.1</v>
      </c>
      <c r="L183" s="230">
        <v>1293.25</v>
      </c>
      <c r="M183" s="230">
        <v>9.6111900000000006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302.2</v>
      </c>
      <c r="D184" s="231">
        <v>300.91666666666669</v>
      </c>
      <c r="E184" s="231">
        <v>298.33333333333337</v>
      </c>
      <c r="F184" s="231">
        <v>294.4666666666667</v>
      </c>
      <c r="G184" s="231">
        <v>291.88333333333338</v>
      </c>
      <c r="H184" s="231">
        <v>304.78333333333336</v>
      </c>
      <c r="I184" s="231">
        <v>307.36666666666673</v>
      </c>
      <c r="J184" s="231">
        <v>311.23333333333335</v>
      </c>
      <c r="K184" s="230">
        <v>303.5</v>
      </c>
      <c r="L184" s="230">
        <v>297.05</v>
      </c>
      <c r="M184" s="230">
        <v>6.3589700000000002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291.14999999999998</v>
      </c>
      <c r="D185" s="231">
        <v>290.25</v>
      </c>
      <c r="E185" s="231">
        <v>287.89999999999998</v>
      </c>
      <c r="F185" s="231">
        <v>284.64999999999998</v>
      </c>
      <c r="G185" s="231">
        <v>282.29999999999995</v>
      </c>
      <c r="H185" s="231">
        <v>293.5</v>
      </c>
      <c r="I185" s="231">
        <v>295.85000000000002</v>
      </c>
      <c r="J185" s="231">
        <v>299.10000000000002</v>
      </c>
      <c r="K185" s="230">
        <v>292.60000000000002</v>
      </c>
      <c r="L185" s="230">
        <v>287</v>
      </c>
      <c r="M185" s="230">
        <v>8.4186399999999999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1701.4</v>
      </c>
      <c r="D186" s="231">
        <v>1696.4000000000003</v>
      </c>
      <c r="E186" s="231">
        <v>1687.1500000000005</v>
      </c>
      <c r="F186" s="231">
        <v>1672.9000000000003</v>
      </c>
      <c r="G186" s="231">
        <v>1663.6500000000005</v>
      </c>
      <c r="H186" s="231">
        <v>1710.6500000000005</v>
      </c>
      <c r="I186" s="231">
        <v>1719.9</v>
      </c>
      <c r="J186" s="231">
        <v>1734.1500000000005</v>
      </c>
      <c r="K186" s="230">
        <v>1705.65</v>
      </c>
      <c r="L186" s="230">
        <v>1682.15</v>
      </c>
      <c r="M186" s="230">
        <v>5.2928800000000003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664.75</v>
      </c>
      <c r="D187" s="231">
        <v>663.88333333333333</v>
      </c>
      <c r="E187" s="231">
        <v>648.4666666666667</v>
      </c>
      <c r="F187" s="231">
        <v>632.18333333333339</v>
      </c>
      <c r="G187" s="231">
        <v>616.76666666666677</v>
      </c>
      <c r="H187" s="231">
        <v>680.16666666666663</v>
      </c>
      <c r="I187" s="231">
        <v>695.58333333333337</v>
      </c>
      <c r="J187" s="231">
        <v>711.86666666666656</v>
      </c>
      <c r="K187" s="230">
        <v>679.3</v>
      </c>
      <c r="L187" s="230">
        <v>647.6</v>
      </c>
      <c r="M187" s="230">
        <v>4.5339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294.8</v>
      </c>
      <c r="D188" s="231">
        <v>297.11666666666662</v>
      </c>
      <c r="E188" s="231">
        <v>289.23333333333323</v>
      </c>
      <c r="F188" s="231">
        <v>283.66666666666663</v>
      </c>
      <c r="G188" s="231">
        <v>275.78333333333325</v>
      </c>
      <c r="H188" s="231">
        <v>302.68333333333322</v>
      </c>
      <c r="I188" s="231">
        <v>310.56666666666655</v>
      </c>
      <c r="J188" s="231">
        <v>316.13333333333321</v>
      </c>
      <c r="K188" s="230">
        <v>305</v>
      </c>
      <c r="L188" s="230">
        <v>291.55</v>
      </c>
      <c r="M188" s="230">
        <v>2.8086500000000001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1891.3</v>
      </c>
      <c r="D189" s="231">
        <v>1880.8</v>
      </c>
      <c r="E189" s="231">
        <v>1860.6</v>
      </c>
      <c r="F189" s="231">
        <v>1829.8999999999999</v>
      </c>
      <c r="G189" s="231">
        <v>1809.6999999999998</v>
      </c>
      <c r="H189" s="231">
        <v>1911.5</v>
      </c>
      <c r="I189" s="231">
        <v>1931.7000000000003</v>
      </c>
      <c r="J189" s="231">
        <v>1962.4</v>
      </c>
      <c r="K189" s="230">
        <v>1901</v>
      </c>
      <c r="L189" s="230">
        <v>1850.1</v>
      </c>
      <c r="M189" s="230">
        <v>0.27211000000000002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689.25</v>
      </c>
      <c r="D190" s="231">
        <v>699.5</v>
      </c>
      <c r="E190" s="231">
        <v>674</v>
      </c>
      <c r="F190" s="231">
        <v>658.75</v>
      </c>
      <c r="G190" s="231">
        <v>633.25</v>
      </c>
      <c r="H190" s="231">
        <v>714.75</v>
      </c>
      <c r="I190" s="231">
        <v>740.25</v>
      </c>
      <c r="J190" s="231">
        <v>755.5</v>
      </c>
      <c r="K190" s="230">
        <v>725</v>
      </c>
      <c r="L190" s="230">
        <v>684.25</v>
      </c>
      <c r="M190" s="230">
        <v>12.805300000000001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277.89999999999998</v>
      </c>
      <c r="D191" s="231">
        <v>277.76666666666665</v>
      </c>
      <c r="E191" s="231">
        <v>272.63333333333333</v>
      </c>
      <c r="F191" s="231">
        <v>267.36666666666667</v>
      </c>
      <c r="G191" s="231">
        <v>262.23333333333335</v>
      </c>
      <c r="H191" s="231">
        <v>283.0333333333333</v>
      </c>
      <c r="I191" s="231">
        <v>288.16666666666663</v>
      </c>
      <c r="J191" s="231">
        <v>293.43333333333328</v>
      </c>
      <c r="K191" s="230">
        <v>282.89999999999998</v>
      </c>
      <c r="L191" s="230">
        <v>272.5</v>
      </c>
      <c r="M191" s="230">
        <v>5.6644800000000002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3352.3</v>
      </c>
      <c r="D192" s="231">
        <v>3352.25</v>
      </c>
      <c r="E192" s="231">
        <v>3313.3</v>
      </c>
      <c r="F192" s="231">
        <v>3274.3</v>
      </c>
      <c r="G192" s="231">
        <v>3235.3500000000004</v>
      </c>
      <c r="H192" s="231">
        <v>3391.25</v>
      </c>
      <c r="I192" s="231">
        <v>3430.2</v>
      </c>
      <c r="J192" s="231">
        <v>3469.2</v>
      </c>
      <c r="K192" s="230">
        <v>3391.2</v>
      </c>
      <c r="L192" s="230">
        <v>3313.25</v>
      </c>
      <c r="M192" s="230">
        <v>1.03965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454.5</v>
      </c>
      <c r="D193" s="231">
        <v>457.23333333333335</v>
      </c>
      <c r="E193" s="231">
        <v>450.4666666666667</v>
      </c>
      <c r="F193" s="231">
        <v>446.43333333333334</v>
      </c>
      <c r="G193" s="231">
        <v>439.66666666666669</v>
      </c>
      <c r="H193" s="231">
        <v>461.26666666666671</v>
      </c>
      <c r="I193" s="231">
        <v>468.03333333333336</v>
      </c>
      <c r="J193" s="231">
        <v>472.06666666666672</v>
      </c>
      <c r="K193" s="230">
        <v>464</v>
      </c>
      <c r="L193" s="230">
        <v>453.2</v>
      </c>
      <c r="M193" s="230">
        <v>18.362120000000001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578.4</v>
      </c>
      <c r="D194" s="231">
        <v>582.13333333333333</v>
      </c>
      <c r="E194" s="231">
        <v>571.26666666666665</v>
      </c>
      <c r="F194" s="231">
        <v>564.13333333333333</v>
      </c>
      <c r="G194" s="231">
        <v>553.26666666666665</v>
      </c>
      <c r="H194" s="231">
        <v>589.26666666666665</v>
      </c>
      <c r="I194" s="231">
        <v>600.13333333333321</v>
      </c>
      <c r="J194" s="231">
        <v>607.26666666666665</v>
      </c>
      <c r="K194" s="230">
        <v>593</v>
      </c>
      <c r="L194" s="230">
        <v>575</v>
      </c>
      <c r="M194" s="230">
        <v>30.970859999999998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109.8</v>
      </c>
      <c r="D195" s="231">
        <v>110.81666666666666</v>
      </c>
      <c r="E195" s="231">
        <v>108.23333333333332</v>
      </c>
      <c r="F195" s="231">
        <v>106.66666666666666</v>
      </c>
      <c r="G195" s="231">
        <v>104.08333333333331</v>
      </c>
      <c r="H195" s="231">
        <v>112.38333333333333</v>
      </c>
      <c r="I195" s="231">
        <v>114.96666666666667</v>
      </c>
      <c r="J195" s="231">
        <v>116.53333333333333</v>
      </c>
      <c r="K195" s="230">
        <v>113.4</v>
      </c>
      <c r="L195" s="230">
        <v>109.25</v>
      </c>
      <c r="M195" s="230">
        <v>7.4711499999999997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152.30000000000001</v>
      </c>
      <c r="D196" s="231">
        <v>151.80000000000001</v>
      </c>
      <c r="E196" s="231">
        <v>147.80000000000001</v>
      </c>
      <c r="F196" s="231">
        <v>143.30000000000001</v>
      </c>
      <c r="G196" s="231">
        <v>139.30000000000001</v>
      </c>
      <c r="H196" s="231">
        <v>156.30000000000001</v>
      </c>
      <c r="I196" s="231">
        <v>160.30000000000001</v>
      </c>
      <c r="J196" s="231">
        <v>164.8</v>
      </c>
      <c r="K196" s="230">
        <v>155.80000000000001</v>
      </c>
      <c r="L196" s="230">
        <v>147.30000000000001</v>
      </c>
      <c r="M196" s="230">
        <v>239.32704000000001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282.64999999999998</v>
      </c>
      <c r="D197" s="231">
        <v>282.23333333333329</v>
      </c>
      <c r="E197" s="231">
        <v>278.26666666666659</v>
      </c>
      <c r="F197" s="231">
        <v>273.88333333333333</v>
      </c>
      <c r="G197" s="231">
        <v>269.91666666666663</v>
      </c>
      <c r="H197" s="231">
        <v>286.61666666666656</v>
      </c>
      <c r="I197" s="231">
        <v>290.58333333333326</v>
      </c>
      <c r="J197" s="231">
        <v>294.96666666666653</v>
      </c>
      <c r="K197" s="230">
        <v>286.2</v>
      </c>
      <c r="L197" s="230">
        <v>277.85000000000002</v>
      </c>
      <c r="M197" s="230">
        <v>8.4579000000000004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1078.3499999999999</v>
      </c>
      <c r="D198" s="231">
        <v>1075.1666666666665</v>
      </c>
      <c r="E198" s="231">
        <v>1067.2833333333331</v>
      </c>
      <c r="F198" s="231">
        <v>1056.2166666666665</v>
      </c>
      <c r="G198" s="231">
        <v>1048.333333333333</v>
      </c>
      <c r="H198" s="231">
        <v>1086.2333333333331</v>
      </c>
      <c r="I198" s="231">
        <v>1094.1166666666663</v>
      </c>
      <c r="J198" s="231">
        <v>1105.1833333333332</v>
      </c>
      <c r="K198" s="230">
        <v>1083.05</v>
      </c>
      <c r="L198" s="230">
        <v>1064.0999999999999</v>
      </c>
      <c r="M198" s="230">
        <v>1.16005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1071.25</v>
      </c>
      <c r="D199" s="231">
        <v>1069.0833333333333</v>
      </c>
      <c r="E199" s="231">
        <v>1063.1666666666665</v>
      </c>
      <c r="F199" s="231">
        <v>1055.0833333333333</v>
      </c>
      <c r="G199" s="231">
        <v>1049.1666666666665</v>
      </c>
      <c r="H199" s="231">
        <v>1077.1666666666665</v>
      </c>
      <c r="I199" s="231">
        <v>1083.083333333333</v>
      </c>
      <c r="J199" s="231">
        <v>1091.1666666666665</v>
      </c>
      <c r="K199" s="230">
        <v>1075</v>
      </c>
      <c r="L199" s="230">
        <v>1061</v>
      </c>
      <c r="M199" s="230">
        <v>16.549099999999999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1733.6</v>
      </c>
      <c r="D200" s="231">
        <v>1736.1166666666668</v>
      </c>
      <c r="E200" s="231">
        <v>1725.4833333333336</v>
      </c>
      <c r="F200" s="231">
        <v>1717.3666666666668</v>
      </c>
      <c r="G200" s="231">
        <v>1706.7333333333336</v>
      </c>
      <c r="H200" s="231">
        <v>1744.2333333333336</v>
      </c>
      <c r="I200" s="231">
        <v>1754.8666666666668</v>
      </c>
      <c r="J200" s="231">
        <v>1762.9833333333336</v>
      </c>
      <c r="K200" s="230">
        <v>1746.75</v>
      </c>
      <c r="L200" s="230">
        <v>1728</v>
      </c>
      <c r="M200" s="230">
        <v>2.1740699999999999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1681</v>
      </c>
      <c r="D201" s="231">
        <v>1677.3666666666668</v>
      </c>
      <c r="E201" s="231">
        <v>1669.4833333333336</v>
      </c>
      <c r="F201" s="231">
        <v>1657.9666666666667</v>
      </c>
      <c r="G201" s="231">
        <v>1650.0833333333335</v>
      </c>
      <c r="H201" s="231">
        <v>1688.8833333333337</v>
      </c>
      <c r="I201" s="231">
        <v>1696.7666666666669</v>
      </c>
      <c r="J201" s="231">
        <v>1708.2833333333338</v>
      </c>
      <c r="K201" s="230">
        <v>1685.25</v>
      </c>
      <c r="L201" s="230">
        <v>1665.85</v>
      </c>
      <c r="M201" s="230">
        <v>238.95196000000001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517.85</v>
      </c>
      <c r="D202" s="231">
        <v>521.33333333333337</v>
      </c>
      <c r="E202" s="231">
        <v>512.56666666666672</v>
      </c>
      <c r="F202" s="231">
        <v>507.2833333333333</v>
      </c>
      <c r="G202" s="231">
        <v>498.51666666666665</v>
      </c>
      <c r="H202" s="231">
        <v>526.61666666666679</v>
      </c>
      <c r="I202" s="231">
        <v>535.38333333333344</v>
      </c>
      <c r="J202" s="231">
        <v>540.66666666666686</v>
      </c>
      <c r="K202" s="230">
        <v>530.1</v>
      </c>
      <c r="L202" s="230">
        <v>516.04999999999995</v>
      </c>
      <c r="M202" s="230">
        <v>79.78904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62.9</v>
      </c>
      <c r="D203" s="231">
        <v>63.166666666666664</v>
      </c>
      <c r="E203" s="231">
        <v>62.533333333333331</v>
      </c>
      <c r="F203" s="231">
        <v>62.166666666666664</v>
      </c>
      <c r="G203" s="231">
        <v>61.533333333333331</v>
      </c>
      <c r="H203" s="231">
        <v>63.533333333333331</v>
      </c>
      <c r="I203" s="231">
        <v>64.166666666666671</v>
      </c>
      <c r="J203" s="231">
        <v>64.533333333333331</v>
      </c>
      <c r="K203" s="230">
        <v>63.8</v>
      </c>
      <c r="L203" s="230">
        <v>62.8</v>
      </c>
      <c r="M203" s="230">
        <v>23.085080000000001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595.9</v>
      </c>
      <c r="D204" s="231">
        <v>599.38333333333333</v>
      </c>
      <c r="E204" s="231">
        <v>588.51666666666665</v>
      </c>
      <c r="F204" s="231">
        <v>581.13333333333333</v>
      </c>
      <c r="G204" s="231">
        <v>570.26666666666665</v>
      </c>
      <c r="H204" s="231">
        <v>606.76666666666665</v>
      </c>
      <c r="I204" s="231">
        <v>617.63333333333321</v>
      </c>
      <c r="J204" s="231">
        <v>625.01666666666665</v>
      </c>
      <c r="K204" s="230">
        <v>610.25</v>
      </c>
      <c r="L204" s="230">
        <v>592</v>
      </c>
      <c r="M204" s="230">
        <v>0.49318000000000001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807.35</v>
      </c>
      <c r="D205" s="231">
        <v>806.11666666666667</v>
      </c>
      <c r="E205" s="231">
        <v>802.23333333333335</v>
      </c>
      <c r="F205" s="231">
        <v>797.11666666666667</v>
      </c>
      <c r="G205" s="231">
        <v>793.23333333333335</v>
      </c>
      <c r="H205" s="231">
        <v>811.23333333333335</v>
      </c>
      <c r="I205" s="231">
        <v>815.11666666666679</v>
      </c>
      <c r="J205" s="231">
        <v>820.23333333333335</v>
      </c>
      <c r="K205" s="230">
        <v>810</v>
      </c>
      <c r="L205" s="230">
        <v>801</v>
      </c>
      <c r="M205" s="230">
        <v>0.98131999999999997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849.6</v>
      </c>
      <c r="D206" s="231">
        <v>845.91666666666663</v>
      </c>
      <c r="E206" s="231">
        <v>839.7833333333333</v>
      </c>
      <c r="F206" s="231">
        <v>829.9666666666667</v>
      </c>
      <c r="G206" s="231">
        <v>823.83333333333337</v>
      </c>
      <c r="H206" s="231">
        <v>855.73333333333323</v>
      </c>
      <c r="I206" s="231">
        <v>861.86666666666667</v>
      </c>
      <c r="J206" s="231">
        <v>871.68333333333317</v>
      </c>
      <c r="K206" s="230">
        <v>852.05</v>
      </c>
      <c r="L206" s="230">
        <v>836.1</v>
      </c>
      <c r="M206" s="230">
        <v>6.7369999999999999E-2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1221.2</v>
      </c>
      <c r="D207" s="231">
        <v>1221.5500000000002</v>
      </c>
      <c r="E207" s="231">
        <v>1214.2000000000003</v>
      </c>
      <c r="F207" s="231">
        <v>1207.2</v>
      </c>
      <c r="G207" s="231">
        <v>1199.8500000000001</v>
      </c>
      <c r="H207" s="231">
        <v>1228.5500000000004</v>
      </c>
      <c r="I207" s="231">
        <v>1235.9000000000003</v>
      </c>
      <c r="J207" s="231">
        <v>1242.9000000000005</v>
      </c>
      <c r="K207" s="230">
        <v>1228.9000000000001</v>
      </c>
      <c r="L207" s="230">
        <v>1214.55</v>
      </c>
      <c r="M207" s="230">
        <v>3.5174400000000001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2508.65</v>
      </c>
      <c r="D208" s="231">
        <v>2510.85</v>
      </c>
      <c r="E208" s="231">
        <v>2494.85</v>
      </c>
      <c r="F208" s="231">
        <v>2481.0500000000002</v>
      </c>
      <c r="G208" s="231">
        <v>2465.0500000000002</v>
      </c>
      <c r="H208" s="231">
        <v>2524.6499999999996</v>
      </c>
      <c r="I208" s="231">
        <v>2540.6499999999996</v>
      </c>
      <c r="J208" s="231">
        <v>2554.4499999999994</v>
      </c>
      <c r="K208" s="230">
        <v>2526.85</v>
      </c>
      <c r="L208" s="230">
        <v>2497.0500000000002</v>
      </c>
      <c r="M208" s="230">
        <v>6.8526800000000003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292</v>
      </c>
      <c r="D209" s="231">
        <v>291.41666666666669</v>
      </c>
      <c r="E209" s="231">
        <v>289.23333333333335</v>
      </c>
      <c r="F209" s="231">
        <v>286.46666666666664</v>
      </c>
      <c r="G209" s="231">
        <v>284.2833333333333</v>
      </c>
      <c r="H209" s="231">
        <v>294.18333333333339</v>
      </c>
      <c r="I209" s="231">
        <v>296.36666666666667</v>
      </c>
      <c r="J209" s="231">
        <v>299.13333333333344</v>
      </c>
      <c r="K209" s="230">
        <v>293.60000000000002</v>
      </c>
      <c r="L209" s="230">
        <v>288.64999999999998</v>
      </c>
      <c r="M209" s="230">
        <v>0.84789999999999999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430.8</v>
      </c>
      <c r="D210" s="231">
        <v>428.09999999999997</v>
      </c>
      <c r="E210" s="231">
        <v>424.74999999999994</v>
      </c>
      <c r="F210" s="231">
        <v>418.7</v>
      </c>
      <c r="G210" s="231">
        <v>415.34999999999997</v>
      </c>
      <c r="H210" s="231">
        <v>434.14999999999992</v>
      </c>
      <c r="I210" s="231">
        <v>437.49999999999994</v>
      </c>
      <c r="J210" s="231">
        <v>443.5499999999999</v>
      </c>
      <c r="K210" s="230">
        <v>431.45</v>
      </c>
      <c r="L210" s="230">
        <v>422.05</v>
      </c>
      <c r="M210" s="230">
        <v>32.712569999999999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1026.8</v>
      </c>
      <c r="D211" s="231">
        <v>1023.9500000000002</v>
      </c>
      <c r="E211" s="231">
        <v>1017.9000000000003</v>
      </c>
      <c r="F211" s="231">
        <v>1009.0000000000001</v>
      </c>
      <c r="G211" s="231">
        <v>1002.9500000000003</v>
      </c>
      <c r="H211" s="231">
        <v>1032.8500000000004</v>
      </c>
      <c r="I211" s="231">
        <v>1038.9000000000003</v>
      </c>
      <c r="J211" s="231">
        <v>1047.8000000000004</v>
      </c>
      <c r="K211" s="230">
        <v>1030</v>
      </c>
      <c r="L211" s="230">
        <v>1015.05</v>
      </c>
      <c r="M211" s="230">
        <v>0.12545999999999999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2838.95</v>
      </c>
      <c r="D212" s="231">
        <v>2836.75</v>
      </c>
      <c r="E212" s="231">
        <v>2823.7</v>
      </c>
      <c r="F212" s="231">
        <v>2808.45</v>
      </c>
      <c r="G212" s="231">
        <v>2795.3999999999996</v>
      </c>
      <c r="H212" s="231">
        <v>2852</v>
      </c>
      <c r="I212" s="231">
        <v>2865.05</v>
      </c>
      <c r="J212" s="231">
        <v>2880.3</v>
      </c>
      <c r="K212" s="230">
        <v>2849.8</v>
      </c>
      <c r="L212" s="230">
        <v>2821.5</v>
      </c>
      <c r="M212" s="230">
        <v>3.9577800000000001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99.85</v>
      </c>
      <c r="D213" s="231">
        <v>99.583333333333329</v>
      </c>
      <c r="E213" s="231">
        <v>98.766666666666652</v>
      </c>
      <c r="F213" s="231">
        <v>97.683333333333323</v>
      </c>
      <c r="G213" s="231">
        <v>96.866666666666646</v>
      </c>
      <c r="H213" s="231">
        <v>100.66666666666666</v>
      </c>
      <c r="I213" s="231">
        <v>101.48333333333335</v>
      </c>
      <c r="J213" s="231">
        <v>102.56666666666666</v>
      </c>
      <c r="K213" s="230">
        <v>100.4</v>
      </c>
      <c r="L213" s="230">
        <v>98.5</v>
      </c>
      <c r="M213" s="230">
        <v>23.076260000000001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250.6</v>
      </c>
      <c r="D214" s="231">
        <v>250.95000000000002</v>
      </c>
      <c r="E214" s="231">
        <v>248.40000000000003</v>
      </c>
      <c r="F214" s="231">
        <v>246.20000000000002</v>
      </c>
      <c r="G214" s="231">
        <v>243.65000000000003</v>
      </c>
      <c r="H214" s="231">
        <v>253.15000000000003</v>
      </c>
      <c r="I214" s="231">
        <v>255.70000000000005</v>
      </c>
      <c r="J214" s="231">
        <v>257.90000000000003</v>
      </c>
      <c r="K214" s="230">
        <v>253.5</v>
      </c>
      <c r="L214" s="230">
        <v>248.75</v>
      </c>
      <c r="M214" s="230">
        <v>30.690480000000001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2468.9499999999998</v>
      </c>
      <c r="D215" s="231">
        <v>2482.65</v>
      </c>
      <c r="E215" s="231">
        <v>2443.3000000000002</v>
      </c>
      <c r="F215" s="231">
        <v>2417.65</v>
      </c>
      <c r="G215" s="231">
        <v>2378.3000000000002</v>
      </c>
      <c r="H215" s="231">
        <v>2508.3000000000002</v>
      </c>
      <c r="I215" s="231">
        <v>2547.6499999999996</v>
      </c>
      <c r="J215" s="231">
        <v>2573.3000000000002</v>
      </c>
      <c r="K215" s="230">
        <v>2522</v>
      </c>
      <c r="L215" s="230">
        <v>2457</v>
      </c>
      <c r="M215" s="230">
        <v>27.438929999999999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310.3</v>
      </c>
      <c r="D216" s="231">
        <v>310.73333333333335</v>
      </c>
      <c r="E216" s="231">
        <v>308.76666666666671</v>
      </c>
      <c r="F216" s="231">
        <v>307.23333333333335</v>
      </c>
      <c r="G216" s="231">
        <v>305.26666666666671</v>
      </c>
      <c r="H216" s="231">
        <v>312.26666666666671</v>
      </c>
      <c r="I216" s="231">
        <v>314.23333333333341</v>
      </c>
      <c r="J216" s="231">
        <v>315.76666666666671</v>
      </c>
      <c r="K216" s="230">
        <v>312.7</v>
      </c>
      <c r="L216" s="230">
        <v>309.2</v>
      </c>
      <c r="M216" s="230">
        <v>3.2961999999999998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3279.05</v>
      </c>
      <c r="D217" s="231">
        <v>3289.6666666666665</v>
      </c>
      <c r="E217" s="231">
        <v>3259.3833333333332</v>
      </c>
      <c r="F217" s="231">
        <v>3239.7166666666667</v>
      </c>
      <c r="G217" s="231">
        <v>3209.4333333333334</v>
      </c>
      <c r="H217" s="231">
        <v>3309.333333333333</v>
      </c>
      <c r="I217" s="231">
        <v>3339.6166666666668</v>
      </c>
      <c r="J217" s="231">
        <v>3359.2833333333328</v>
      </c>
      <c r="K217" s="230">
        <v>3319.95</v>
      </c>
      <c r="L217" s="230">
        <v>3270</v>
      </c>
      <c r="M217" s="230">
        <v>8.1729999999999997E-2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705.9</v>
      </c>
      <c r="D218" s="231">
        <v>708.43333333333339</v>
      </c>
      <c r="E218" s="231">
        <v>700.51666666666677</v>
      </c>
      <c r="F218" s="231">
        <v>695.13333333333333</v>
      </c>
      <c r="G218" s="231">
        <v>687.2166666666667</v>
      </c>
      <c r="H218" s="231">
        <v>713.81666666666683</v>
      </c>
      <c r="I218" s="231">
        <v>721.73333333333335</v>
      </c>
      <c r="J218" s="231">
        <v>727.1166666666669</v>
      </c>
      <c r="K218" s="230">
        <v>716.35</v>
      </c>
      <c r="L218" s="230">
        <v>703.05</v>
      </c>
      <c r="M218" s="230">
        <v>2.0237099999999999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35351</v>
      </c>
      <c r="D219" s="231">
        <v>35473.666666666664</v>
      </c>
      <c r="E219" s="231">
        <v>34997.333333333328</v>
      </c>
      <c r="F219" s="231">
        <v>34643.666666666664</v>
      </c>
      <c r="G219" s="231">
        <v>34167.333333333328</v>
      </c>
      <c r="H219" s="231">
        <v>35827.333333333328</v>
      </c>
      <c r="I219" s="231">
        <v>36303.666666666657</v>
      </c>
      <c r="J219" s="231">
        <v>36657.333333333328</v>
      </c>
      <c r="K219" s="230">
        <v>35950</v>
      </c>
      <c r="L219" s="230">
        <v>35120</v>
      </c>
      <c r="M219" s="230">
        <v>6.7169999999999994E-2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48.4</v>
      </c>
      <c r="D220" s="231">
        <v>48.616666666666674</v>
      </c>
      <c r="E220" s="231">
        <v>47.983333333333348</v>
      </c>
      <c r="F220" s="231">
        <v>47.566666666666677</v>
      </c>
      <c r="G220" s="231">
        <v>46.933333333333351</v>
      </c>
      <c r="H220" s="231">
        <v>49.033333333333346</v>
      </c>
      <c r="I220" s="231">
        <v>49.666666666666671</v>
      </c>
      <c r="J220" s="231">
        <v>50.083333333333343</v>
      </c>
      <c r="K220" s="230">
        <v>49.25</v>
      </c>
      <c r="L220" s="230">
        <v>48.2</v>
      </c>
      <c r="M220" s="230">
        <v>30.808689999999999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2772.9</v>
      </c>
      <c r="D221" s="231">
        <v>2767.7166666666667</v>
      </c>
      <c r="E221" s="231">
        <v>2754.4333333333334</v>
      </c>
      <c r="F221" s="231">
        <v>2735.9666666666667</v>
      </c>
      <c r="G221" s="231">
        <v>2722.6833333333334</v>
      </c>
      <c r="H221" s="231">
        <v>2786.1833333333334</v>
      </c>
      <c r="I221" s="231">
        <v>2799.4666666666672</v>
      </c>
      <c r="J221" s="231">
        <v>2817.9333333333334</v>
      </c>
      <c r="K221" s="230">
        <v>2781</v>
      </c>
      <c r="L221" s="230">
        <v>2749.25</v>
      </c>
      <c r="M221" s="230">
        <v>33.474330000000002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918.35</v>
      </c>
      <c r="D222" s="231">
        <v>915.6</v>
      </c>
      <c r="E222" s="231">
        <v>911.30000000000007</v>
      </c>
      <c r="F222" s="231">
        <v>904.25</v>
      </c>
      <c r="G222" s="231">
        <v>899.95</v>
      </c>
      <c r="H222" s="231">
        <v>922.65000000000009</v>
      </c>
      <c r="I222" s="231">
        <v>926.95</v>
      </c>
      <c r="J222" s="231">
        <v>934.00000000000011</v>
      </c>
      <c r="K222" s="230">
        <v>919.9</v>
      </c>
      <c r="L222" s="230">
        <v>908.55</v>
      </c>
      <c r="M222" s="230">
        <v>258.35108000000002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1066.0999999999999</v>
      </c>
      <c r="D223" s="231">
        <v>1066.5166666666667</v>
      </c>
      <c r="E223" s="231">
        <v>1058.2333333333333</v>
      </c>
      <c r="F223" s="231">
        <v>1050.3666666666668</v>
      </c>
      <c r="G223" s="231">
        <v>1042.0833333333335</v>
      </c>
      <c r="H223" s="231">
        <v>1074.3833333333332</v>
      </c>
      <c r="I223" s="231">
        <v>1082.6666666666665</v>
      </c>
      <c r="J223" s="231">
        <v>1090.5333333333331</v>
      </c>
      <c r="K223" s="230">
        <v>1074.8</v>
      </c>
      <c r="L223" s="230">
        <v>1058.6500000000001</v>
      </c>
      <c r="M223" s="230">
        <v>9.8820499999999996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424.45</v>
      </c>
      <c r="D224" s="231">
        <v>424.54999999999995</v>
      </c>
      <c r="E224" s="231">
        <v>419.94999999999993</v>
      </c>
      <c r="F224" s="231">
        <v>415.45</v>
      </c>
      <c r="G224" s="231">
        <v>410.84999999999997</v>
      </c>
      <c r="H224" s="231">
        <v>429.0499999999999</v>
      </c>
      <c r="I224" s="231">
        <v>433.64999999999992</v>
      </c>
      <c r="J224" s="231">
        <v>438.14999999999986</v>
      </c>
      <c r="K224" s="230">
        <v>429.15</v>
      </c>
      <c r="L224" s="230">
        <v>420.05</v>
      </c>
      <c r="M224" s="230">
        <v>16.256209999999999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438.15</v>
      </c>
      <c r="D225" s="231">
        <v>437.45</v>
      </c>
      <c r="E225" s="231">
        <v>434.9</v>
      </c>
      <c r="F225" s="231">
        <v>431.65</v>
      </c>
      <c r="G225" s="231">
        <v>429.09999999999997</v>
      </c>
      <c r="H225" s="231">
        <v>440.7</v>
      </c>
      <c r="I225" s="231">
        <v>443.25000000000006</v>
      </c>
      <c r="J225" s="231">
        <v>446.5</v>
      </c>
      <c r="K225" s="230">
        <v>440</v>
      </c>
      <c r="L225" s="230">
        <v>434.2</v>
      </c>
      <c r="M225" s="230">
        <v>1.23024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54.35</v>
      </c>
      <c r="D226" s="231">
        <v>54</v>
      </c>
      <c r="E226" s="231">
        <v>53.4</v>
      </c>
      <c r="F226" s="231">
        <v>52.449999999999996</v>
      </c>
      <c r="G226" s="231">
        <v>51.849999999999994</v>
      </c>
      <c r="H226" s="231">
        <v>54.95</v>
      </c>
      <c r="I226" s="231">
        <v>55.55</v>
      </c>
      <c r="J226" s="231">
        <v>56.500000000000007</v>
      </c>
      <c r="K226" s="230">
        <v>54.6</v>
      </c>
      <c r="L226" s="230">
        <v>53.05</v>
      </c>
      <c r="M226" s="230">
        <v>101.94226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59.45</v>
      </c>
      <c r="D227" s="231">
        <v>59.333333333333336</v>
      </c>
      <c r="E227" s="231">
        <v>58.81666666666667</v>
      </c>
      <c r="F227" s="231">
        <v>58.183333333333337</v>
      </c>
      <c r="G227" s="231">
        <v>57.666666666666671</v>
      </c>
      <c r="H227" s="231">
        <v>59.966666666666669</v>
      </c>
      <c r="I227" s="231">
        <v>60.483333333333334</v>
      </c>
      <c r="J227" s="231">
        <v>61.116666666666667</v>
      </c>
      <c r="K227" s="230">
        <v>59.85</v>
      </c>
      <c r="L227" s="230">
        <v>58.7</v>
      </c>
      <c r="M227" s="230">
        <v>263.3587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85.1</v>
      </c>
      <c r="D228" s="231">
        <v>84.75</v>
      </c>
      <c r="E228" s="231">
        <v>84.05</v>
      </c>
      <c r="F228" s="231">
        <v>83</v>
      </c>
      <c r="G228" s="231">
        <v>82.3</v>
      </c>
      <c r="H228" s="231">
        <v>85.8</v>
      </c>
      <c r="I228" s="231">
        <v>86.499999999999986</v>
      </c>
      <c r="J228" s="231">
        <v>87.55</v>
      </c>
      <c r="K228" s="230">
        <v>85.45</v>
      </c>
      <c r="L228" s="230">
        <v>83.7</v>
      </c>
      <c r="M228" s="230">
        <v>85.634979999999999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843.1</v>
      </c>
      <c r="D229" s="231">
        <v>854.30000000000007</v>
      </c>
      <c r="E229" s="231">
        <v>828.80000000000018</v>
      </c>
      <c r="F229" s="231">
        <v>814.50000000000011</v>
      </c>
      <c r="G229" s="231">
        <v>789.00000000000023</v>
      </c>
      <c r="H229" s="231">
        <v>868.60000000000014</v>
      </c>
      <c r="I229" s="231">
        <v>894.09999999999991</v>
      </c>
      <c r="J229" s="231">
        <v>908.40000000000009</v>
      </c>
      <c r="K229" s="230">
        <v>879.8</v>
      </c>
      <c r="L229" s="230">
        <v>840</v>
      </c>
      <c r="M229" s="230">
        <v>0.65725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483.3</v>
      </c>
      <c r="D230" s="231">
        <v>478.5</v>
      </c>
      <c r="E230" s="231">
        <v>471</v>
      </c>
      <c r="F230" s="231">
        <v>458.7</v>
      </c>
      <c r="G230" s="231">
        <v>451.2</v>
      </c>
      <c r="H230" s="231">
        <v>490.8</v>
      </c>
      <c r="I230" s="231">
        <v>498.3</v>
      </c>
      <c r="J230" s="231">
        <v>510.6</v>
      </c>
      <c r="K230" s="230">
        <v>486</v>
      </c>
      <c r="L230" s="230">
        <v>466.2</v>
      </c>
      <c r="M230" s="230">
        <v>14.084809999999999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27.2</v>
      </c>
      <c r="D231" s="231">
        <v>27.05</v>
      </c>
      <c r="E231" s="231">
        <v>26.650000000000002</v>
      </c>
      <c r="F231" s="231">
        <v>26.1</v>
      </c>
      <c r="G231" s="231">
        <v>25.700000000000003</v>
      </c>
      <c r="H231" s="231">
        <v>27.6</v>
      </c>
      <c r="I231" s="231">
        <v>28</v>
      </c>
      <c r="J231" s="231">
        <v>28.55</v>
      </c>
      <c r="K231" s="230">
        <v>27.45</v>
      </c>
      <c r="L231" s="230">
        <v>26.5</v>
      </c>
      <c r="M231" s="230">
        <v>127.02837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416</v>
      </c>
      <c r="D232" s="231">
        <v>414.8</v>
      </c>
      <c r="E232" s="231">
        <v>412.20000000000005</v>
      </c>
      <c r="F232" s="231">
        <v>408.40000000000003</v>
      </c>
      <c r="G232" s="231">
        <v>405.80000000000007</v>
      </c>
      <c r="H232" s="231">
        <v>418.6</v>
      </c>
      <c r="I232" s="231">
        <v>421.20000000000005</v>
      </c>
      <c r="J232" s="231">
        <v>425</v>
      </c>
      <c r="K232" s="230">
        <v>417.4</v>
      </c>
      <c r="L232" s="230">
        <v>411</v>
      </c>
      <c r="M232" s="230">
        <v>126.14263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94.55</v>
      </c>
      <c r="D233" s="231">
        <v>94.733333333333334</v>
      </c>
      <c r="E233" s="231">
        <v>93.916666666666671</v>
      </c>
      <c r="F233" s="231">
        <v>93.283333333333331</v>
      </c>
      <c r="G233" s="231">
        <v>92.466666666666669</v>
      </c>
      <c r="H233" s="231">
        <v>95.366666666666674</v>
      </c>
      <c r="I233" s="231">
        <v>96.183333333333337</v>
      </c>
      <c r="J233" s="231">
        <v>96.816666666666677</v>
      </c>
      <c r="K233" s="230">
        <v>95.55</v>
      </c>
      <c r="L233" s="230">
        <v>94.1</v>
      </c>
      <c r="M233" s="230">
        <v>1.7303599999999999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181.55</v>
      </c>
      <c r="D234" s="231">
        <v>180.91666666666666</v>
      </c>
      <c r="E234" s="231">
        <v>179.5333333333333</v>
      </c>
      <c r="F234" s="231">
        <v>177.51666666666665</v>
      </c>
      <c r="G234" s="231">
        <v>176.1333333333333</v>
      </c>
      <c r="H234" s="231">
        <v>182.93333333333331</v>
      </c>
      <c r="I234" s="231">
        <v>184.31666666666669</v>
      </c>
      <c r="J234" s="231">
        <v>186.33333333333331</v>
      </c>
      <c r="K234" s="230">
        <v>182.3</v>
      </c>
      <c r="L234" s="230">
        <v>178.9</v>
      </c>
      <c r="M234" s="230">
        <v>14.32544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106.2</v>
      </c>
      <c r="D235" s="231">
        <v>106.06666666666668</v>
      </c>
      <c r="E235" s="231">
        <v>104.98333333333335</v>
      </c>
      <c r="F235" s="231">
        <v>103.76666666666667</v>
      </c>
      <c r="G235" s="231">
        <v>102.68333333333334</v>
      </c>
      <c r="H235" s="231">
        <v>107.28333333333336</v>
      </c>
      <c r="I235" s="231">
        <v>108.3666666666667</v>
      </c>
      <c r="J235" s="231">
        <v>109.58333333333337</v>
      </c>
      <c r="K235" s="230">
        <v>107.15</v>
      </c>
      <c r="L235" s="230">
        <v>104.85</v>
      </c>
      <c r="M235" s="230">
        <v>55.372219999999999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71.5</v>
      </c>
      <c r="D236" s="231">
        <v>71.416666666666671</v>
      </c>
      <c r="E236" s="231">
        <v>70.083333333333343</v>
      </c>
      <c r="F236" s="231">
        <v>68.666666666666671</v>
      </c>
      <c r="G236" s="231">
        <v>67.333333333333343</v>
      </c>
      <c r="H236" s="231">
        <v>72.833333333333343</v>
      </c>
      <c r="I236" s="231">
        <v>74.166666666666686</v>
      </c>
      <c r="J236" s="231">
        <v>75.583333333333343</v>
      </c>
      <c r="K236" s="230">
        <v>72.75</v>
      </c>
      <c r="L236" s="230">
        <v>70</v>
      </c>
      <c r="M236" s="230">
        <v>161.50883999999999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5248.5</v>
      </c>
      <c r="D237" s="231">
        <v>5263.9666666666672</v>
      </c>
      <c r="E237" s="231">
        <v>5208.9833333333345</v>
      </c>
      <c r="F237" s="231">
        <v>5169.4666666666672</v>
      </c>
      <c r="G237" s="231">
        <v>5114.4833333333345</v>
      </c>
      <c r="H237" s="231">
        <v>5303.4833333333345</v>
      </c>
      <c r="I237" s="231">
        <v>5358.4666666666681</v>
      </c>
      <c r="J237" s="231">
        <v>5397.9833333333345</v>
      </c>
      <c r="K237" s="230">
        <v>5318.95</v>
      </c>
      <c r="L237" s="230">
        <v>5224.45</v>
      </c>
      <c r="M237" s="230">
        <v>0.49997000000000003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316.95</v>
      </c>
      <c r="D238" s="231">
        <v>317.28333333333336</v>
      </c>
      <c r="E238" s="231">
        <v>314.76666666666671</v>
      </c>
      <c r="F238" s="231">
        <v>312.58333333333337</v>
      </c>
      <c r="G238" s="231">
        <v>310.06666666666672</v>
      </c>
      <c r="H238" s="231">
        <v>319.4666666666667</v>
      </c>
      <c r="I238" s="231">
        <v>321.98333333333335</v>
      </c>
      <c r="J238" s="231">
        <v>324.16666666666669</v>
      </c>
      <c r="K238" s="230">
        <v>319.8</v>
      </c>
      <c r="L238" s="230">
        <v>315.10000000000002</v>
      </c>
      <c r="M238" s="230">
        <v>7.7994599999999998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152.19999999999999</v>
      </c>
      <c r="D239" s="231">
        <v>152.03333333333333</v>
      </c>
      <c r="E239" s="231">
        <v>151.16666666666666</v>
      </c>
      <c r="F239" s="231">
        <v>150.13333333333333</v>
      </c>
      <c r="G239" s="231">
        <v>149.26666666666665</v>
      </c>
      <c r="H239" s="231">
        <v>153.06666666666666</v>
      </c>
      <c r="I239" s="231">
        <v>153.93333333333334</v>
      </c>
      <c r="J239" s="231">
        <v>154.96666666666667</v>
      </c>
      <c r="K239" s="230">
        <v>152.9</v>
      </c>
      <c r="L239" s="230">
        <v>151</v>
      </c>
      <c r="M239" s="230">
        <v>34.920679999999997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340</v>
      </c>
      <c r="D240" s="231">
        <v>340.01666666666665</v>
      </c>
      <c r="E240" s="231">
        <v>336.63333333333333</v>
      </c>
      <c r="F240" s="231">
        <v>333.26666666666665</v>
      </c>
      <c r="G240" s="231">
        <v>329.88333333333333</v>
      </c>
      <c r="H240" s="231">
        <v>343.38333333333333</v>
      </c>
      <c r="I240" s="231">
        <v>346.76666666666665</v>
      </c>
      <c r="J240" s="231">
        <v>350.13333333333333</v>
      </c>
      <c r="K240" s="230">
        <v>343.4</v>
      </c>
      <c r="L240" s="230">
        <v>336.65</v>
      </c>
      <c r="M240" s="230">
        <v>38.830419999999997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80.45</v>
      </c>
      <c r="D241" s="231">
        <v>79.916666666666671</v>
      </c>
      <c r="E241" s="231">
        <v>79.083333333333343</v>
      </c>
      <c r="F241" s="231">
        <v>77.716666666666669</v>
      </c>
      <c r="G241" s="231">
        <v>76.88333333333334</v>
      </c>
      <c r="H241" s="231">
        <v>81.283333333333346</v>
      </c>
      <c r="I241" s="231">
        <v>82.116666666666688</v>
      </c>
      <c r="J241" s="231">
        <v>83.483333333333348</v>
      </c>
      <c r="K241" s="230">
        <v>80.75</v>
      </c>
      <c r="L241" s="230">
        <v>78.55</v>
      </c>
      <c r="M241" s="230">
        <v>170.36886000000001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24.7</v>
      </c>
      <c r="D242" s="231">
        <v>24.866666666666664</v>
      </c>
      <c r="E242" s="231">
        <v>24.383333333333326</v>
      </c>
      <c r="F242" s="231">
        <v>24.066666666666663</v>
      </c>
      <c r="G242" s="231">
        <v>23.583333333333325</v>
      </c>
      <c r="H242" s="231">
        <v>25.183333333333326</v>
      </c>
      <c r="I242" s="231">
        <v>25.666666666666668</v>
      </c>
      <c r="J242" s="231">
        <v>25.983333333333327</v>
      </c>
      <c r="K242" s="230">
        <v>25.35</v>
      </c>
      <c r="L242" s="230">
        <v>24.55</v>
      </c>
      <c r="M242" s="230">
        <v>183.69111000000001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606.1</v>
      </c>
      <c r="D243" s="231">
        <v>607.08333333333337</v>
      </c>
      <c r="E243" s="231">
        <v>604.01666666666677</v>
      </c>
      <c r="F243" s="231">
        <v>601.93333333333339</v>
      </c>
      <c r="G243" s="231">
        <v>598.86666666666679</v>
      </c>
      <c r="H243" s="231">
        <v>609.16666666666674</v>
      </c>
      <c r="I243" s="231">
        <v>612.23333333333335</v>
      </c>
      <c r="J243" s="231">
        <v>614.31666666666672</v>
      </c>
      <c r="K243" s="230">
        <v>610.15</v>
      </c>
      <c r="L243" s="230">
        <v>605</v>
      </c>
      <c r="M243" s="230">
        <v>7.0204399999999998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31.45</v>
      </c>
      <c r="D244" s="231">
        <v>31.283333333333331</v>
      </c>
      <c r="E244" s="231">
        <v>30.066666666666663</v>
      </c>
      <c r="F244" s="231">
        <v>28.68333333333333</v>
      </c>
      <c r="G244" s="231">
        <v>27.466666666666661</v>
      </c>
      <c r="H244" s="231">
        <v>32.666666666666664</v>
      </c>
      <c r="I244" s="231">
        <v>33.883333333333333</v>
      </c>
      <c r="J244" s="231">
        <v>35.266666666666666</v>
      </c>
      <c r="K244" s="230">
        <v>32.5</v>
      </c>
      <c r="L244" s="230">
        <v>29.9</v>
      </c>
      <c r="M244" s="230">
        <v>2350.4873200000002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1140.1500000000001</v>
      </c>
      <c r="D245" s="231">
        <v>1142.95</v>
      </c>
      <c r="E245" s="231">
        <v>1128.2</v>
      </c>
      <c r="F245" s="231">
        <v>1116.25</v>
      </c>
      <c r="G245" s="231">
        <v>1101.5</v>
      </c>
      <c r="H245" s="231">
        <v>1154.9000000000001</v>
      </c>
      <c r="I245" s="231">
        <v>1169.6500000000001</v>
      </c>
      <c r="J245" s="231">
        <v>1181.6000000000001</v>
      </c>
      <c r="K245" s="230">
        <v>1157.7</v>
      </c>
      <c r="L245" s="230">
        <v>1131</v>
      </c>
      <c r="M245" s="230">
        <v>0.44523000000000001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314.39999999999998</v>
      </c>
      <c r="D246" s="231">
        <v>313.46666666666664</v>
      </c>
      <c r="E246" s="231">
        <v>311.93333333333328</v>
      </c>
      <c r="F246" s="231">
        <v>309.46666666666664</v>
      </c>
      <c r="G246" s="231">
        <v>307.93333333333328</v>
      </c>
      <c r="H246" s="231">
        <v>315.93333333333328</v>
      </c>
      <c r="I246" s="231">
        <v>317.4666666666667</v>
      </c>
      <c r="J246" s="231">
        <v>319.93333333333328</v>
      </c>
      <c r="K246" s="230">
        <v>315</v>
      </c>
      <c r="L246" s="230">
        <v>311</v>
      </c>
      <c r="M246" s="230">
        <v>0.86209000000000002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488.6</v>
      </c>
      <c r="D247" s="231">
        <v>488.8</v>
      </c>
      <c r="E247" s="231">
        <v>485.90000000000003</v>
      </c>
      <c r="F247" s="231">
        <v>483.20000000000005</v>
      </c>
      <c r="G247" s="231">
        <v>480.30000000000007</v>
      </c>
      <c r="H247" s="231">
        <v>491.5</v>
      </c>
      <c r="I247" s="231">
        <v>494.4</v>
      </c>
      <c r="J247" s="231">
        <v>497.09999999999997</v>
      </c>
      <c r="K247" s="230">
        <v>491.7</v>
      </c>
      <c r="L247" s="230">
        <v>486.1</v>
      </c>
      <c r="M247" s="230">
        <v>8.7842000000000002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144.85</v>
      </c>
      <c r="D248" s="231">
        <v>145.46666666666667</v>
      </c>
      <c r="E248" s="231">
        <v>142.18333333333334</v>
      </c>
      <c r="F248" s="231">
        <v>139.51666666666668</v>
      </c>
      <c r="G248" s="231">
        <v>136.23333333333335</v>
      </c>
      <c r="H248" s="231">
        <v>148.13333333333333</v>
      </c>
      <c r="I248" s="231">
        <v>151.41666666666669</v>
      </c>
      <c r="J248" s="231">
        <v>154.08333333333331</v>
      </c>
      <c r="K248" s="230">
        <v>148.75</v>
      </c>
      <c r="L248" s="230">
        <v>142.80000000000001</v>
      </c>
      <c r="M248" s="230">
        <v>194.12303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1144.75</v>
      </c>
      <c r="D249" s="231">
        <v>1141.0666666666666</v>
      </c>
      <c r="E249" s="231">
        <v>1133.6833333333332</v>
      </c>
      <c r="F249" s="231">
        <v>1122.6166666666666</v>
      </c>
      <c r="G249" s="231">
        <v>1115.2333333333331</v>
      </c>
      <c r="H249" s="231">
        <v>1152.1333333333332</v>
      </c>
      <c r="I249" s="231">
        <v>1159.5166666666664</v>
      </c>
      <c r="J249" s="231">
        <v>1170.5833333333333</v>
      </c>
      <c r="K249" s="230">
        <v>1148.45</v>
      </c>
      <c r="L249" s="230">
        <v>1130</v>
      </c>
      <c r="M249" s="230">
        <v>29.909579999999998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13.5</v>
      </c>
      <c r="D250" s="231">
        <v>13.450000000000001</v>
      </c>
      <c r="E250" s="231">
        <v>13.300000000000002</v>
      </c>
      <c r="F250" s="231">
        <v>13.100000000000001</v>
      </c>
      <c r="G250" s="231">
        <v>12.950000000000003</v>
      </c>
      <c r="H250" s="231">
        <v>13.650000000000002</v>
      </c>
      <c r="I250" s="231">
        <v>13.8</v>
      </c>
      <c r="J250" s="231">
        <v>14.000000000000002</v>
      </c>
      <c r="K250" s="230">
        <v>13.6</v>
      </c>
      <c r="L250" s="230">
        <v>13.25</v>
      </c>
      <c r="M250" s="230">
        <v>43.559199999999997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3715.35</v>
      </c>
      <c r="D251" s="231">
        <v>3695.5333333333333</v>
      </c>
      <c r="E251" s="231">
        <v>3666.0666666666666</v>
      </c>
      <c r="F251" s="231">
        <v>3616.7833333333333</v>
      </c>
      <c r="G251" s="231">
        <v>3587.3166666666666</v>
      </c>
      <c r="H251" s="231">
        <v>3744.8166666666666</v>
      </c>
      <c r="I251" s="231">
        <v>3774.2833333333328</v>
      </c>
      <c r="J251" s="231">
        <v>3823.5666666666666</v>
      </c>
      <c r="K251" s="230">
        <v>3725</v>
      </c>
      <c r="L251" s="230">
        <v>3646.25</v>
      </c>
      <c r="M251" s="230">
        <v>1.58247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1246.25</v>
      </c>
      <c r="D252" s="231">
        <v>1239.8166666666668</v>
      </c>
      <c r="E252" s="231">
        <v>1231.8333333333337</v>
      </c>
      <c r="F252" s="231">
        <v>1217.416666666667</v>
      </c>
      <c r="G252" s="231">
        <v>1209.4333333333338</v>
      </c>
      <c r="H252" s="231">
        <v>1254.2333333333336</v>
      </c>
      <c r="I252" s="231">
        <v>1262.2166666666667</v>
      </c>
      <c r="J252" s="231">
        <v>1276.6333333333334</v>
      </c>
      <c r="K252" s="230">
        <v>1247.8</v>
      </c>
      <c r="L252" s="230">
        <v>1225.4000000000001</v>
      </c>
      <c r="M252" s="230">
        <v>80.207040000000006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439.25</v>
      </c>
      <c r="D253" s="231">
        <v>438.34999999999997</v>
      </c>
      <c r="E253" s="231">
        <v>429.94999999999993</v>
      </c>
      <c r="F253" s="231">
        <v>420.65</v>
      </c>
      <c r="G253" s="231">
        <v>412.24999999999994</v>
      </c>
      <c r="H253" s="231">
        <v>447.64999999999992</v>
      </c>
      <c r="I253" s="231">
        <v>456.0499999999999</v>
      </c>
      <c r="J253" s="231">
        <v>465.34999999999991</v>
      </c>
      <c r="K253" s="230">
        <v>446.75</v>
      </c>
      <c r="L253" s="230">
        <v>429.05</v>
      </c>
      <c r="M253" s="230">
        <v>4.7988099999999996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2021.05</v>
      </c>
      <c r="D254" s="231">
        <v>2021.4333333333334</v>
      </c>
      <c r="E254" s="231">
        <v>2009.8166666666668</v>
      </c>
      <c r="F254" s="231">
        <v>1998.5833333333335</v>
      </c>
      <c r="G254" s="231">
        <v>1986.9666666666669</v>
      </c>
      <c r="H254" s="231">
        <v>2032.6666666666667</v>
      </c>
      <c r="I254" s="231">
        <v>2044.2833333333335</v>
      </c>
      <c r="J254" s="231">
        <v>2055.5166666666664</v>
      </c>
      <c r="K254" s="230">
        <v>2033.05</v>
      </c>
      <c r="L254" s="230">
        <v>2010.2</v>
      </c>
      <c r="M254" s="230">
        <v>3.17706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699.05</v>
      </c>
      <c r="D255" s="231">
        <v>698.5</v>
      </c>
      <c r="E255" s="231">
        <v>690.75</v>
      </c>
      <c r="F255" s="231">
        <v>682.45</v>
      </c>
      <c r="G255" s="231">
        <v>674.7</v>
      </c>
      <c r="H255" s="231">
        <v>706.8</v>
      </c>
      <c r="I255" s="231">
        <v>714.55</v>
      </c>
      <c r="J255" s="231">
        <v>722.84999999999991</v>
      </c>
      <c r="K255" s="230">
        <v>706.25</v>
      </c>
      <c r="L255" s="230">
        <v>690.2</v>
      </c>
      <c r="M255" s="230">
        <v>20.379010000000001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2129.15</v>
      </c>
      <c r="D256" s="231">
        <v>2122.6999999999998</v>
      </c>
      <c r="E256" s="231">
        <v>2110.3999999999996</v>
      </c>
      <c r="F256" s="231">
        <v>2091.6499999999996</v>
      </c>
      <c r="G256" s="231">
        <v>2079.3499999999995</v>
      </c>
      <c r="H256" s="231">
        <v>2141.4499999999998</v>
      </c>
      <c r="I256" s="231">
        <v>2153.75</v>
      </c>
      <c r="J256" s="231">
        <v>2172.5</v>
      </c>
      <c r="K256" s="230">
        <v>2135</v>
      </c>
      <c r="L256" s="230">
        <v>2103.9499999999998</v>
      </c>
      <c r="M256" s="230">
        <v>2.4114599999999999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2924.9</v>
      </c>
      <c r="D257" s="231">
        <v>2929.8166666666671</v>
      </c>
      <c r="E257" s="231">
        <v>2904.7833333333342</v>
      </c>
      <c r="F257" s="231">
        <v>2884.666666666667</v>
      </c>
      <c r="G257" s="231">
        <v>2859.6333333333341</v>
      </c>
      <c r="H257" s="231">
        <v>2949.9333333333343</v>
      </c>
      <c r="I257" s="231">
        <v>2974.9666666666672</v>
      </c>
      <c r="J257" s="231">
        <v>2995.0833333333344</v>
      </c>
      <c r="K257" s="230">
        <v>2954.85</v>
      </c>
      <c r="L257" s="230">
        <v>2909.7</v>
      </c>
      <c r="M257" s="230">
        <v>0.97304000000000002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804</v>
      </c>
      <c r="D258" s="231">
        <v>810.86666666666667</v>
      </c>
      <c r="E258" s="231">
        <v>794.13333333333333</v>
      </c>
      <c r="F258" s="231">
        <v>784.26666666666665</v>
      </c>
      <c r="G258" s="231">
        <v>767.5333333333333</v>
      </c>
      <c r="H258" s="231">
        <v>820.73333333333335</v>
      </c>
      <c r="I258" s="231">
        <v>837.4666666666667</v>
      </c>
      <c r="J258" s="231">
        <v>847.33333333333337</v>
      </c>
      <c r="K258" s="230">
        <v>827.6</v>
      </c>
      <c r="L258" s="230">
        <v>801</v>
      </c>
      <c r="M258" s="230">
        <v>3.7955700000000001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784.65</v>
      </c>
      <c r="D259" s="231">
        <v>781.83333333333337</v>
      </c>
      <c r="E259" s="231">
        <v>770.26666666666677</v>
      </c>
      <c r="F259" s="231">
        <v>755.88333333333344</v>
      </c>
      <c r="G259" s="231">
        <v>744.31666666666683</v>
      </c>
      <c r="H259" s="231">
        <v>796.2166666666667</v>
      </c>
      <c r="I259" s="231">
        <v>807.7833333333333</v>
      </c>
      <c r="J259" s="231">
        <v>822.16666666666663</v>
      </c>
      <c r="K259" s="230">
        <v>793.4</v>
      </c>
      <c r="L259" s="230">
        <v>767.45</v>
      </c>
      <c r="M259" s="230">
        <v>2.1452200000000001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372</v>
      </c>
      <c r="D260" s="231">
        <v>371.83333333333331</v>
      </c>
      <c r="E260" s="231">
        <v>369.46666666666664</v>
      </c>
      <c r="F260" s="231">
        <v>366.93333333333334</v>
      </c>
      <c r="G260" s="231">
        <v>364.56666666666666</v>
      </c>
      <c r="H260" s="231">
        <v>374.36666666666662</v>
      </c>
      <c r="I260" s="231">
        <v>376.73333333333329</v>
      </c>
      <c r="J260" s="231">
        <v>379.26666666666659</v>
      </c>
      <c r="K260" s="230">
        <v>374.2</v>
      </c>
      <c r="L260" s="230">
        <v>369.3</v>
      </c>
      <c r="M260" s="230">
        <v>2.0007000000000001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60.2</v>
      </c>
      <c r="D261" s="231">
        <v>60.483333333333327</v>
      </c>
      <c r="E261" s="231">
        <v>59.716666666666654</v>
      </c>
      <c r="F261" s="231">
        <v>59.233333333333327</v>
      </c>
      <c r="G261" s="231">
        <v>58.466666666666654</v>
      </c>
      <c r="H261" s="231">
        <v>60.966666666666654</v>
      </c>
      <c r="I261" s="231">
        <v>61.73333333333332</v>
      </c>
      <c r="J261" s="231">
        <v>62.216666666666654</v>
      </c>
      <c r="K261" s="230">
        <v>61.25</v>
      </c>
      <c r="L261" s="230">
        <v>60</v>
      </c>
      <c r="M261" s="230">
        <v>13.26132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256.55</v>
      </c>
      <c r="D262" s="231">
        <v>257.4666666666667</v>
      </c>
      <c r="E262" s="231">
        <v>253.63333333333338</v>
      </c>
      <c r="F262" s="231">
        <v>250.7166666666667</v>
      </c>
      <c r="G262" s="231">
        <v>246.88333333333338</v>
      </c>
      <c r="H262" s="231">
        <v>260.38333333333338</v>
      </c>
      <c r="I262" s="231">
        <v>264.21666666666664</v>
      </c>
      <c r="J262" s="231">
        <v>267.13333333333338</v>
      </c>
      <c r="K262" s="230">
        <v>261.3</v>
      </c>
      <c r="L262" s="230">
        <v>254.55</v>
      </c>
      <c r="M262" s="230">
        <v>10.044650000000001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732.1</v>
      </c>
      <c r="D263" s="231">
        <v>728.15</v>
      </c>
      <c r="E263" s="231">
        <v>721.55</v>
      </c>
      <c r="F263" s="231">
        <v>711</v>
      </c>
      <c r="G263" s="231">
        <v>704.4</v>
      </c>
      <c r="H263" s="231">
        <v>738.69999999999993</v>
      </c>
      <c r="I263" s="231">
        <v>745.30000000000007</v>
      </c>
      <c r="J263" s="231">
        <v>755.84999999999991</v>
      </c>
      <c r="K263" s="230">
        <v>734.75</v>
      </c>
      <c r="L263" s="230">
        <v>717.6</v>
      </c>
      <c r="M263" s="230">
        <v>12.478479999999999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103.5</v>
      </c>
      <c r="D264" s="231">
        <v>103.61666666666667</v>
      </c>
      <c r="E264" s="231">
        <v>101.88333333333335</v>
      </c>
      <c r="F264" s="231">
        <v>100.26666666666668</v>
      </c>
      <c r="G264" s="231">
        <v>98.53333333333336</v>
      </c>
      <c r="H264" s="231">
        <v>105.23333333333335</v>
      </c>
      <c r="I264" s="231">
        <v>106.96666666666667</v>
      </c>
      <c r="J264" s="231">
        <v>108.58333333333334</v>
      </c>
      <c r="K264" s="230">
        <v>105.35</v>
      </c>
      <c r="L264" s="230">
        <v>102</v>
      </c>
      <c r="M264" s="230">
        <v>3.1326700000000001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280.25</v>
      </c>
      <c r="D265" s="231">
        <v>280.7833333333333</v>
      </c>
      <c r="E265" s="231">
        <v>271.66666666666663</v>
      </c>
      <c r="F265" s="231">
        <v>263.08333333333331</v>
      </c>
      <c r="G265" s="231">
        <v>253.96666666666664</v>
      </c>
      <c r="H265" s="231">
        <v>289.36666666666662</v>
      </c>
      <c r="I265" s="231">
        <v>298.48333333333329</v>
      </c>
      <c r="J265" s="231">
        <v>307.06666666666661</v>
      </c>
      <c r="K265" s="230">
        <v>289.89999999999998</v>
      </c>
      <c r="L265" s="230">
        <v>272.2</v>
      </c>
      <c r="M265" s="230">
        <v>6.6284400000000003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579.45000000000005</v>
      </c>
      <c r="D266" s="231">
        <v>575.91666666666663</v>
      </c>
      <c r="E266" s="231">
        <v>570.93333333333328</v>
      </c>
      <c r="F266" s="231">
        <v>562.41666666666663</v>
      </c>
      <c r="G266" s="231">
        <v>557.43333333333328</v>
      </c>
      <c r="H266" s="231">
        <v>584.43333333333328</v>
      </c>
      <c r="I266" s="231">
        <v>589.41666666666663</v>
      </c>
      <c r="J266" s="231">
        <v>597.93333333333328</v>
      </c>
      <c r="K266" s="230">
        <v>580.9</v>
      </c>
      <c r="L266" s="230">
        <v>567.4</v>
      </c>
      <c r="M266" s="230">
        <v>14.08423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444.9</v>
      </c>
      <c r="D267" s="231">
        <v>446.5</v>
      </c>
      <c r="E267" s="231">
        <v>442.25</v>
      </c>
      <c r="F267" s="231">
        <v>439.6</v>
      </c>
      <c r="G267" s="231">
        <v>435.35</v>
      </c>
      <c r="H267" s="231">
        <v>449.15</v>
      </c>
      <c r="I267" s="231">
        <v>453.4</v>
      </c>
      <c r="J267" s="231">
        <v>456.04999999999995</v>
      </c>
      <c r="K267" s="230">
        <v>450.75</v>
      </c>
      <c r="L267" s="230">
        <v>443.85</v>
      </c>
      <c r="M267" s="230">
        <v>18.180990000000001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411.9</v>
      </c>
      <c r="D268" s="231">
        <v>410.4666666666667</v>
      </c>
      <c r="E268" s="231">
        <v>406.93333333333339</v>
      </c>
      <c r="F268" s="231">
        <v>401.9666666666667</v>
      </c>
      <c r="G268" s="231">
        <v>398.43333333333339</v>
      </c>
      <c r="H268" s="231">
        <v>415.43333333333339</v>
      </c>
      <c r="I268" s="231">
        <v>418.9666666666667</v>
      </c>
      <c r="J268" s="231">
        <v>423.93333333333339</v>
      </c>
      <c r="K268" s="230">
        <v>414</v>
      </c>
      <c r="L268" s="230">
        <v>405.5</v>
      </c>
      <c r="M268" s="230">
        <v>2.3783300000000001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301.10000000000002</v>
      </c>
      <c r="D269" s="231">
        <v>302.46666666666664</v>
      </c>
      <c r="E269" s="231">
        <v>299.23333333333329</v>
      </c>
      <c r="F269" s="231">
        <v>297.36666666666667</v>
      </c>
      <c r="G269" s="231">
        <v>294.13333333333333</v>
      </c>
      <c r="H269" s="231">
        <v>304.33333333333326</v>
      </c>
      <c r="I269" s="231">
        <v>307.56666666666661</v>
      </c>
      <c r="J269" s="231">
        <v>309.43333333333322</v>
      </c>
      <c r="K269" s="230">
        <v>305.7</v>
      </c>
      <c r="L269" s="230">
        <v>300.60000000000002</v>
      </c>
      <c r="M269" s="230">
        <v>0.27539000000000002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670.05</v>
      </c>
      <c r="D270" s="231">
        <v>670.26666666666677</v>
      </c>
      <c r="E270" s="231">
        <v>664.18333333333351</v>
      </c>
      <c r="F270" s="231">
        <v>658.31666666666672</v>
      </c>
      <c r="G270" s="231">
        <v>652.23333333333346</v>
      </c>
      <c r="H270" s="231">
        <v>676.13333333333355</v>
      </c>
      <c r="I270" s="231">
        <v>682.21666666666681</v>
      </c>
      <c r="J270" s="231">
        <v>688.0833333333336</v>
      </c>
      <c r="K270" s="230">
        <v>676.35</v>
      </c>
      <c r="L270" s="230">
        <v>664.4</v>
      </c>
      <c r="M270" s="230">
        <v>1.62348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</v>
      </c>
      <c r="D271" s="231">
        <v>193.15</v>
      </c>
      <c r="E271" s="231">
        <v>191.3</v>
      </c>
      <c r="F271" s="231">
        <v>188.6</v>
      </c>
      <c r="G271" s="231">
        <v>186.75</v>
      </c>
      <c r="H271" s="231">
        <v>195.85000000000002</v>
      </c>
      <c r="I271" s="231">
        <v>197.7</v>
      </c>
      <c r="J271" s="231">
        <v>200.40000000000003</v>
      </c>
      <c r="K271" s="230">
        <v>195</v>
      </c>
      <c r="L271" s="230">
        <v>190.45</v>
      </c>
      <c r="M271" s="230">
        <v>1.8619699999999999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607.6</v>
      </c>
      <c r="D272" s="231">
        <v>602.19999999999993</v>
      </c>
      <c r="E272" s="231">
        <v>595.39999999999986</v>
      </c>
      <c r="F272" s="231">
        <v>583.19999999999993</v>
      </c>
      <c r="G272" s="231">
        <v>576.39999999999986</v>
      </c>
      <c r="H272" s="231">
        <v>614.39999999999986</v>
      </c>
      <c r="I272" s="231">
        <v>621.19999999999982</v>
      </c>
      <c r="J272" s="231">
        <v>633.39999999999986</v>
      </c>
      <c r="K272" s="230">
        <v>609</v>
      </c>
      <c r="L272" s="230">
        <v>590</v>
      </c>
      <c r="M272" s="230">
        <v>2.3199999999999998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1898.35</v>
      </c>
      <c r="D273" s="231">
        <v>1888.1166666666668</v>
      </c>
      <c r="E273" s="231">
        <v>1875.2333333333336</v>
      </c>
      <c r="F273" s="231">
        <v>1852.1166666666668</v>
      </c>
      <c r="G273" s="231">
        <v>1839.2333333333336</v>
      </c>
      <c r="H273" s="231">
        <v>1911.2333333333336</v>
      </c>
      <c r="I273" s="231">
        <v>1924.1166666666668</v>
      </c>
      <c r="J273" s="231">
        <v>1947.2333333333336</v>
      </c>
      <c r="K273" s="230">
        <v>1901</v>
      </c>
      <c r="L273" s="230">
        <v>1865</v>
      </c>
      <c r="M273" s="230">
        <v>1.6503399999999999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240.05</v>
      </c>
      <c r="D274" s="231">
        <v>240.93333333333331</v>
      </c>
      <c r="E274" s="231">
        <v>238.26666666666662</v>
      </c>
      <c r="F274" s="231">
        <v>236.48333333333332</v>
      </c>
      <c r="G274" s="231">
        <v>233.81666666666663</v>
      </c>
      <c r="H274" s="231">
        <v>242.71666666666661</v>
      </c>
      <c r="I274" s="231">
        <v>245.3833333333333</v>
      </c>
      <c r="J274" s="231">
        <v>247.1666666666666</v>
      </c>
      <c r="K274" s="230">
        <v>243.6</v>
      </c>
      <c r="L274" s="230">
        <v>239.15</v>
      </c>
      <c r="M274" s="230">
        <v>1.2129000000000001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919.55</v>
      </c>
      <c r="D275" s="231">
        <v>925.11666666666667</v>
      </c>
      <c r="E275" s="231">
        <v>901.43333333333339</v>
      </c>
      <c r="F275" s="231">
        <v>883.31666666666672</v>
      </c>
      <c r="G275" s="231">
        <v>859.63333333333344</v>
      </c>
      <c r="H275" s="231">
        <v>943.23333333333335</v>
      </c>
      <c r="I275" s="231">
        <v>966.91666666666652</v>
      </c>
      <c r="J275" s="231">
        <v>985.0333333333333</v>
      </c>
      <c r="K275" s="230">
        <v>948.8</v>
      </c>
      <c r="L275" s="230">
        <v>907</v>
      </c>
      <c r="M275" s="230">
        <v>44.10295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386.4</v>
      </c>
      <c r="D276" s="231">
        <v>385.7166666666667</v>
      </c>
      <c r="E276" s="231">
        <v>380.68333333333339</v>
      </c>
      <c r="F276" s="231">
        <v>374.9666666666667</v>
      </c>
      <c r="G276" s="231">
        <v>369.93333333333339</v>
      </c>
      <c r="H276" s="231">
        <v>391.43333333333339</v>
      </c>
      <c r="I276" s="231">
        <v>396.4666666666667</v>
      </c>
      <c r="J276" s="231">
        <v>402.18333333333339</v>
      </c>
      <c r="K276" s="230">
        <v>390.75</v>
      </c>
      <c r="L276" s="230">
        <v>380</v>
      </c>
      <c r="M276" s="230">
        <v>4.6371399999999996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1101.05</v>
      </c>
      <c r="D277" s="231">
        <v>1096.0666666666666</v>
      </c>
      <c r="E277" s="231">
        <v>1073.2333333333331</v>
      </c>
      <c r="F277" s="231">
        <v>1045.4166666666665</v>
      </c>
      <c r="G277" s="231">
        <v>1022.583333333333</v>
      </c>
      <c r="H277" s="231">
        <v>1123.8833333333332</v>
      </c>
      <c r="I277" s="231">
        <v>1146.7166666666667</v>
      </c>
      <c r="J277" s="231">
        <v>1174.5333333333333</v>
      </c>
      <c r="K277" s="230">
        <v>1118.9000000000001</v>
      </c>
      <c r="L277" s="230">
        <v>1068.25</v>
      </c>
      <c r="M277" s="230">
        <v>2.3071999999999999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534.04999999999995</v>
      </c>
      <c r="D278" s="231">
        <v>536.5</v>
      </c>
      <c r="E278" s="231">
        <v>527.54999999999995</v>
      </c>
      <c r="F278" s="231">
        <v>521.04999999999995</v>
      </c>
      <c r="G278" s="231">
        <v>512.09999999999991</v>
      </c>
      <c r="H278" s="231">
        <v>543</v>
      </c>
      <c r="I278" s="231">
        <v>551.95000000000005</v>
      </c>
      <c r="J278" s="231">
        <v>558.45000000000005</v>
      </c>
      <c r="K278" s="230">
        <v>545.45000000000005</v>
      </c>
      <c r="L278" s="230">
        <v>530</v>
      </c>
      <c r="M278" s="230">
        <v>0.96687999999999996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101.7</v>
      </c>
      <c r="D279" s="231">
        <v>101.60000000000001</v>
      </c>
      <c r="E279" s="231">
        <v>101.05000000000001</v>
      </c>
      <c r="F279" s="231">
        <v>100.4</v>
      </c>
      <c r="G279" s="231">
        <v>99.850000000000009</v>
      </c>
      <c r="H279" s="231">
        <v>102.25000000000001</v>
      </c>
      <c r="I279" s="231">
        <v>102.8</v>
      </c>
      <c r="J279" s="231">
        <v>103.45000000000002</v>
      </c>
      <c r="K279" s="230">
        <v>102.15</v>
      </c>
      <c r="L279" s="230">
        <v>100.95</v>
      </c>
      <c r="M279" s="230">
        <v>11.807370000000001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379.95</v>
      </c>
      <c r="D280" s="231">
        <v>379.16666666666669</v>
      </c>
      <c r="E280" s="231">
        <v>376.33333333333337</v>
      </c>
      <c r="F280" s="231">
        <v>372.7166666666667</v>
      </c>
      <c r="G280" s="231">
        <v>369.88333333333338</v>
      </c>
      <c r="H280" s="231">
        <v>382.78333333333336</v>
      </c>
      <c r="I280" s="231">
        <v>385.61666666666673</v>
      </c>
      <c r="J280" s="231">
        <v>389.23333333333335</v>
      </c>
      <c r="K280" s="230">
        <v>382</v>
      </c>
      <c r="L280" s="230">
        <v>375.55</v>
      </c>
      <c r="M280" s="230">
        <v>0.97189000000000003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95.65</v>
      </c>
      <c r="D281" s="231">
        <v>95.416666666666671</v>
      </c>
      <c r="E281" s="231">
        <v>94.983333333333348</v>
      </c>
      <c r="F281" s="231">
        <v>94.316666666666677</v>
      </c>
      <c r="G281" s="231">
        <v>93.883333333333354</v>
      </c>
      <c r="H281" s="231">
        <v>96.083333333333343</v>
      </c>
      <c r="I281" s="231">
        <v>96.516666666666652</v>
      </c>
      <c r="J281" s="231">
        <v>97.183333333333337</v>
      </c>
      <c r="K281" s="230">
        <v>95.85</v>
      </c>
      <c r="L281" s="230">
        <v>94.75</v>
      </c>
      <c r="M281" s="230">
        <v>10.87365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457.65</v>
      </c>
      <c r="D282" s="231">
        <v>456.76666666666665</v>
      </c>
      <c r="E282" s="231">
        <v>453.38333333333333</v>
      </c>
      <c r="F282" s="231">
        <v>449.11666666666667</v>
      </c>
      <c r="G282" s="231">
        <v>445.73333333333335</v>
      </c>
      <c r="H282" s="231">
        <v>461.0333333333333</v>
      </c>
      <c r="I282" s="231">
        <v>464.41666666666663</v>
      </c>
      <c r="J282" s="231">
        <v>468.68333333333328</v>
      </c>
      <c r="K282" s="230">
        <v>460.15</v>
      </c>
      <c r="L282" s="230">
        <v>452.5</v>
      </c>
      <c r="M282" s="230">
        <v>3.0330699999999999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1908.6</v>
      </c>
      <c r="D283" s="231">
        <v>1899.4833333333333</v>
      </c>
      <c r="E283" s="231">
        <v>1885.9666666666667</v>
      </c>
      <c r="F283" s="231">
        <v>1863.3333333333333</v>
      </c>
      <c r="G283" s="231">
        <v>1849.8166666666666</v>
      </c>
      <c r="H283" s="231">
        <v>1922.1166666666668</v>
      </c>
      <c r="I283" s="231">
        <v>1935.6333333333337</v>
      </c>
      <c r="J283" s="231">
        <v>1958.2666666666669</v>
      </c>
      <c r="K283" s="230">
        <v>1913</v>
      </c>
      <c r="L283" s="230">
        <v>1876.85</v>
      </c>
      <c r="M283" s="230">
        <v>50.612929999999999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1466.4</v>
      </c>
      <c r="D284" s="231">
        <v>1470.7833333333335</v>
      </c>
      <c r="E284" s="231">
        <v>1457.616666666667</v>
      </c>
      <c r="F284" s="231">
        <v>1448.8333333333335</v>
      </c>
      <c r="G284" s="231">
        <v>1435.666666666667</v>
      </c>
      <c r="H284" s="231">
        <v>1479.5666666666671</v>
      </c>
      <c r="I284" s="231">
        <v>1492.7333333333336</v>
      </c>
      <c r="J284" s="231">
        <v>1501.5166666666671</v>
      </c>
      <c r="K284" s="230">
        <v>1483.95</v>
      </c>
      <c r="L284" s="230">
        <v>1462</v>
      </c>
      <c r="M284" s="230">
        <v>0.10947999999999999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90.85</v>
      </c>
      <c r="D285" s="231">
        <v>90.649999999999991</v>
      </c>
      <c r="E285" s="231">
        <v>90.199999999999989</v>
      </c>
      <c r="F285" s="231">
        <v>89.55</v>
      </c>
      <c r="G285" s="231">
        <v>89.1</v>
      </c>
      <c r="H285" s="231">
        <v>91.299999999999983</v>
      </c>
      <c r="I285" s="231">
        <v>91.75</v>
      </c>
      <c r="J285" s="231">
        <v>92.399999999999977</v>
      </c>
      <c r="K285" s="230">
        <v>91.1</v>
      </c>
      <c r="L285" s="230">
        <v>90</v>
      </c>
      <c r="M285" s="230">
        <v>26.515830000000001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3731</v>
      </c>
      <c r="D286" s="231">
        <v>3660</v>
      </c>
      <c r="E286" s="231">
        <v>3571</v>
      </c>
      <c r="F286" s="231">
        <v>3411</v>
      </c>
      <c r="G286" s="231">
        <v>3322</v>
      </c>
      <c r="H286" s="231">
        <v>3820</v>
      </c>
      <c r="I286" s="231">
        <v>3909</v>
      </c>
      <c r="J286" s="231">
        <v>4069</v>
      </c>
      <c r="K286" s="230">
        <v>3749</v>
      </c>
      <c r="L286" s="230">
        <v>3500</v>
      </c>
      <c r="M286" s="230">
        <v>19.750540000000001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339.75</v>
      </c>
      <c r="D287" s="231">
        <v>339.51666666666665</v>
      </c>
      <c r="E287" s="231">
        <v>338.0333333333333</v>
      </c>
      <c r="F287" s="231">
        <v>336.31666666666666</v>
      </c>
      <c r="G287" s="231">
        <v>334.83333333333331</v>
      </c>
      <c r="H287" s="231">
        <v>341.23333333333329</v>
      </c>
      <c r="I287" s="231">
        <v>342.71666666666664</v>
      </c>
      <c r="J287" s="231">
        <v>344.43333333333328</v>
      </c>
      <c r="K287" s="230">
        <v>341</v>
      </c>
      <c r="L287" s="230">
        <v>337.8</v>
      </c>
      <c r="M287" s="230">
        <v>7.84612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4320.1499999999996</v>
      </c>
      <c r="D288" s="231">
        <v>4278.3833333333332</v>
      </c>
      <c r="E288" s="231">
        <v>4205.1166666666668</v>
      </c>
      <c r="F288" s="231">
        <v>4090.0833333333339</v>
      </c>
      <c r="G288" s="231">
        <v>4016.8166666666675</v>
      </c>
      <c r="H288" s="231">
        <v>4393.4166666666661</v>
      </c>
      <c r="I288" s="231">
        <v>4466.6833333333325</v>
      </c>
      <c r="J288" s="231">
        <v>4581.7166666666653</v>
      </c>
      <c r="K288" s="230">
        <v>4351.6499999999996</v>
      </c>
      <c r="L288" s="230">
        <v>4163.3500000000004</v>
      </c>
      <c r="M288" s="230">
        <v>8.8809799999999992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10530</v>
      </c>
      <c r="D289" s="231">
        <v>10590.199999999999</v>
      </c>
      <c r="E289" s="231">
        <v>10460.299999999997</v>
      </c>
      <c r="F289" s="231">
        <v>10390.599999999999</v>
      </c>
      <c r="G289" s="231">
        <v>10260.699999999997</v>
      </c>
      <c r="H289" s="231">
        <v>10659.899999999998</v>
      </c>
      <c r="I289" s="231">
        <v>10789.8</v>
      </c>
      <c r="J289" s="231">
        <v>10859.499999999998</v>
      </c>
      <c r="K289" s="230">
        <v>10720.1</v>
      </c>
      <c r="L289" s="230">
        <v>10520.5</v>
      </c>
      <c r="M289" s="230">
        <v>0.10302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2305.6</v>
      </c>
      <c r="D290" s="231">
        <v>2294.2333333333336</v>
      </c>
      <c r="E290" s="231">
        <v>2278.4666666666672</v>
      </c>
      <c r="F290" s="231">
        <v>2251.3333333333335</v>
      </c>
      <c r="G290" s="231">
        <v>2235.5666666666671</v>
      </c>
      <c r="H290" s="231">
        <v>2321.3666666666672</v>
      </c>
      <c r="I290" s="231">
        <v>2337.1333333333337</v>
      </c>
      <c r="J290" s="231">
        <v>2364.2666666666673</v>
      </c>
      <c r="K290" s="230">
        <v>2310</v>
      </c>
      <c r="L290" s="230">
        <v>2267.1</v>
      </c>
      <c r="M290" s="230">
        <v>12.52989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358.55</v>
      </c>
      <c r="D291" s="231">
        <v>357.23333333333335</v>
      </c>
      <c r="E291" s="231">
        <v>351.36666666666667</v>
      </c>
      <c r="F291" s="231">
        <v>344.18333333333334</v>
      </c>
      <c r="G291" s="231">
        <v>338.31666666666666</v>
      </c>
      <c r="H291" s="231">
        <v>364.41666666666669</v>
      </c>
      <c r="I291" s="231">
        <v>370.28333333333336</v>
      </c>
      <c r="J291" s="231">
        <v>377.4666666666667</v>
      </c>
      <c r="K291" s="230">
        <v>363.1</v>
      </c>
      <c r="L291" s="230">
        <v>350.05</v>
      </c>
      <c r="M291" s="230">
        <v>3.4095399999999998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292.05</v>
      </c>
      <c r="D292" s="231">
        <v>294.61666666666662</v>
      </c>
      <c r="E292" s="231">
        <v>284.73333333333323</v>
      </c>
      <c r="F292" s="231">
        <v>277.41666666666663</v>
      </c>
      <c r="G292" s="231">
        <v>267.53333333333325</v>
      </c>
      <c r="H292" s="231">
        <v>301.93333333333322</v>
      </c>
      <c r="I292" s="231">
        <v>311.81666666666655</v>
      </c>
      <c r="J292" s="231">
        <v>319.13333333333321</v>
      </c>
      <c r="K292" s="230">
        <v>304.5</v>
      </c>
      <c r="L292" s="230">
        <v>287.3</v>
      </c>
      <c r="M292" s="230">
        <v>74.5655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277.8</v>
      </c>
      <c r="D293" s="231">
        <v>275.38333333333333</v>
      </c>
      <c r="E293" s="231">
        <v>269.51666666666665</v>
      </c>
      <c r="F293" s="231">
        <v>261.23333333333335</v>
      </c>
      <c r="G293" s="231">
        <v>255.36666666666667</v>
      </c>
      <c r="H293" s="231">
        <v>283.66666666666663</v>
      </c>
      <c r="I293" s="231">
        <v>289.5333333333333</v>
      </c>
      <c r="J293" s="231">
        <v>297.81666666666661</v>
      </c>
      <c r="K293" s="230">
        <v>281.25</v>
      </c>
      <c r="L293" s="230">
        <v>267.10000000000002</v>
      </c>
      <c r="M293" s="230">
        <v>15.109690000000001</v>
      </c>
      <c r="N293" s="1"/>
      <c r="O293" s="1"/>
    </row>
    <row r="294" spans="1:15" ht="12.75" customHeight="1">
      <c r="A294" s="30">
        <v>284</v>
      </c>
      <c r="B294" s="216" t="s">
        <v>878</v>
      </c>
      <c r="C294" s="230">
        <v>87.05</v>
      </c>
      <c r="D294" s="231">
        <v>87.5</v>
      </c>
      <c r="E294" s="231">
        <v>86.1</v>
      </c>
      <c r="F294" s="231">
        <v>85.149999999999991</v>
      </c>
      <c r="G294" s="231">
        <v>83.749999999999986</v>
      </c>
      <c r="H294" s="231">
        <v>88.45</v>
      </c>
      <c r="I294" s="231">
        <v>89.850000000000009</v>
      </c>
      <c r="J294" s="231">
        <v>90.800000000000011</v>
      </c>
      <c r="K294" s="230">
        <v>88.9</v>
      </c>
      <c r="L294" s="230">
        <v>86.55</v>
      </c>
      <c r="M294" s="230">
        <v>57.86195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545.70000000000005</v>
      </c>
      <c r="D295" s="231">
        <v>547.25</v>
      </c>
      <c r="E295" s="231">
        <v>541.45000000000005</v>
      </c>
      <c r="F295" s="231">
        <v>537.20000000000005</v>
      </c>
      <c r="G295" s="231">
        <v>531.40000000000009</v>
      </c>
      <c r="H295" s="231">
        <v>551.5</v>
      </c>
      <c r="I295" s="231">
        <v>557.29999999999995</v>
      </c>
      <c r="J295" s="231">
        <v>561.54999999999995</v>
      </c>
      <c r="K295" s="230">
        <v>553.04999999999995</v>
      </c>
      <c r="L295" s="230">
        <v>543</v>
      </c>
      <c r="M295" s="230">
        <v>11.51408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3916.4</v>
      </c>
      <c r="D296" s="231">
        <v>3930.1333333333332</v>
      </c>
      <c r="E296" s="231">
        <v>3887.2666666666664</v>
      </c>
      <c r="F296" s="231">
        <v>3858.1333333333332</v>
      </c>
      <c r="G296" s="231">
        <v>3815.2666666666664</v>
      </c>
      <c r="H296" s="231">
        <v>3959.2666666666664</v>
      </c>
      <c r="I296" s="231">
        <v>4002.1333333333332</v>
      </c>
      <c r="J296" s="231">
        <v>4031.2666666666664</v>
      </c>
      <c r="K296" s="230">
        <v>3973</v>
      </c>
      <c r="L296" s="230">
        <v>3901</v>
      </c>
      <c r="M296" s="230">
        <v>0.18101999999999999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693.75</v>
      </c>
      <c r="D297" s="231">
        <v>693.9</v>
      </c>
      <c r="E297" s="231">
        <v>679.84999999999991</v>
      </c>
      <c r="F297" s="231">
        <v>665.94999999999993</v>
      </c>
      <c r="G297" s="231">
        <v>651.89999999999986</v>
      </c>
      <c r="H297" s="231">
        <v>707.8</v>
      </c>
      <c r="I297" s="231">
        <v>721.84999999999991</v>
      </c>
      <c r="J297" s="231">
        <v>735.75</v>
      </c>
      <c r="K297" s="230">
        <v>707.95</v>
      </c>
      <c r="L297" s="230">
        <v>680</v>
      </c>
      <c r="M297" s="230">
        <v>16.080220000000001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1360.6</v>
      </c>
      <c r="D298" s="231">
        <v>1356.2166666666665</v>
      </c>
      <c r="E298" s="231">
        <v>1337.4333333333329</v>
      </c>
      <c r="F298" s="231">
        <v>1314.2666666666664</v>
      </c>
      <c r="G298" s="231">
        <v>1295.4833333333329</v>
      </c>
      <c r="H298" s="231">
        <v>1379.383333333333</v>
      </c>
      <c r="I298" s="231">
        <v>1398.1666666666663</v>
      </c>
      <c r="J298" s="231">
        <v>1421.333333333333</v>
      </c>
      <c r="K298" s="230">
        <v>1375</v>
      </c>
      <c r="L298" s="230">
        <v>1333.05</v>
      </c>
      <c r="M298" s="230">
        <v>0.68300000000000005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31.85</v>
      </c>
      <c r="D299" s="231">
        <v>32.083333333333336</v>
      </c>
      <c r="E299" s="231">
        <v>31.466666666666669</v>
      </c>
      <c r="F299" s="231">
        <v>31.083333333333332</v>
      </c>
      <c r="G299" s="231">
        <v>30.466666666666665</v>
      </c>
      <c r="H299" s="231">
        <v>32.466666666666669</v>
      </c>
      <c r="I299" s="231">
        <v>33.083333333333329</v>
      </c>
      <c r="J299" s="231">
        <v>33.466666666666676</v>
      </c>
      <c r="K299" s="230">
        <v>32.700000000000003</v>
      </c>
      <c r="L299" s="230">
        <v>31.7</v>
      </c>
      <c r="M299" s="230">
        <v>26.006789999999999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155.85</v>
      </c>
      <c r="D300" s="231">
        <v>156.29999999999998</v>
      </c>
      <c r="E300" s="231">
        <v>154.69999999999996</v>
      </c>
      <c r="F300" s="231">
        <v>153.54999999999998</v>
      </c>
      <c r="G300" s="231">
        <v>151.94999999999996</v>
      </c>
      <c r="H300" s="231">
        <v>157.44999999999996</v>
      </c>
      <c r="I300" s="231">
        <v>159.04999999999998</v>
      </c>
      <c r="J300" s="231">
        <v>160.19999999999996</v>
      </c>
      <c r="K300" s="230">
        <v>157.9</v>
      </c>
      <c r="L300" s="230">
        <v>155.15</v>
      </c>
      <c r="M300" s="230">
        <v>0.83265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87455.9</v>
      </c>
      <c r="D301" s="231">
        <v>87288.633333333331</v>
      </c>
      <c r="E301" s="231">
        <v>86977.266666666663</v>
      </c>
      <c r="F301" s="231">
        <v>86498.633333333331</v>
      </c>
      <c r="G301" s="231">
        <v>86187.266666666663</v>
      </c>
      <c r="H301" s="231">
        <v>87767.266666666663</v>
      </c>
      <c r="I301" s="231">
        <v>88078.633333333331</v>
      </c>
      <c r="J301" s="231">
        <v>88557.266666666663</v>
      </c>
      <c r="K301" s="230">
        <v>87600</v>
      </c>
      <c r="L301" s="230">
        <v>86810</v>
      </c>
      <c r="M301" s="230">
        <v>3.3680000000000002E-2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1754.9</v>
      </c>
      <c r="D302" s="231">
        <v>1756.9666666666665</v>
      </c>
      <c r="E302" s="231">
        <v>1747.9333333333329</v>
      </c>
      <c r="F302" s="231">
        <v>1740.9666666666665</v>
      </c>
      <c r="G302" s="231">
        <v>1731.9333333333329</v>
      </c>
      <c r="H302" s="231">
        <v>1763.9333333333329</v>
      </c>
      <c r="I302" s="231">
        <v>1772.9666666666662</v>
      </c>
      <c r="J302" s="231">
        <v>1779.9333333333329</v>
      </c>
      <c r="K302" s="230">
        <v>1766</v>
      </c>
      <c r="L302" s="230">
        <v>1750</v>
      </c>
      <c r="M302" s="230">
        <v>0.39715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940.5</v>
      </c>
      <c r="D303" s="231">
        <v>937.56666666666661</v>
      </c>
      <c r="E303" s="231">
        <v>907.93333333333317</v>
      </c>
      <c r="F303" s="231">
        <v>875.36666666666656</v>
      </c>
      <c r="G303" s="231">
        <v>845.73333333333312</v>
      </c>
      <c r="H303" s="231">
        <v>970.13333333333321</v>
      </c>
      <c r="I303" s="231">
        <v>999.76666666666665</v>
      </c>
      <c r="J303" s="231">
        <v>1032.3333333333333</v>
      </c>
      <c r="K303" s="230">
        <v>967.2</v>
      </c>
      <c r="L303" s="230">
        <v>905</v>
      </c>
      <c r="M303" s="230">
        <v>14.62078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1006.45</v>
      </c>
      <c r="D304" s="231">
        <v>1009.5833333333334</v>
      </c>
      <c r="E304" s="231">
        <v>999.16666666666674</v>
      </c>
      <c r="F304" s="231">
        <v>991.88333333333333</v>
      </c>
      <c r="G304" s="231">
        <v>981.4666666666667</v>
      </c>
      <c r="H304" s="231">
        <v>1016.8666666666668</v>
      </c>
      <c r="I304" s="231">
        <v>1027.2833333333335</v>
      </c>
      <c r="J304" s="231">
        <v>1034.5666666666668</v>
      </c>
      <c r="K304" s="230">
        <v>1020</v>
      </c>
      <c r="L304" s="230">
        <v>1002.3</v>
      </c>
      <c r="M304" s="230">
        <v>3.6244999999999998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256.85000000000002</v>
      </c>
      <c r="D305" s="231">
        <v>254.86666666666667</v>
      </c>
      <c r="E305" s="231">
        <v>252.48333333333335</v>
      </c>
      <c r="F305" s="231">
        <v>248.11666666666667</v>
      </c>
      <c r="G305" s="231">
        <v>245.73333333333335</v>
      </c>
      <c r="H305" s="231">
        <v>259.23333333333335</v>
      </c>
      <c r="I305" s="231">
        <v>261.61666666666667</v>
      </c>
      <c r="J305" s="231">
        <v>265.98333333333335</v>
      </c>
      <c r="K305" s="230">
        <v>257.25</v>
      </c>
      <c r="L305" s="230">
        <v>250.5</v>
      </c>
      <c r="M305" s="230">
        <v>40.297960000000003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1224</v>
      </c>
      <c r="D306" s="231">
        <v>1219.6833333333334</v>
      </c>
      <c r="E306" s="231">
        <v>1214.3666666666668</v>
      </c>
      <c r="F306" s="231">
        <v>1204.7333333333333</v>
      </c>
      <c r="G306" s="231">
        <v>1199.4166666666667</v>
      </c>
      <c r="H306" s="231">
        <v>1229.3166666666668</v>
      </c>
      <c r="I306" s="231">
        <v>1234.6333333333334</v>
      </c>
      <c r="J306" s="231">
        <v>1244.2666666666669</v>
      </c>
      <c r="K306" s="230">
        <v>1225</v>
      </c>
      <c r="L306" s="230">
        <v>1210.05</v>
      </c>
      <c r="M306" s="230">
        <v>13.400449999999999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406.8</v>
      </c>
      <c r="D307" s="231">
        <v>401.7833333333333</v>
      </c>
      <c r="E307" s="231">
        <v>386.76666666666659</v>
      </c>
      <c r="F307" s="231">
        <v>366.73333333333329</v>
      </c>
      <c r="G307" s="231">
        <v>351.71666666666658</v>
      </c>
      <c r="H307" s="231">
        <v>421.81666666666661</v>
      </c>
      <c r="I307" s="231">
        <v>436.83333333333326</v>
      </c>
      <c r="J307" s="231">
        <v>456.86666666666662</v>
      </c>
      <c r="K307" s="230">
        <v>416.8</v>
      </c>
      <c r="L307" s="230">
        <v>381.75</v>
      </c>
      <c r="M307" s="230">
        <v>80.771420000000006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304.45</v>
      </c>
      <c r="D308" s="231">
        <v>305.21666666666664</v>
      </c>
      <c r="E308" s="231">
        <v>301.08333333333326</v>
      </c>
      <c r="F308" s="231">
        <v>297.71666666666664</v>
      </c>
      <c r="G308" s="231">
        <v>293.58333333333326</v>
      </c>
      <c r="H308" s="231">
        <v>308.58333333333326</v>
      </c>
      <c r="I308" s="231">
        <v>312.71666666666658</v>
      </c>
      <c r="J308" s="231">
        <v>316.08333333333326</v>
      </c>
      <c r="K308" s="230">
        <v>309.35000000000002</v>
      </c>
      <c r="L308" s="230">
        <v>301.85000000000002</v>
      </c>
      <c r="M308" s="230">
        <v>2.87636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363.8</v>
      </c>
      <c r="D309" s="231">
        <v>364.7166666666667</v>
      </c>
      <c r="E309" s="231">
        <v>359.08333333333337</v>
      </c>
      <c r="F309" s="231">
        <v>354.36666666666667</v>
      </c>
      <c r="G309" s="231">
        <v>348.73333333333335</v>
      </c>
      <c r="H309" s="231">
        <v>369.43333333333339</v>
      </c>
      <c r="I309" s="231">
        <v>375.06666666666672</v>
      </c>
      <c r="J309" s="231">
        <v>379.78333333333342</v>
      </c>
      <c r="K309" s="230">
        <v>370.35</v>
      </c>
      <c r="L309" s="230">
        <v>360</v>
      </c>
      <c r="M309" s="230">
        <v>3.0404300000000002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368.5</v>
      </c>
      <c r="D310" s="231">
        <v>370.91666666666669</v>
      </c>
      <c r="E310" s="231">
        <v>363.83333333333337</v>
      </c>
      <c r="F310" s="231">
        <v>359.16666666666669</v>
      </c>
      <c r="G310" s="231">
        <v>352.08333333333337</v>
      </c>
      <c r="H310" s="231">
        <v>375.58333333333337</v>
      </c>
      <c r="I310" s="231">
        <v>382.66666666666674</v>
      </c>
      <c r="J310" s="231">
        <v>387.33333333333337</v>
      </c>
      <c r="K310" s="230">
        <v>378</v>
      </c>
      <c r="L310" s="230">
        <v>366.25</v>
      </c>
      <c r="M310" s="230">
        <v>1.38903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127.9</v>
      </c>
      <c r="D311" s="231">
        <v>127.65000000000002</v>
      </c>
      <c r="E311" s="231">
        <v>126.75000000000003</v>
      </c>
      <c r="F311" s="231">
        <v>125.60000000000001</v>
      </c>
      <c r="G311" s="231">
        <v>124.70000000000002</v>
      </c>
      <c r="H311" s="231">
        <v>128.80000000000004</v>
      </c>
      <c r="I311" s="231">
        <v>129.70000000000005</v>
      </c>
      <c r="J311" s="231">
        <v>130.85000000000005</v>
      </c>
      <c r="K311" s="230">
        <v>128.55000000000001</v>
      </c>
      <c r="L311" s="230">
        <v>126.5</v>
      </c>
      <c r="M311" s="230">
        <v>22.265149999999998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60.95</v>
      </c>
      <c r="D312" s="231">
        <v>59</v>
      </c>
      <c r="E312" s="231">
        <v>56.15</v>
      </c>
      <c r="F312" s="231">
        <v>51.35</v>
      </c>
      <c r="G312" s="231">
        <v>48.5</v>
      </c>
      <c r="H312" s="231">
        <v>63.8</v>
      </c>
      <c r="I312" s="231">
        <v>66.649999999999991</v>
      </c>
      <c r="J312" s="231">
        <v>71.449999999999989</v>
      </c>
      <c r="K312" s="230">
        <v>61.85</v>
      </c>
      <c r="L312" s="230">
        <v>54.2</v>
      </c>
      <c r="M312" s="230">
        <v>281.71285999999998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497.9</v>
      </c>
      <c r="D313" s="231">
        <v>496.64999999999992</v>
      </c>
      <c r="E313" s="231">
        <v>493.89999999999986</v>
      </c>
      <c r="F313" s="231">
        <v>489.89999999999992</v>
      </c>
      <c r="G313" s="231">
        <v>487.14999999999986</v>
      </c>
      <c r="H313" s="231">
        <v>500.64999999999986</v>
      </c>
      <c r="I313" s="231">
        <v>503.4</v>
      </c>
      <c r="J313" s="231">
        <v>507.39999999999986</v>
      </c>
      <c r="K313" s="230">
        <v>499.4</v>
      </c>
      <c r="L313" s="230">
        <v>492.65</v>
      </c>
      <c r="M313" s="230">
        <v>10.776770000000001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8542.9500000000007</v>
      </c>
      <c r="D314" s="231">
        <v>8528.0666666666675</v>
      </c>
      <c r="E314" s="231">
        <v>8486.133333333335</v>
      </c>
      <c r="F314" s="231">
        <v>8429.3166666666675</v>
      </c>
      <c r="G314" s="231">
        <v>8387.383333333335</v>
      </c>
      <c r="H314" s="231">
        <v>8584.883333333335</v>
      </c>
      <c r="I314" s="231">
        <v>8626.8166666666657</v>
      </c>
      <c r="J314" s="231">
        <v>8683.633333333335</v>
      </c>
      <c r="K314" s="230">
        <v>8570</v>
      </c>
      <c r="L314" s="230">
        <v>8471.25</v>
      </c>
      <c r="M314" s="230">
        <v>5.3652100000000003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1708.2</v>
      </c>
      <c r="D315" s="231">
        <v>1714.8499999999997</v>
      </c>
      <c r="E315" s="231">
        <v>1685.6999999999994</v>
      </c>
      <c r="F315" s="231">
        <v>1663.1999999999996</v>
      </c>
      <c r="G315" s="231">
        <v>1634.0499999999993</v>
      </c>
      <c r="H315" s="231">
        <v>1737.3499999999995</v>
      </c>
      <c r="I315" s="231">
        <v>1766.4999999999995</v>
      </c>
      <c r="J315" s="231">
        <v>1788.9999999999995</v>
      </c>
      <c r="K315" s="230">
        <v>1744</v>
      </c>
      <c r="L315" s="230">
        <v>1692.35</v>
      </c>
      <c r="M315" s="230">
        <v>1.0358700000000001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620.65</v>
      </c>
      <c r="D316" s="231">
        <v>617.76666666666665</v>
      </c>
      <c r="E316" s="231">
        <v>612.63333333333333</v>
      </c>
      <c r="F316" s="231">
        <v>604.61666666666667</v>
      </c>
      <c r="G316" s="231">
        <v>599.48333333333335</v>
      </c>
      <c r="H316" s="231">
        <v>625.7833333333333</v>
      </c>
      <c r="I316" s="231">
        <v>630.91666666666652</v>
      </c>
      <c r="J316" s="231">
        <v>638.93333333333328</v>
      </c>
      <c r="K316" s="230">
        <v>622.9</v>
      </c>
      <c r="L316" s="230">
        <v>609.75</v>
      </c>
      <c r="M316" s="230">
        <v>3.8917099999999998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452.2</v>
      </c>
      <c r="D317" s="231">
        <v>448.34999999999997</v>
      </c>
      <c r="E317" s="231">
        <v>442.29999999999995</v>
      </c>
      <c r="F317" s="231">
        <v>432.4</v>
      </c>
      <c r="G317" s="231">
        <v>426.34999999999997</v>
      </c>
      <c r="H317" s="231">
        <v>458.24999999999994</v>
      </c>
      <c r="I317" s="231">
        <v>464.3</v>
      </c>
      <c r="J317" s="231">
        <v>474.19999999999993</v>
      </c>
      <c r="K317" s="230">
        <v>454.4</v>
      </c>
      <c r="L317" s="230">
        <v>438.45</v>
      </c>
      <c r="M317" s="230">
        <v>11.52173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743.05</v>
      </c>
      <c r="D318" s="231">
        <v>743.98333333333323</v>
      </c>
      <c r="E318" s="231">
        <v>738.06666666666649</v>
      </c>
      <c r="F318" s="231">
        <v>733.08333333333326</v>
      </c>
      <c r="G318" s="231">
        <v>727.16666666666652</v>
      </c>
      <c r="H318" s="231">
        <v>748.96666666666647</v>
      </c>
      <c r="I318" s="231">
        <v>754.88333333333321</v>
      </c>
      <c r="J318" s="231">
        <v>759.86666666666645</v>
      </c>
      <c r="K318" s="230">
        <v>749.9</v>
      </c>
      <c r="L318" s="230">
        <v>739</v>
      </c>
      <c r="M318" s="230">
        <v>4.4931400000000004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735.05</v>
      </c>
      <c r="D319" s="231">
        <v>736.81666666666661</v>
      </c>
      <c r="E319" s="231">
        <v>729.58333333333326</v>
      </c>
      <c r="F319" s="231">
        <v>724.11666666666667</v>
      </c>
      <c r="G319" s="231">
        <v>716.88333333333333</v>
      </c>
      <c r="H319" s="231">
        <v>742.28333333333319</v>
      </c>
      <c r="I319" s="231">
        <v>749.51666666666654</v>
      </c>
      <c r="J319" s="231">
        <v>754.98333333333312</v>
      </c>
      <c r="K319" s="230">
        <v>744.05</v>
      </c>
      <c r="L319" s="230">
        <v>731.35</v>
      </c>
      <c r="M319" s="230">
        <v>0.30127999999999999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866.85</v>
      </c>
      <c r="D320" s="231">
        <v>867.01666666666677</v>
      </c>
      <c r="E320" s="231">
        <v>854.28333333333353</v>
      </c>
      <c r="F320" s="231">
        <v>841.71666666666681</v>
      </c>
      <c r="G320" s="231">
        <v>828.98333333333358</v>
      </c>
      <c r="H320" s="231">
        <v>879.58333333333348</v>
      </c>
      <c r="I320" s="231">
        <v>892.31666666666683</v>
      </c>
      <c r="J320" s="231">
        <v>904.88333333333344</v>
      </c>
      <c r="K320" s="230">
        <v>879.75</v>
      </c>
      <c r="L320" s="230">
        <v>854.45</v>
      </c>
      <c r="M320" s="230">
        <v>1.9670000000000001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1225.25</v>
      </c>
      <c r="D321" s="231">
        <v>1224.0666666666668</v>
      </c>
      <c r="E321" s="231">
        <v>1215.5833333333337</v>
      </c>
      <c r="F321" s="231">
        <v>1205.916666666667</v>
      </c>
      <c r="G321" s="231">
        <v>1197.4333333333338</v>
      </c>
      <c r="H321" s="231">
        <v>1233.7333333333336</v>
      </c>
      <c r="I321" s="231">
        <v>1242.2166666666667</v>
      </c>
      <c r="J321" s="231">
        <v>1251.8833333333334</v>
      </c>
      <c r="K321" s="230">
        <v>1232.55</v>
      </c>
      <c r="L321" s="230">
        <v>1214.4000000000001</v>
      </c>
      <c r="M321" s="230">
        <v>2.5508099999999998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52.65</v>
      </c>
      <c r="D322" s="231">
        <v>52.93333333333333</v>
      </c>
      <c r="E322" s="231">
        <v>52.066666666666663</v>
      </c>
      <c r="F322" s="231">
        <v>51.483333333333334</v>
      </c>
      <c r="G322" s="231">
        <v>50.616666666666667</v>
      </c>
      <c r="H322" s="231">
        <v>53.516666666666659</v>
      </c>
      <c r="I322" s="231">
        <v>54.383333333333319</v>
      </c>
      <c r="J322" s="231">
        <v>54.966666666666654</v>
      </c>
      <c r="K322" s="230">
        <v>53.8</v>
      </c>
      <c r="L322" s="230">
        <v>52.35</v>
      </c>
      <c r="M322" s="230">
        <v>57.972819999999999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626.85</v>
      </c>
      <c r="D323" s="231">
        <v>621.38333333333333</v>
      </c>
      <c r="E323" s="231">
        <v>610.76666666666665</v>
      </c>
      <c r="F323" s="231">
        <v>594.68333333333328</v>
      </c>
      <c r="G323" s="231">
        <v>584.06666666666661</v>
      </c>
      <c r="H323" s="231">
        <v>637.4666666666667</v>
      </c>
      <c r="I323" s="231">
        <v>648.08333333333326</v>
      </c>
      <c r="J323" s="231">
        <v>664.16666666666674</v>
      </c>
      <c r="K323" s="230">
        <v>632</v>
      </c>
      <c r="L323" s="230">
        <v>605.29999999999995</v>
      </c>
      <c r="M323" s="230">
        <v>1.17862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1784.05</v>
      </c>
      <c r="D324" s="231">
        <v>1780.8166666666666</v>
      </c>
      <c r="E324" s="231">
        <v>1754.9833333333331</v>
      </c>
      <c r="F324" s="231">
        <v>1725.9166666666665</v>
      </c>
      <c r="G324" s="231">
        <v>1700.083333333333</v>
      </c>
      <c r="H324" s="231">
        <v>1809.8833333333332</v>
      </c>
      <c r="I324" s="231">
        <v>1835.7166666666667</v>
      </c>
      <c r="J324" s="231">
        <v>1864.7833333333333</v>
      </c>
      <c r="K324" s="230">
        <v>1806.65</v>
      </c>
      <c r="L324" s="230">
        <v>1751.75</v>
      </c>
      <c r="M324" s="230">
        <v>5.0412499999999998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1392.15</v>
      </c>
      <c r="D325" s="231">
        <v>1396.1333333333332</v>
      </c>
      <c r="E325" s="231">
        <v>1383.2666666666664</v>
      </c>
      <c r="F325" s="231">
        <v>1374.3833333333332</v>
      </c>
      <c r="G325" s="231">
        <v>1361.5166666666664</v>
      </c>
      <c r="H325" s="231">
        <v>1405.0166666666664</v>
      </c>
      <c r="I325" s="231">
        <v>1417.8833333333332</v>
      </c>
      <c r="J325" s="231">
        <v>1426.7666666666664</v>
      </c>
      <c r="K325" s="230">
        <v>1409</v>
      </c>
      <c r="L325" s="230">
        <v>1387.25</v>
      </c>
      <c r="M325" s="230">
        <v>5.3197099999999997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1012.1</v>
      </c>
      <c r="D326" s="231">
        <v>1011.8833333333333</v>
      </c>
      <c r="E326" s="231">
        <v>1003.4666666666667</v>
      </c>
      <c r="F326" s="231">
        <v>994.83333333333337</v>
      </c>
      <c r="G326" s="231">
        <v>986.41666666666674</v>
      </c>
      <c r="H326" s="231">
        <v>1020.5166666666667</v>
      </c>
      <c r="I326" s="231">
        <v>1028.9333333333334</v>
      </c>
      <c r="J326" s="231">
        <v>1037.5666666666666</v>
      </c>
      <c r="K326" s="230">
        <v>1020.3</v>
      </c>
      <c r="L326" s="230">
        <v>1003.25</v>
      </c>
      <c r="M326" s="230">
        <v>7.8989200000000004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570.95000000000005</v>
      </c>
      <c r="D327" s="231">
        <v>571.21666666666658</v>
      </c>
      <c r="E327" s="231">
        <v>565.53333333333319</v>
      </c>
      <c r="F327" s="231">
        <v>560.11666666666656</v>
      </c>
      <c r="G327" s="231">
        <v>554.43333333333317</v>
      </c>
      <c r="H327" s="231">
        <v>576.63333333333321</v>
      </c>
      <c r="I327" s="231">
        <v>582.31666666666661</v>
      </c>
      <c r="J327" s="231">
        <v>587.73333333333323</v>
      </c>
      <c r="K327" s="230">
        <v>576.9</v>
      </c>
      <c r="L327" s="230">
        <v>565.79999999999995</v>
      </c>
      <c r="M327" s="230">
        <v>2.45506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38.75</v>
      </c>
      <c r="D328" s="231">
        <v>38.866666666666667</v>
      </c>
      <c r="E328" s="231">
        <v>38.533333333333331</v>
      </c>
      <c r="F328" s="231">
        <v>38.316666666666663</v>
      </c>
      <c r="G328" s="231">
        <v>37.983333333333327</v>
      </c>
      <c r="H328" s="231">
        <v>39.083333333333336</v>
      </c>
      <c r="I328" s="231">
        <v>39.416666666666664</v>
      </c>
      <c r="J328" s="231">
        <v>39.63333333333334</v>
      </c>
      <c r="K328" s="230">
        <v>39.200000000000003</v>
      </c>
      <c r="L328" s="230">
        <v>38.65</v>
      </c>
      <c r="M328" s="230">
        <v>27.690300000000001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116.2</v>
      </c>
      <c r="D329" s="231">
        <v>117.3</v>
      </c>
      <c r="E329" s="231">
        <v>114</v>
      </c>
      <c r="F329" s="231">
        <v>111.8</v>
      </c>
      <c r="G329" s="231">
        <v>108.5</v>
      </c>
      <c r="H329" s="231">
        <v>119.5</v>
      </c>
      <c r="I329" s="231">
        <v>122.79999999999998</v>
      </c>
      <c r="J329" s="231">
        <v>125</v>
      </c>
      <c r="K329" s="230">
        <v>120.6</v>
      </c>
      <c r="L329" s="230">
        <v>115.1</v>
      </c>
      <c r="M329" s="230">
        <v>43.966749999999998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44.85</v>
      </c>
      <c r="D330" s="231">
        <v>45.699999999999996</v>
      </c>
      <c r="E330" s="231">
        <v>43.499999999999993</v>
      </c>
      <c r="F330" s="231">
        <v>42.15</v>
      </c>
      <c r="G330" s="231">
        <v>39.949999999999996</v>
      </c>
      <c r="H330" s="231">
        <v>47.04999999999999</v>
      </c>
      <c r="I330" s="231">
        <v>49.249999999999993</v>
      </c>
      <c r="J330" s="231">
        <v>50.599999999999987</v>
      </c>
      <c r="K330" s="230">
        <v>47.9</v>
      </c>
      <c r="L330" s="230">
        <v>44.35</v>
      </c>
      <c r="M330" s="230">
        <v>467.51537999999999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80.150000000000006</v>
      </c>
      <c r="D331" s="231">
        <v>80.100000000000009</v>
      </c>
      <c r="E331" s="231">
        <v>79.050000000000011</v>
      </c>
      <c r="F331" s="231">
        <v>77.95</v>
      </c>
      <c r="G331" s="231">
        <v>76.900000000000006</v>
      </c>
      <c r="H331" s="231">
        <v>81.200000000000017</v>
      </c>
      <c r="I331" s="231">
        <v>82.25</v>
      </c>
      <c r="J331" s="231">
        <v>83.350000000000023</v>
      </c>
      <c r="K331" s="230">
        <v>81.150000000000006</v>
      </c>
      <c r="L331" s="230">
        <v>79</v>
      </c>
      <c r="M331" s="230">
        <v>10.515169999999999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212.35</v>
      </c>
      <c r="D332" s="231">
        <v>213.16666666666666</v>
      </c>
      <c r="E332" s="231">
        <v>210.98333333333332</v>
      </c>
      <c r="F332" s="231">
        <v>209.61666666666667</v>
      </c>
      <c r="G332" s="231">
        <v>207.43333333333334</v>
      </c>
      <c r="H332" s="231">
        <v>214.5333333333333</v>
      </c>
      <c r="I332" s="231">
        <v>216.71666666666664</v>
      </c>
      <c r="J332" s="231">
        <v>218.08333333333329</v>
      </c>
      <c r="K332" s="230">
        <v>215.35</v>
      </c>
      <c r="L332" s="230">
        <v>211.8</v>
      </c>
      <c r="M332" s="230">
        <v>1.76728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170.95</v>
      </c>
      <c r="D333" s="231">
        <v>170.36666666666665</v>
      </c>
      <c r="E333" s="231">
        <v>169.3833333333333</v>
      </c>
      <c r="F333" s="231">
        <v>167.81666666666666</v>
      </c>
      <c r="G333" s="231">
        <v>166.83333333333331</v>
      </c>
      <c r="H333" s="231">
        <v>171.93333333333328</v>
      </c>
      <c r="I333" s="231">
        <v>172.91666666666663</v>
      </c>
      <c r="J333" s="231">
        <v>174.48333333333326</v>
      </c>
      <c r="K333" s="230">
        <v>171.35</v>
      </c>
      <c r="L333" s="230">
        <v>168.8</v>
      </c>
      <c r="M333" s="230">
        <v>90.549000000000007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759.8</v>
      </c>
      <c r="D334" s="231">
        <v>758.18333333333328</v>
      </c>
      <c r="E334" s="231">
        <v>752.71666666666658</v>
      </c>
      <c r="F334" s="231">
        <v>745.63333333333333</v>
      </c>
      <c r="G334" s="231">
        <v>740.16666666666663</v>
      </c>
      <c r="H334" s="231">
        <v>765.26666666666654</v>
      </c>
      <c r="I334" s="231">
        <v>770.73333333333323</v>
      </c>
      <c r="J334" s="231">
        <v>777.81666666666649</v>
      </c>
      <c r="K334" s="230">
        <v>763.65</v>
      </c>
      <c r="L334" s="230">
        <v>751.1</v>
      </c>
      <c r="M334" s="230">
        <v>0.95670999999999995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82.15</v>
      </c>
      <c r="D335" s="231">
        <v>82.183333333333337</v>
      </c>
      <c r="E335" s="231">
        <v>81.616666666666674</v>
      </c>
      <c r="F335" s="231">
        <v>81.083333333333343</v>
      </c>
      <c r="G335" s="231">
        <v>80.51666666666668</v>
      </c>
      <c r="H335" s="231">
        <v>82.716666666666669</v>
      </c>
      <c r="I335" s="231">
        <v>83.283333333333331</v>
      </c>
      <c r="J335" s="231">
        <v>83.816666666666663</v>
      </c>
      <c r="K335" s="230">
        <v>82.75</v>
      </c>
      <c r="L335" s="230">
        <v>81.650000000000006</v>
      </c>
      <c r="M335" s="230">
        <v>36.775019999999998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4743.8</v>
      </c>
      <c r="D336" s="231">
        <v>4724.5999999999995</v>
      </c>
      <c r="E336" s="231">
        <v>4689.1999999999989</v>
      </c>
      <c r="F336" s="231">
        <v>4634.5999999999995</v>
      </c>
      <c r="G336" s="231">
        <v>4599.1999999999989</v>
      </c>
      <c r="H336" s="231">
        <v>4779.1999999999989</v>
      </c>
      <c r="I336" s="231">
        <v>4814.5999999999985</v>
      </c>
      <c r="J336" s="231">
        <v>4869.1999999999989</v>
      </c>
      <c r="K336" s="230">
        <v>4760</v>
      </c>
      <c r="L336" s="230">
        <v>4670</v>
      </c>
      <c r="M336" s="230">
        <v>0.89405000000000001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554.04999999999995</v>
      </c>
      <c r="D337" s="231">
        <v>556.18333333333328</v>
      </c>
      <c r="E337" s="231">
        <v>548.91666666666652</v>
      </c>
      <c r="F337" s="231">
        <v>543.78333333333319</v>
      </c>
      <c r="G337" s="231">
        <v>536.51666666666642</v>
      </c>
      <c r="H337" s="231">
        <v>561.31666666666661</v>
      </c>
      <c r="I337" s="231">
        <v>568.58333333333326</v>
      </c>
      <c r="J337" s="231">
        <v>573.7166666666667</v>
      </c>
      <c r="K337" s="230">
        <v>563.45000000000005</v>
      </c>
      <c r="L337" s="230">
        <v>551.04999999999995</v>
      </c>
      <c r="M337" s="230">
        <v>1.5826499999999999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21147.3</v>
      </c>
      <c r="D338" s="231">
        <v>21115.766666666666</v>
      </c>
      <c r="E338" s="231">
        <v>21031.583333333332</v>
      </c>
      <c r="F338" s="231">
        <v>20915.866666666665</v>
      </c>
      <c r="G338" s="231">
        <v>20831.683333333331</v>
      </c>
      <c r="H338" s="231">
        <v>21231.483333333334</v>
      </c>
      <c r="I338" s="231">
        <v>21315.666666666668</v>
      </c>
      <c r="J338" s="231">
        <v>21431.383333333335</v>
      </c>
      <c r="K338" s="230">
        <v>21199.95</v>
      </c>
      <c r="L338" s="230">
        <v>21000.05</v>
      </c>
      <c r="M338" s="230">
        <v>1.0223199999999999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58.9</v>
      </c>
      <c r="D339" s="231">
        <v>58.733333333333327</v>
      </c>
      <c r="E339" s="231">
        <v>55.066666666666656</v>
      </c>
      <c r="F339" s="231">
        <v>51.233333333333327</v>
      </c>
      <c r="G339" s="231">
        <v>47.566666666666656</v>
      </c>
      <c r="H339" s="231">
        <v>62.566666666666656</v>
      </c>
      <c r="I339" s="231">
        <v>66.23333333333332</v>
      </c>
      <c r="J339" s="231">
        <v>70.066666666666663</v>
      </c>
      <c r="K339" s="230">
        <v>62.4</v>
      </c>
      <c r="L339" s="230">
        <v>54.9</v>
      </c>
      <c r="M339" s="230">
        <v>72.427409999999995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236.7</v>
      </c>
      <c r="D340" s="231">
        <v>237.11666666666667</v>
      </c>
      <c r="E340" s="231">
        <v>235.73333333333335</v>
      </c>
      <c r="F340" s="231">
        <v>234.76666666666668</v>
      </c>
      <c r="G340" s="231">
        <v>233.38333333333335</v>
      </c>
      <c r="H340" s="231">
        <v>238.08333333333334</v>
      </c>
      <c r="I340" s="231">
        <v>239.46666666666667</v>
      </c>
      <c r="J340" s="231">
        <v>240.43333333333334</v>
      </c>
      <c r="K340" s="230">
        <v>238.5</v>
      </c>
      <c r="L340" s="230">
        <v>236.15</v>
      </c>
      <c r="M340" s="230">
        <v>2.1100599999999998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332.05</v>
      </c>
      <c r="D341" s="231">
        <v>333.3</v>
      </c>
      <c r="E341" s="231">
        <v>328.65000000000003</v>
      </c>
      <c r="F341" s="231">
        <v>325.25</v>
      </c>
      <c r="G341" s="231">
        <v>320.60000000000002</v>
      </c>
      <c r="H341" s="231">
        <v>336.70000000000005</v>
      </c>
      <c r="I341" s="231">
        <v>341.35</v>
      </c>
      <c r="J341" s="231">
        <v>344.75000000000006</v>
      </c>
      <c r="K341" s="230">
        <v>337.95</v>
      </c>
      <c r="L341" s="230">
        <v>329.9</v>
      </c>
      <c r="M341" s="230">
        <v>2.6425100000000001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914.95</v>
      </c>
      <c r="D342" s="231">
        <v>912.96666666666658</v>
      </c>
      <c r="E342" s="231">
        <v>903.53333333333319</v>
      </c>
      <c r="F342" s="231">
        <v>892.11666666666656</v>
      </c>
      <c r="G342" s="231">
        <v>882.68333333333317</v>
      </c>
      <c r="H342" s="231">
        <v>924.38333333333321</v>
      </c>
      <c r="I342" s="231">
        <v>933.81666666666661</v>
      </c>
      <c r="J342" s="231">
        <v>945.23333333333323</v>
      </c>
      <c r="K342" s="230">
        <v>922.4</v>
      </c>
      <c r="L342" s="230">
        <v>901.55</v>
      </c>
      <c r="M342" s="230">
        <v>5.62568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160.05000000000001</v>
      </c>
      <c r="D343" s="231">
        <v>160.18333333333337</v>
      </c>
      <c r="E343" s="231">
        <v>159.46666666666673</v>
      </c>
      <c r="F343" s="231">
        <v>158.88333333333335</v>
      </c>
      <c r="G343" s="231">
        <v>158.16666666666671</v>
      </c>
      <c r="H343" s="231">
        <v>160.76666666666674</v>
      </c>
      <c r="I343" s="231">
        <v>161.48333333333338</v>
      </c>
      <c r="J343" s="231">
        <v>162.06666666666675</v>
      </c>
      <c r="K343" s="230">
        <v>160.9</v>
      </c>
      <c r="L343" s="230">
        <v>159.6</v>
      </c>
      <c r="M343" s="230">
        <v>64.568250000000006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256.85000000000002</v>
      </c>
      <c r="D344" s="231">
        <v>257.09999999999997</v>
      </c>
      <c r="E344" s="231">
        <v>255.29999999999995</v>
      </c>
      <c r="F344" s="231">
        <v>253.75</v>
      </c>
      <c r="G344" s="231">
        <v>251.95</v>
      </c>
      <c r="H344" s="231">
        <v>258.64999999999992</v>
      </c>
      <c r="I344" s="231">
        <v>260.45</v>
      </c>
      <c r="J344" s="231">
        <v>261.99999999999989</v>
      </c>
      <c r="K344" s="230">
        <v>258.89999999999998</v>
      </c>
      <c r="L344" s="230">
        <v>255.55</v>
      </c>
      <c r="M344" s="230">
        <v>12.542199999999999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650.4</v>
      </c>
      <c r="D345" s="231">
        <v>653.48333333333335</v>
      </c>
      <c r="E345" s="231">
        <v>643.9666666666667</v>
      </c>
      <c r="F345" s="231">
        <v>637.5333333333333</v>
      </c>
      <c r="G345" s="231">
        <v>628.01666666666665</v>
      </c>
      <c r="H345" s="231">
        <v>659.91666666666674</v>
      </c>
      <c r="I345" s="231">
        <v>669.43333333333339</v>
      </c>
      <c r="J345" s="231">
        <v>675.86666666666679</v>
      </c>
      <c r="K345" s="230">
        <v>663</v>
      </c>
      <c r="L345" s="230">
        <v>647.04999999999995</v>
      </c>
      <c r="M345" s="230">
        <v>4.4557500000000001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643.65</v>
      </c>
      <c r="D346" s="231">
        <v>645.11666666666667</v>
      </c>
      <c r="E346" s="231">
        <v>639.5333333333333</v>
      </c>
      <c r="F346" s="231">
        <v>635.41666666666663</v>
      </c>
      <c r="G346" s="231">
        <v>629.83333333333326</v>
      </c>
      <c r="H346" s="231">
        <v>649.23333333333335</v>
      </c>
      <c r="I346" s="231">
        <v>654.81666666666661</v>
      </c>
      <c r="J346" s="231">
        <v>658.93333333333339</v>
      </c>
      <c r="K346" s="230">
        <v>650.70000000000005</v>
      </c>
      <c r="L346" s="230">
        <v>641</v>
      </c>
      <c r="M346" s="230">
        <v>7.4462400000000004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3500.35</v>
      </c>
      <c r="D347" s="231">
        <v>3492.1333333333332</v>
      </c>
      <c r="E347" s="231">
        <v>3454.4666666666662</v>
      </c>
      <c r="F347" s="231">
        <v>3408.583333333333</v>
      </c>
      <c r="G347" s="231">
        <v>3370.9166666666661</v>
      </c>
      <c r="H347" s="231">
        <v>3538.0166666666664</v>
      </c>
      <c r="I347" s="231">
        <v>3575.6833333333334</v>
      </c>
      <c r="J347" s="231">
        <v>3621.5666666666666</v>
      </c>
      <c r="K347" s="230">
        <v>3529.8</v>
      </c>
      <c r="L347" s="230">
        <v>3446.25</v>
      </c>
      <c r="M347" s="230">
        <v>1.8405899999999999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220.45</v>
      </c>
      <c r="D348" s="231">
        <v>222.08333333333334</v>
      </c>
      <c r="E348" s="231">
        <v>218.36666666666667</v>
      </c>
      <c r="F348" s="231">
        <v>216.28333333333333</v>
      </c>
      <c r="G348" s="231">
        <v>212.56666666666666</v>
      </c>
      <c r="H348" s="231">
        <v>224.16666666666669</v>
      </c>
      <c r="I348" s="231">
        <v>227.88333333333333</v>
      </c>
      <c r="J348" s="231">
        <v>229.9666666666667</v>
      </c>
      <c r="K348" s="230">
        <v>225.8</v>
      </c>
      <c r="L348" s="230">
        <v>220</v>
      </c>
      <c r="M348" s="230">
        <v>2.0963799999999999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581.25</v>
      </c>
      <c r="D349" s="231">
        <v>579.41666666666663</v>
      </c>
      <c r="E349" s="231">
        <v>574.83333333333326</v>
      </c>
      <c r="F349" s="231">
        <v>568.41666666666663</v>
      </c>
      <c r="G349" s="231">
        <v>563.83333333333326</v>
      </c>
      <c r="H349" s="231">
        <v>585.83333333333326</v>
      </c>
      <c r="I349" s="231">
        <v>590.41666666666652</v>
      </c>
      <c r="J349" s="231">
        <v>596.83333333333326</v>
      </c>
      <c r="K349" s="230">
        <v>584</v>
      </c>
      <c r="L349" s="230">
        <v>573</v>
      </c>
      <c r="M349" s="230">
        <v>4.2950999999999997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124.85</v>
      </c>
      <c r="D350" s="231">
        <v>124.8</v>
      </c>
      <c r="E350" s="231">
        <v>124.1</v>
      </c>
      <c r="F350" s="231">
        <v>123.35</v>
      </c>
      <c r="G350" s="231">
        <v>122.64999999999999</v>
      </c>
      <c r="H350" s="231">
        <v>125.55</v>
      </c>
      <c r="I350" s="231">
        <v>126.25000000000001</v>
      </c>
      <c r="J350" s="231">
        <v>127</v>
      </c>
      <c r="K350" s="230">
        <v>125.5</v>
      </c>
      <c r="L350" s="230">
        <v>124.05</v>
      </c>
      <c r="M350" s="230">
        <v>13.31503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3065.7</v>
      </c>
      <c r="D351" s="231">
        <v>3064.4333333333329</v>
      </c>
      <c r="E351" s="231">
        <v>3052.3666666666659</v>
      </c>
      <c r="F351" s="231">
        <v>3039.0333333333328</v>
      </c>
      <c r="G351" s="231">
        <v>3026.9666666666658</v>
      </c>
      <c r="H351" s="231">
        <v>3077.766666666666</v>
      </c>
      <c r="I351" s="231">
        <v>3089.8333333333326</v>
      </c>
      <c r="J351" s="231">
        <v>3103.1666666666661</v>
      </c>
      <c r="K351" s="230">
        <v>3076.5</v>
      </c>
      <c r="L351" s="230">
        <v>3051.1</v>
      </c>
      <c r="M351" s="230">
        <v>1.76549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446</v>
      </c>
      <c r="D352" s="231">
        <v>441</v>
      </c>
      <c r="E352" s="231">
        <v>433</v>
      </c>
      <c r="F352" s="231">
        <v>420</v>
      </c>
      <c r="G352" s="231">
        <v>412</v>
      </c>
      <c r="H352" s="231">
        <v>454</v>
      </c>
      <c r="I352" s="231">
        <v>462</v>
      </c>
      <c r="J352" s="231">
        <v>475</v>
      </c>
      <c r="K352" s="230">
        <v>449</v>
      </c>
      <c r="L352" s="230">
        <v>428</v>
      </c>
      <c r="M352" s="230">
        <v>5.0853599999999997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282.55</v>
      </c>
      <c r="D353" s="231">
        <v>284.15000000000003</v>
      </c>
      <c r="E353" s="231">
        <v>279.90000000000009</v>
      </c>
      <c r="F353" s="231">
        <v>277.25000000000006</v>
      </c>
      <c r="G353" s="231">
        <v>273.00000000000011</v>
      </c>
      <c r="H353" s="231">
        <v>286.80000000000007</v>
      </c>
      <c r="I353" s="231">
        <v>291.04999999999995</v>
      </c>
      <c r="J353" s="231">
        <v>293.70000000000005</v>
      </c>
      <c r="K353" s="230">
        <v>288.39999999999998</v>
      </c>
      <c r="L353" s="230">
        <v>281.5</v>
      </c>
      <c r="M353" s="230">
        <v>3.4531100000000001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1458.8</v>
      </c>
      <c r="D354" s="231">
        <v>1451.45</v>
      </c>
      <c r="E354" s="231">
        <v>1437.9</v>
      </c>
      <c r="F354" s="231">
        <v>1417</v>
      </c>
      <c r="G354" s="231">
        <v>1403.45</v>
      </c>
      <c r="H354" s="231">
        <v>1472.3500000000001</v>
      </c>
      <c r="I354" s="231">
        <v>1485.8999999999999</v>
      </c>
      <c r="J354" s="231">
        <v>1506.8000000000002</v>
      </c>
      <c r="K354" s="230">
        <v>1465</v>
      </c>
      <c r="L354" s="230">
        <v>1430.55</v>
      </c>
      <c r="M354" s="230">
        <v>6.9736000000000002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40709.85</v>
      </c>
      <c r="D355" s="231">
        <v>40836.933333333327</v>
      </c>
      <c r="E355" s="231">
        <v>40453.916666666657</v>
      </c>
      <c r="F355" s="231">
        <v>40197.98333333333</v>
      </c>
      <c r="G355" s="231">
        <v>39814.96666666666</v>
      </c>
      <c r="H355" s="231">
        <v>41092.866666666654</v>
      </c>
      <c r="I355" s="231">
        <v>41475.883333333331</v>
      </c>
      <c r="J355" s="231">
        <v>41731.816666666651</v>
      </c>
      <c r="K355" s="230">
        <v>41219.949999999997</v>
      </c>
      <c r="L355" s="230">
        <v>40581</v>
      </c>
      <c r="M355" s="230">
        <v>0.14804999999999999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938.9</v>
      </c>
      <c r="D356" s="231">
        <v>925.88333333333333</v>
      </c>
      <c r="E356" s="231">
        <v>911.01666666666665</v>
      </c>
      <c r="F356" s="231">
        <v>883.13333333333333</v>
      </c>
      <c r="G356" s="231">
        <v>868.26666666666665</v>
      </c>
      <c r="H356" s="231">
        <v>953.76666666666665</v>
      </c>
      <c r="I356" s="231">
        <v>968.63333333333321</v>
      </c>
      <c r="J356" s="231">
        <v>996.51666666666665</v>
      </c>
      <c r="K356" s="230">
        <v>940.75</v>
      </c>
      <c r="L356" s="230">
        <v>898</v>
      </c>
      <c r="M356" s="230">
        <v>2.9582999999999999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4583.2</v>
      </c>
      <c r="D357" s="231">
        <v>4553.3666666666659</v>
      </c>
      <c r="E357" s="231">
        <v>4474.8333333333321</v>
      </c>
      <c r="F357" s="231">
        <v>4366.4666666666662</v>
      </c>
      <c r="G357" s="231">
        <v>4287.9333333333325</v>
      </c>
      <c r="H357" s="231">
        <v>4661.7333333333318</v>
      </c>
      <c r="I357" s="231">
        <v>4740.2666666666664</v>
      </c>
      <c r="J357" s="231">
        <v>4848.6333333333314</v>
      </c>
      <c r="K357" s="230">
        <v>4631.8999999999996</v>
      </c>
      <c r="L357" s="230">
        <v>4445</v>
      </c>
      <c r="M357" s="230">
        <v>4.5372500000000002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235.9</v>
      </c>
      <c r="D358" s="231">
        <v>236.28333333333333</v>
      </c>
      <c r="E358" s="231">
        <v>234.61666666666667</v>
      </c>
      <c r="F358" s="231">
        <v>233.33333333333334</v>
      </c>
      <c r="G358" s="231">
        <v>231.66666666666669</v>
      </c>
      <c r="H358" s="231">
        <v>237.56666666666666</v>
      </c>
      <c r="I358" s="231">
        <v>239.23333333333335</v>
      </c>
      <c r="J358" s="231">
        <v>240.51666666666665</v>
      </c>
      <c r="K358" s="230">
        <v>237.95</v>
      </c>
      <c r="L358" s="230">
        <v>235</v>
      </c>
      <c r="M358" s="230">
        <v>15.391439999999999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3749.25</v>
      </c>
      <c r="D359" s="231">
        <v>3753.4500000000003</v>
      </c>
      <c r="E359" s="231">
        <v>3736.1500000000005</v>
      </c>
      <c r="F359" s="231">
        <v>3723.05</v>
      </c>
      <c r="G359" s="231">
        <v>3705.7500000000005</v>
      </c>
      <c r="H359" s="231">
        <v>3766.5500000000006</v>
      </c>
      <c r="I359" s="231">
        <v>3783.8500000000008</v>
      </c>
      <c r="J359" s="231">
        <v>3796.9500000000007</v>
      </c>
      <c r="K359" s="230">
        <v>3770.75</v>
      </c>
      <c r="L359" s="230">
        <v>3740.35</v>
      </c>
      <c r="M359" s="230">
        <v>3.1969999999999998E-2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1413.05</v>
      </c>
      <c r="D360" s="231">
        <v>1411.6166666666668</v>
      </c>
      <c r="E360" s="231">
        <v>1391.5333333333335</v>
      </c>
      <c r="F360" s="231">
        <v>1370.0166666666667</v>
      </c>
      <c r="G360" s="231">
        <v>1349.9333333333334</v>
      </c>
      <c r="H360" s="231">
        <v>1433.1333333333337</v>
      </c>
      <c r="I360" s="231">
        <v>1453.2166666666667</v>
      </c>
      <c r="J360" s="231">
        <v>1474.7333333333338</v>
      </c>
      <c r="K360" s="230">
        <v>1431.7</v>
      </c>
      <c r="L360" s="230">
        <v>1390.1</v>
      </c>
      <c r="M360" s="230">
        <v>2.05762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2389.1999999999998</v>
      </c>
      <c r="D361" s="231">
        <v>2408.0166666666664</v>
      </c>
      <c r="E361" s="231">
        <v>2366.1833333333329</v>
      </c>
      <c r="F361" s="231">
        <v>2343.1666666666665</v>
      </c>
      <c r="G361" s="231">
        <v>2301.333333333333</v>
      </c>
      <c r="H361" s="231">
        <v>2431.0333333333328</v>
      </c>
      <c r="I361" s="231">
        <v>2472.8666666666668</v>
      </c>
      <c r="J361" s="231">
        <v>2495.8833333333328</v>
      </c>
      <c r="K361" s="230">
        <v>2449.85</v>
      </c>
      <c r="L361" s="230">
        <v>2385</v>
      </c>
      <c r="M361" s="230">
        <v>3.3003300000000002</v>
      </c>
      <c r="N361" s="1"/>
      <c r="O361" s="1"/>
    </row>
    <row r="362" spans="1:15" ht="12.75" customHeight="1">
      <c r="A362" s="30">
        <v>352</v>
      </c>
      <c r="B362" s="216" t="s">
        <v>879</v>
      </c>
      <c r="C362" s="230">
        <v>70</v>
      </c>
      <c r="D362" s="231">
        <v>70.05</v>
      </c>
      <c r="E362" s="231">
        <v>69.5</v>
      </c>
      <c r="F362" s="231">
        <v>69</v>
      </c>
      <c r="G362" s="231">
        <v>68.45</v>
      </c>
      <c r="H362" s="231">
        <v>70.55</v>
      </c>
      <c r="I362" s="231">
        <v>71.09999999999998</v>
      </c>
      <c r="J362" s="231">
        <v>71.599999999999994</v>
      </c>
      <c r="K362" s="230">
        <v>70.599999999999994</v>
      </c>
      <c r="L362" s="230">
        <v>69.55</v>
      </c>
      <c r="M362" s="230">
        <v>20.17381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975.85</v>
      </c>
      <c r="D363" s="231">
        <v>981.56666666666661</v>
      </c>
      <c r="E363" s="231">
        <v>962.13333333333321</v>
      </c>
      <c r="F363" s="231">
        <v>948.41666666666663</v>
      </c>
      <c r="G363" s="231">
        <v>928.98333333333323</v>
      </c>
      <c r="H363" s="231">
        <v>995.28333333333319</v>
      </c>
      <c r="I363" s="231">
        <v>1014.7166666666666</v>
      </c>
      <c r="J363" s="231">
        <v>1028.4333333333332</v>
      </c>
      <c r="K363" s="230">
        <v>1001</v>
      </c>
      <c r="L363" s="230">
        <v>967.85</v>
      </c>
      <c r="M363" s="230">
        <v>0.94698000000000004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3189</v>
      </c>
      <c r="D364" s="231">
        <v>3186.3333333333335</v>
      </c>
      <c r="E364" s="231">
        <v>3172.666666666667</v>
      </c>
      <c r="F364" s="231">
        <v>3156.3333333333335</v>
      </c>
      <c r="G364" s="231">
        <v>3142.666666666667</v>
      </c>
      <c r="H364" s="231">
        <v>3202.666666666667</v>
      </c>
      <c r="I364" s="231">
        <v>3216.3333333333339</v>
      </c>
      <c r="J364" s="231">
        <v>3232.666666666667</v>
      </c>
      <c r="K364" s="230">
        <v>3200</v>
      </c>
      <c r="L364" s="230">
        <v>3170</v>
      </c>
      <c r="M364" s="230">
        <v>1.63208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1265.05</v>
      </c>
      <c r="D365" s="231">
        <v>1262.4000000000001</v>
      </c>
      <c r="E365" s="231">
        <v>1255.8000000000002</v>
      </c>
      <c r="F365" s="231">
        <v>1246.5500000000002</v>
      </c>
      <c r="G365" s="231">
        <v>1239.9500000000003</v>
      </c>
      <c r="H365" s="231">
        <v>1271.6500000000001</v>
      </c>
      <c r="I365" s="231">
        <v>1278.25</v>
      </c>
      <c r="J365" s="231">
        <v>1287.5</v>
      </c>
      <c r="K365" s="230">
        <v>1269</v>
      </c>
      <c r="L365" s="230">
        <v>1253.1500000000001</v>
      </c>
      <c r="M365" s="230">
        <v>0.35818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319.25</v>
      </c>
      <c r="D366" s="231">
        <v>319.01666666666671</v>
      </c>
      <c r="E366" s="231">
        <v>310.33333333333343</v>
      </c>
      <c r="F366" s="231">
        <v>301.41666666666674</v>
      </c>
      <c r="G366" s="231">
        <v>292.73333333333346</v>
      </c>
      <c r="H366" s="231">
        <v>327.93333333333339</v>
      </c>
      <c r="I366" s="231">
        <v>336.61666666666667</v>
      </c>
      <c r="J366" s="231">
        <v>345.53333333333336</v>
      </c>
      <c r="K366" s="230">
        <v>327.7</v>
      </c>
      <c r="L366" s="230">
        <v>310.10000000000002</v>
      </c>
      <c r="M366" s="230">
        <v>113.52427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164.85</v>
      </c>
      <c r="D367" s="231">
        <v>164.86666666666665</v>
      </c>
      <c r="E367" s="231">
        <v>163.2833333333333</v>
      </c>
      <c r="F367" s="231">
        <v>161.71666666666667</v>
      </c>
      <c r="G367" s="231">
        <v>160.13333333333333</v>
      </c>
      <c r="H367" s="231">
        <v>166.43333333333328</v>
      </c>
      <c r="I367" s="231">
        <v>168.01666666666659</v>
      </c>
      <c r="J367" s="231">
        <v>169.58333333333326</v>
      </c>
      <c r="K367" s="230">
        <v>166.45</v>
      </c>
      <c r="L367" s="230">
        <v>163.30000000000001</v>
      </c>
      <c r="M367" s="230">
        <v>87.988609999999994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235.95</v>
      </c>
      <c r="D368" s="231">
        <v>235.91666666666666</v>
      </c>
      <c r="E368" s="231">
        <v>233.5333333333333</v>
      </c>
      <c r="F368" s="231">
        <v>231.11666666666665</v>
      </c>
      <c r="G368" s="231">
        <v>228.73333333333329</v>
      </c>
      <c r="H368" s="231">
        <v>238.33333333333331</v>
      </c>
      <c r="I368" s="231">
        <v>240.7166666666667</v>
      </c>
      <c r="J368" s="231">
        <v>243.13333333333333</v>
      </c>
      <c r="K368" s="230">
        <v>238.3</v>
      </c>
      <c r="L368" s="230">
        <v>233.5</v>
      </c>
      <c r="M368" s="230">
        <v>73.458430000000007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349.6</v>
      </c>
      <c r="D369" s="231">
        <v>349.68333333333334</v>
      </c>
      <c r="E369" s="231">
        <v>344.91666666666669</v>
      </c>
      <c r="F369" s="231">
        <v>340.23333333333335</v>
      </c>
      <c r="G369" s="231">
        <v>335.4666666666667</v>
      </c>
      <c r="H369" s="231">
        <v>354.36666666666667</v>
      </c>
      <c r="I369" s="231">
        <v>359.13333333333333</v>
      </c>
      <c r="J369" s="231">
        <v>363.81666666666666</v>
      </c>
      <c r="K369" s="230">
        <v>354.45</v>
      </c>
      <c r="L369" s="230">
        <v>345</v>
      </c>
      <c r="M369" s="230">
        <v>2.9614799999999999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488.4</v>
      </c>
      <c r="D370" s="231">
        <v>486.7833333333333</v>
      </c>
      <c r="E370" s="231">
        <v>480.06666666666661</v>
      </c>
      <c r="F370" s="231">
        <v>471.73333333333329</v>
      </c>
      <c r="G370" s="231">
        <v>465.01666666666659</v>
      </c>
      <c r="H370" s="231">
        <v>495.11666666666662</v>
      </c>
      <c r="I370" s="231">
        <v>501.83333333333331</v>
      </c>
      <c r="J370" s="231">
        <v>510.16666666666663</v>
      </c>
      <c r="K370" s="230">
        <v>493.5</v>
      </c>
      <c r="L370" s="230">
        <v>478.45</v>
      </c>
      <c r="M370" s="230">
        <v>5.3691899999999997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597.6</v>
      </c>
      <c r="D371" s="231">
        <v>598.6</v>
      </c>
      <c r="E371" s="231">
        <v>594.25</v>
      </c>
      <c r="F371" s="231">
        <v>590.9</v>
      </c>
      <c r="G371" s="231">
        <v>586.54999999999995</v>
      </c>
      <c r="H371" s="231">
        <v>601.95000000000005</v>
      </c>
      <c r="I371" s="231">
        <v>606.30000000000018</v>
      </c>
      <c r="J371" s="231">
        <v>609.65000000000009</v>
      </c>
      <c r="K371" s="230">
        <v>602.95000000000005</v>
      </c>
      <c r="L371" s="230">
        <v>595.25</v>
      </c>
      <c r="M371" s="230">
        <v>0.41653000000000001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122.4</v>
      </c>
      <c r="D372" s="231">
        <v>122</v>
      </c>
      <c r="E372" s="231">
        <v>120.55</v>
      </c>
      <c r="F372" s="231">
        <v>118.7</v>
      </c>
      <c r="G372" s="231">
        <v>117.25</v>
      </c>
      <c r="H372" s="231">
        <v>123.85</v>
      </c>
      <c r="I372" s="231">
        <v>125.29999999999998</v>
      </c>
      <c r="J372" s="231">
        <v>127.14999999999999</v>
      </c>
      <c r="K372" s="230">
        <v>123.45</v>
      </c>
      <c r="L372" s="230">
        <v>120.15</v>
      </c>
      <c r="M372" s="230">
        <v>2.21549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1069.05</v>
      </c>
      <c r="D373" s="231">
        <v>1065.5166666666667</v>
      </c>
      <c r="E373" s="231">
        <v>1057.5333333333333</v>
      </c>
      <c r="F373" s="231">
        <v>1046.0166666666667</v>
      </c>
      <c r="G373" s="231">
        <v>1038.0333333333333</v>
      </c>
      <c r="H373" s="231">
        <v>1077.0333333333333</v>
      </c>
      <c r="I373" s="231">
        <v>1085.0166666666664</v>
      </c>
      <c r="J373" s="231">
        <v>1096.5333333333333</v>
      </c>
      <c r="K373" s="230">
        <v>1073.5</v>
      </c>
      <c r="L373" s="230">
        <v>1054</v>
      </c>
      <c r="M373" s="230">
        <v>7.4260000000000007E-2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4641.8</v>
      </c>
      <c r="D374" s="231">
        <v>4661.4000000000005</v>
      </c>
      <c r="E374" s="231">
        <v>4605.4000000000015</v>
      </c>
      <c r="F374" s="231">
        <v>4569.0000000000009</v>
      </c>
      <c r="G374" s="231">
        <v>4513.0000000000018</v>
      </c>
      <c r="H374" s="231">
        <v>4697.8000000000011</v>
      </c>
      <c r="I374" s="231">
        <v>4753.7999999999993</v>
      </c>
      <c r="J374" s="231">
        <v>4790.2000000000007</v>
      </c>
      <c r="K374" s="230">
        <v>4717.3999999999996</v>
      </c>
      <c r="L374" s="230">
        <v>4625</v>
      </c>
      <c r="M374" s="230">
        <v>0.10748000000000001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14007.85</v>
      </c>
      <c r="D375" s="231">
        <v>14007.949999999999</v>
      </c>
      <c r="E375" s="231">
        <v>13948.899999999998</v>
      </c>
      <c r="F375" s="231">
        <v>13889.949999999999</v>
      </c>
      <c r="G375" s="231">
        <v>13830.899999999998</v>
      </c>
      <c r="H375" s="231">
        <v>14066.899999999998</v>
      </c>
      <c r="I375" s="231">
        <v>14125.949999999997</v>
      </c>
      <c r="J375" s="231">
        <v>14184.899999999998</v>
      </c>
      <c r="K375" s="230">
        <v>14067</v>
      </c>
      <c r="L375" s="230">
        <v>13949</v>
      </c>
      <c r="M375" s="230">
        <v>1.4579999999999999E-2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50.4</v>
      </c>
      <c r="D376" s="231">
        <v>50.316666666666663</v>
      </c>
      <c r="E376" s="231">
        <v>50.083333333333329</v>
      </c>
      <c r="F376" s="231">
        <v>49.766666666666666</v>
      </c>
      <c r="G376" s="231">
        <v>49.533333333333331</v>
      </c>
      <c r="H376" s="231">
        <v>50.633333333333326</v>
      </c>
      <c r="I376" s="231">
        <v>50.86666666666666</v>
      </c>
      <c r="J376" s="231">
        <v>51.183333333333323</v>
      </c>
      <c r="K376" s="230">
        <v>50.55</v>
      </c>
      <c r="L376" s="230">
        <v>50</v>
      </c>
      <c r="M376" s="230">
        <v>276.78354999999999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361.55</v>
      </c>
      <c r="D377" s="231">
        <v>363.81666666666666</v>
      </c>
      <c r="E377" s="231">
        <v>357.83333333333331</v>
      </c>
      <c r="F377" s="231">
        <v>354.11666666666667</v>
      </c>
      <c r="G377" s="231">
        <v>348.13333333333333</v>
      </c>
      <c r="H377" s="231">
        <v>367.5333333333333</v>
      </c>
      <c r="I377" s="231">
        <v>373.51666666666665</v>
      </c>
      <c r="J377" s="231">
        <v>377.23333333333329</v>
      </c>
      <c r="K377" s="230">
        <v>369.8</v>
      </c>
      <c r="L377" s="230">
        <v>360.1</v>
      </c>
      <c r="M377" s="230">
        <v>1.7536799999999999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159.35</v>
      </c>
      <c r="D378" s="231">
        <v>157.48333333333332</v>
      </c>
      <c r="E378" s="231">
        <v>154.66666666666663</v>
      </c>
      <c r="F378" s="231">
        <v>149.98333333333332</v>
      </c>
      <c r="G378" s="231">
        <v>147.16666666666663</v>
      </c>
      <c r="H378" s="231">
        <v>162.16666666666663</v>
      </c>
      <c r="I378" s="231">
        <v>164.98333333333329</v>
      </c>
      <c r="J378" s="231">
        <v>169.66666666666663</v>
      </c>
      <c r="K378" s="230">
        <v>160.30000000000001</v>
      </c>
      <c r="L378" s="230">
        <v>152.80000000000001</v>
      </c>
      <c r="M378" s="230">
        <v>108.17116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125.1</v>
      </c>
      <c r="D379" s="231">
        <v>125.11666666666666</v>
      </c>
      <c r="E379" s="231">
        <v>124.43333333333332</v>
      </c>
      <c r="F379" s="231">
        <v>123.76666666666667</v>
      </c>
      <c r="G379" s="231">
        <v>123.08333333333333</v>
      </c>
      <c r="H379" s="231">
        <v>125.78333333333332</v>
      </c>
      <c r="I379" s="231">
        <v>126.46666666666665</v>
      </c>
      <c r="J379" s="231">
        <v>127.13333333333331</v>
      </c>
      <c r="K379" s="230">
        <v>125.8</v>
      </c>
      <c r="L379" s="230">
        <v>124.45</v>
      </c>
      <c r="M379" s="230">
        <v>37.245139999999999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641.65</v>
      </c>
      <c r="D380" s="231">
        <v>644.95000000000005</v>
      </c>
      <c r="E380" s="231">
        <v>635.90000000000009</v>
      </c>
      <c r="F380" s="231">
        <v>630.15000000000009</v>
      </c>
      <c r="G380" s="231">
        <v>621.10000000000014</v>
      </c>
      <c r="H380" s="231">
        <v>650.70000000000005</v>
      </c>
      <c r="I380" s="231">
        <v>659.75</v>
      </c>
      <c r="J380" s="231">
        <v>665.5</v>
      </c>
      <c r="K380" s="230">
        <v>654</v>
      </c>
      <c r="L380" s="230">
        <v>639.20000000000005</v>
      </c>
      <c r="M380" s="230">
        <v>0.58270999999999995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389.2</v>
      </c>
      <c r="D381" s="231">
        <v>387.7</v>
      </c>
      <c r="E381" s="231">
        <v>378.04999999999995</v>
      </c>
      <c r="F381" s="231">
        <v>366.9</v>
      </c>
      <c r="G381" s="231">
        <v>357.24999999999994</v>
      </c>
      <c r="H381" s="231">
        <v>398.84999999999997</v>
      </c>
      <c r="I381" s="231">
        <v>408.49999999999994</v>
      </c>
      <c r="J381" s="231">
        <v>419.65</v>
      </c>
      <c r="K381" s="230">
        <v>397.35</v>
      </c>
      <c r="L381" s="230">
        <v>376.55</v>
      </c>
      <c r="M381" s="230">
        <v>22.46245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1140.25</v>
      </c>
      <c r="D382" s="231">
        <v>1135.2666666666667</v>
      </c>
      <c r="E382" s="231">
        <v>1123.5333333333333</v>
      </c>
      <c r="F382" s="231">
        <v>1106.8166666666666</v>
      </c>
      <c r="G382" s="231">
        <v>1095.0833333333333</v>
      </c>
      <c r="H382" s="231">
        <v>1151.9833333333333</v>
      </c>
      <c r="I382" s="231">
        <v>1163.7166666666665</v>
      </c>
      <c r="J382" s="231">
        <v>1180.4333333333334</v>
      </c>
      <c r="K382" s="230">
        <v>1147</v>
      </c>
      <c r="L382" s="230">
        <v>1118.55</v>
      </c>
      <c r="M382" s="230">
        <v>1.0313600000000001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103.2</v>
      </c>
      <c r="D383" s="231">
        <v>103.31666666666666</v>
      </c>
      <c r="E383" s="231">
        <v>100.63333333333333</v>
      </c>
      <c r="F383" s="231">
        <v>98.066666666666663</v>
      </c>
      <c r="G383" s="231">
        <v>95.383333333333326</v>
      </c>
      <c r="H383" s="231">
        <v>105.88333333333333</v>
      </c>
      <c r="I383" s="231">
        <v>108.56666666666666</v>
      </c>
      <c r="J383" s="231">
        <v>111.13333333333333</v>
      </c>
      <c r="K383" s="230">
        <v>106</v>
      </c>
      <c r="L383" s="230">
        <v>100.75</v>
      </c>
      <c r="M383" s="230">
        <v>952.31203000000005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158.05000000000001</v>
      </c>
      <c r="D384" s="231">
        <v>158</v>
      </c>
      <c r="E384" s="231">
        <v>157.19999999999999</v>
      </c>
      <c r="F384" s="231">
        <v>156.35</v>
      </c>
      <c r="G384" s="231">
        <v>155.54999999999998</v>
      </c>
      <c r="H384" s="231">
        <v>158.85</v>
      </c>
      <c r="I384" s="231">
        <v>159.65</v>
      </c>
      <c r="J384" s="231">
        <v>160.5</v>
      </c>
      <c r="K384" s="230">
        <v>158.80000000000001</v>
      </c>
      <c r="L384" s="230">
        <v>157.15</v>
      </c>
      <c r="M384" s="230">
        <v>7.6688400000000003</v>
      </c>
      <c r="N384" s="1"/>
      <c r="O384" s="1"/>
    </row>
    <row r="385" spans="1:15" ht="12.75" customHeight="1">
      <c r="A385" s="30">
        <v>375</v>
      </c>
      <c r="B385" s="216" t="s">
        <v>880</v>
      </c>
      <c r="C385" s="230">
        <v>795.55</v>
      </c>
      <c r="D385" s="231">
        <v>789.41666666666663</v>
      </c>
      <c r="E385" s="231">
        <v>782.13333333333321</v>
      </c>
      <c r="F385" s="231">
        <v>768.71666666666658</v>
      </c>
      <c r="G385" s="231">
        <v>761.43333333333317</v>
      </c>
      <c r="H385" s="231">
        <v>802.83333333333326</v>
      </c>
      <c r="I385" s="231">
        <v>810.11666666666679</v>
      </c>
      <c r="J385" s="231">
        <v>823.5333333333333</v>
      </c>
      <c r="K385" s="230">
        <v>796.7</v>
      </c>
      <c r="L385" s="230">
        <v>776</v>
      </c>
      <c r="M385" s="230">
        <v>0.59436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559.4</v>
      </c>
      <c r="D386" s="231">
        <v>561.18333333333339</v>
      </c>
      <c r="E386" s="231">
        <v>553.36666666666679</v>
      </c>
      <c r="F386" s="231">
        <v>547.33333333333337</v>
      </c>
      <c r="G386" s="231">
        <v>539.51666666666677</v>
      </c>
      <c r="H386" s="231">
        <v>567.21666666666681</v>
      </c>
      <c r="I386" s="231">
        <v>575.03333333333342</v>
      </c>
      <c r="J386" s="231">
        <v>581.06666666666683</v>
      </c>
      <c r="K386" s="230">
        <v>569</v>
      </c>
      <c r="L386" s="230">
        <v>555.15</v>
      </c>
      <c r="M386" s="230">
        <v>2.7443200000000001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189.25</v>
      </c>
      <c r="D387" s="231">
        <v>189.93333333333331</v>
      </c>
      <c r="E387" s="231">
        <v>187.21666666666661</v>
      </c>
      <c r="F387" s="231">
        <v>185.18333333333331</v>
      </c>
      <c r="G387" s="231">
        <v>182.46666666666661</v>
      </c>
      <c r="H387" s="231">
        <v>191.96666666666661</v>
      </c>
      <c r="I387" s="231">
        <v>194.68333333333331</v>
      </c>
      <c r="J387" s="231">
        <v>196.71666666666661</v>
      </c>
      <c r="K387" s="230">
        <v>192.65</v>
      </c>
      <c r="L387" s="230">
        <v>187.9</v>
      </c>
      <c r="M387" s="230">
        <v>9.3897300000000001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108.15</v>
      </c>
      <c r="D388" s="231">
        <v>108.48333333333333</v>
      </c>
      <c r="E388" s="231">
        <v>107.21666666666667</v>
      </c>
      <c r="F388" s="231">
        <v>106.28333333333333</v>
      </c>
      <c r="G388" s="231">
        <v>105.01666666666667</v>
      </c>
      <c r="H388" s="231">
        <v>109.41666666666667</v>
      </c>
      <c r="I388" s="231">
        <v>110.68333333333335</v>
      </c>
      <c r="J388" s="231">
        <v>111.61666666666667</v>
      </c>
      <c r="K388" s="230">
        <v>109.75</v>
      </c>
      <c r="L388" s="230">
        <v>107.55</v>
      </c>
      <c r="M388" s="230">
        <v>23.265460000000001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2159.4</v>
      </c>
      <c r="D389" s="231">
        <v>2159.5666666666666</v>
      </c>
      <c r="E389" s="231">
        <v>2147.0333333333333</v>
      </c>
      <c r="F389" s="231">
        <v>2134.6666666666665</v>
      </c>
      <c r="G389" s="231">
        <v>2122.1333333333332</v>
      </c>
      <c r="H389" s="231">
        <v>2171.9333333333334</v>
      </c>
      <c r="I389" s="231">
        <v>2184.4666666666662</v>
      </c>
      <c r="J389" s="231">
        <v>2196.8333333333335</v>
      </c>
      <c r="K389" s="230">
        <v>2172.1</v>
      </c>
      <c r="L389" s="230">
        <v>2147.1999999999998</v>
      </c>
      <c r="M389" s="230">
        <v>8.3030000000000007E-2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39.25</v>
      </c>
      <c r="D390" s="231">
        <v>39.266666666666666</v>
      </c>
      <c r="E390" s="231">
        <v>38.733333333333334</v>
      </c>
      <c r="F390" s="231">
        <v>38.216666666666669</v>
      </c>
      <c r="G390" s="231">
        <v>37.683333333333337</v>
      </c>
      <c r="H390" s="231">
        <v>39.783333333333331</v>
      </c>
      <c r="I390" s="231">
        <v>40.316666666666663</v>
      </c>
      <c r="J390" s="231">
        <v>40.833333333333329</v>
      </c>
      <c r="K390" s="230">
        <v>39.799999999999997</v>
      </c>
      <c r="L390" s="230">
        <v>38.75</v>
      </c>
      <c r="M390" s="230">
        <v>7.3206300000000004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1714.9</v>
      </c>
      <c r="D391" s="231">
        <v>1697.6333333333332</v>
      </c>
      <c r="E391" s="231">
        <v>1639.2666666666664</v>
      </c>
      <c r="F391" s="231">
        <v>1563.6333333333332</v>
      </c>
      <c r="G391" s="231">
        <v>1505.2666666666664</v>
      </c>
      <c r="H391" s="231">
        <v>1773.2666666666664</v>
      </c>
      <c r="I391" s="231">
        <v>1831.6333333333332</v>
      </c>
      <c r="J391" s="231">
        <v>1907.2666666666664</v>
      </c>
      <c r="K391" s="230">
        <v>1756</v>
      </c>
      <c r="L391" s="230">
        <v>1622</v>
      </c>
      <c r="M391" s="230">
        <v>38.003250000000001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165.9</v>
      </c>
      <c r="D392" s="231">
        <v>166.29999999999998</v>
      </c>
      <c r="E392" s="231">
        <v>164.59999999999997</v>
      </c>
      <c r="F392" s="231">
        <v>163.29999999999998</v>
      </c>
      <c r="G392" s="231">
        <v>161.59999999999997</v>
      </c>
      <c r="H392" s="231">
        <v>167.59999999999997</v>
      </c>
      <c r="I392" s="231">
        <v>169.29999999999995</v>
      </c>
      <c r="J392" s="231">
        <v>170.59999999999997</v>
      </c>
      <c r="K392" s="230">
        <v>168</v>
      </c>
      <c r="L392" s="230">
        <v>165</v>
      </c>
      <c r="M392" s="230">
        <v>10.07385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843.95</v>
      </c>
      <c r="D393" s="231">
        <v>837.71666666666658</v>
      </c>
      <c r="E393" s="231">
        <v>829.53333333333319</v>
      </c>
      <c r="F393" s="231">
        <v>815.11666666666656</v>
      </c>
      <c r="G393" s="231">
        <v>806.93333333333317</v>
      </c>
      <c r="H393" s="231">
        <v>852.13333333333321</v>
      </c>
      <c r="I393" s="231">
        <v>860.31666666666661</v>
      </c>
      <c r="J393" s="231">
        <v>874.73333333333323</v>
      </c>
      <c r="K393" s="230">
        <v>845.9</v>
      </c>
      <c r="L393" s="230">
        <v>823.3</v>
      </c>
      <c r="M393" s="230">
        <v>1.0993900000000001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2377.0500000000002</v>
      </c>
      <c r="D394" s="231">
        <v>2375.0166666666669</v>
      </c>
      <c r="E394" s="231">
        <v>2366.0333333333338</v>
      </c>
      <c r="F394" s="231">
        <v>2355.0166666666669</v>
      </c>
      <c r="G394" s="231">
        <v>2346.0333333333338</v>
      </c>
      <c r="H394" s="231">
        <v>2386.0333333333338</v>
      </c>
      <c r="I394" s="231">
        <v>2395.0166666666664</v>
      </c>
      <c r="J394" s="231">
        <v>2406.0333333333338</v>
      </c>
      <c r="K394" s="230">
        <v>2384</v>
      </c>
      <c r="L394" s="230">
        <v>2364</v>
      </c>
      <c r="M394" s="230">
        <v>42.306269999999998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100.85</v>
      </c>
      <c r="D395" s="231">
        <v>100.11666666666666</v>
      </c>
      <c r="E395" s="231">
        <v>97.933333333333323</v>
      </c>
      <c r="F395" s="231">
        <v>95.016666666666666</v>
      </c>
      <c r="G395" s="231">
        <v>92.833333333333329</v>
      </c>
      <c r="H395" s="231">
        <v>103.03333333333332</v>
      </c>
      <c r="I395" s="231">
        <v>105.21666666666665</v>
      </c>
      <c r="J395" s="231">
        <v>108.13333333333331</v>
      </c>
      <c r="K395" s="230">
        <v>102.3</v>
      </c>
      <c r="L395" s="230">
        <v>97.2</v>
      </c>
      <c r="M395" s="230">
        <v>9.8787000000000003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678.2</v>
      </c>
      <c r="D396" s="231">
        <v>678.83333333333337</v>
      </c>
      <c r="E396" s="231">
        <v>670.91666666666674</v>
      </c>
      <c r="F396" s="231">
        <v>663.63333333333333</v>
      </c>
      <c r="G396" s="231">
        <v>655.7166666666667</v>
      </c>
      <c r="H396" s="231">
        <v>686.11666666666679</v>
      </c>
      <c r="I396" s="231">
        <v>694.03333333333353</v>
      </c>
      <c r="J396" s="231">
        <v>701.31666666666683</v>
      </c>
      <c r="K396" s="230">
        <v>686.75</v>
      </c>
      <c r="L396" s="230">
        <v>671.55</v>
      </c>
      <c r="M396" s="230">
        <v>1.51264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1263</v>
      </c>
      <c r="D397" s="231">
        <v>1257.3833333333334</v>
      </c>
      <c r="E397" s="231">
        <v>1244.1166666666668</v>
      </c>
      <c r="F397" s="231">
        <v>1225.2333333333333</v>
      </c>
      <c r="G397" s="231">
        <v>1211.9666666666667</v>
      </c>
      <c r="H397" s="231">
        <v>1276.2666666666669</v>
      </c>
      <c r="I397" s="231">
        <v>1289.5333333333338</v>
      </c>
      <c r="J397" s="231">
        <v>1308.416666666667</v>
      </c>
      <c r="K397" s="230">
        <v>1270.6500000000001</v>
      </c>
      <c r="L397" s="230">
        <v>1238.5</v>
      </c>
      <c r="M397" s="230">
        <v>1.35233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784.2</v>
      </c>
      <c r="D398" s="231">
        <v>780.9666666666667</v>
      </c>
      <c r="E398" s="231">
        <v>774.33333333333337</v>
      </c>
      <c r="F398" s="231">
        <v>764.4666666666667</v>
      </c>
      <c r="G398" s="231">
        <v>757.83333333333337</v>
      </c>
      <c r="H398" s="231">
        <v>790.83333333333337</v>
      </c>
      <c r="I398" s="231">
        <v>797.46666666666658</v>
      </c>
      <c r="J398" s="231">
        <v>807.33333333333337</v>
      </c>
      <c r="K398" s="230">
        <v>787.6</v>
      </c>
      <c r="L398" s="230">
        <v>771.1</v>
      </c>
      <c r="M398" s="230">
        <v>7.15787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1137.05</v>
      </c>
      <c r="D399" s="231">
        <v>1135.6833333333334</v>
      </c>
      <c r="E399" s="231">
        <v>1126.3666666666668</v>
      </c>
      <c r="F399" s="231">
        <v>1115.6833333333334</v>
      </c>
      <c r="G399" s="231">
        <v>1106.3666666666668</v>
      </c>
      <c r="H399" s="231">
        <v>1146.3666666666668</v>
      </c>
      <c r="I399" s="231">
        <v>1155.6833333333334</v>
      </c>
      <c r="J399" s="231">
        <v>1166.3666666666668</v>
      </c>
      <c r="K399" s="230">
        <v>1145</v>
      </c>
      <c r="L399" s="230">
        <v>1125</v>
      </c>
      <c r="M399" s="230">
        <v>18.95316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380.85</v>
      </c>
      <c r="D400" s="231">
        <v>380.5333333333333</v>
      </c>
      <c r="E400" s="231">
        <v>378.16666666666663</v>
      </c>
      <c r="F400" s="231">
        <v>375.48333333333335</v>
      </c>
      <c r="G400" s="231">
        <v>373.11666666666667</v>
      </c>
      <c r="H400" s="231">
        <v>383.21666666666658</v>
      </c>
      <c r="I400" s="231">
        <v>385.58333333333326</v>
      </c>
      <c r="J400" s="231">
        <v>388.26666666666654</v>
      </c>
      <c r="K400" s="230">
        <v>382.9</v>
      </c>
      <c r="L400" s="230">
        <v>377.85</v>
      </c>
      <c r="M400" s="230">
        <v>0.24479999999999999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36</v>
      </c>
      <c r="D401" s="231">
        <v>36.050000000000004</v>
      </c>
      <c r="E401" s="231">
        <v>35.100000000000009</v>
      </c>
      <c r="F401" s="231">
        <v>34.200000000000003</v>
      </c>
      <c r="G401" s="231">
        <v>33.250000000000007</v>
      </c>
      <c r="H401" s="231">
        <v>36.95000000000001</v>
      </c>
      <c r="I401" s="231">
        <v>37.900000000000013</v>
      </c>
      <c r="J401" s="231">
        <v>38.800000000000011</v>
      </c>
      <c r="K401" s="230">
        <v>37</v>
      </c>
      <c r="L401" s="230">
        <v>35.15</v>
      </c>
      <c r="M401" s="230">
        <v>137.20294999999999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4147.1000000000004</v>
      </c>
      <c r="D402" s="231">
        <v>4152.8833333333332</v>
      </c>
      <c r="E402" s="231">
        <v>4105.8666666666668</v>
      </c>
      <c r="F402" s="231">
        <v>4064.6333333333332</v>
      </c>
      <c r="G402" s="231">
        <v>4017.6166666666668</v>
      </c>
      <c r="H402" s="231">
        <v>4194.1166666666668</v>
      </c>
      <c r="I402" s="231">
        <v>4241.1333333333332</v>
      </c>
      <c r="J402" s="231">
        <v>4282.3666666666668</v>
      </c>
      <c r="K402" s="230">
        <v>4199.8999999999996</v>
      </c>
      <c r="L402" s="230">
        <v>4111.6499999999996</v>
      </c>
      <c r="M402" s="230">
        <v>0.18085999999999999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2495.5</v>
      </c>
      <c r="D403" s="231">
        <v>2493.3333333333335</v>
      </c>
      <c r="E403" s="231">
        <v>2483.166666666667</v>
      </c>
      <c r="F403" s="231">
        <v>2470.8333333333335</v>
      </c>
      <c r="G403" s="231">
        <v>2460.666666666667</v>
      </c>
      <c r="H403" s="231">
        <v>2505.666666666667</v>
      </c>
      <c r="I403" s="231">
        <v>2515.8333333333339</v>
      </c>
      <c r="J403" s="231">
        <v>2528.166666666667</v>
      </c>
      <c r="K403" s="230">
        <v>2503.5</v>
      </c>
      <c r="L403" s="230">
        <v>2481</v>
      </c>
      <c r="M403" s="230">
        <v>1.33131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72.5</v>
      </c>
      <c r="D404" s="231">
        <v>72.25</v>
      </c>
      <c r="E404" s="231">
        <v>71.75</v>
      </c>
      <c r="F404" s="231">
        <v>71</v>
      </c>
      <c r="G404" s="231">
        <v>70.5</v>
      </c>
      <c r="H404" s="231">
        <v>73</v>
      </c>
      <c r="I404" s="231">
        <v>73.5</v>
      </c>
      <c r="J404" s="231">
        <v>74.25</v>
      </c>
      <c r="K404" s="230">
        <v>72.75</v>
      </c>
      <c r="L404" s="230">
        <v>71.5</v>
      </c>
      <c r="M404" s="230">
        <v>73.906800000000004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5964.95</v>
      </c>
      <c r="D405" s="231">
        <v>5973.3166666666666</v>
      </c>
      <c r="E405" s="231">
        <v>5946.6333333333332</v>
      </c>
      <c r="F405" s="231">
        <v>5928.3166666666666</v>
      </c>
      <c r="G405" s="231">
        <v>5901.6333333333332</v>
      </c>
      <c r="H405" s="231">
        <v>5991.6333333333332</v>
      </c>
      <c r="I405" s="231">
        <v>6018.3166666666657</v>
      </c>
      <c r="J405" s="231">
        <v>6036.6333333333332</v>
      </c>
      <c r="K405" s="230">
        <v>6000</v>
      </c>
      <c r="L405" s="230">
        <v>5955</v>
      </c>
      <c r="M405" s="230">
        <v>0.68218999999999996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1178.3499999999999</v>
      </c>
      <c r="D406" s="231">
        <v>1179.1499999999999</v>
      </c>
      <c r="E406" s="231">
        <v>1168.3999999999996</v>
      </c>
      <c r="F406" s="231">
        <v>1158.4499999999998</v>
      </c>
      <c r="G406" s="231">
        <v>1147.6999999999996</v>
      </c>
      <c r="H406" s="231">
        <v>1189.0999999999997</v>
      </c>
      <c r="I406" s="231">
        <v>1199.8500000000001</v>
      </c>
      <c r="J406" s="231">
        <v>1209.7999999999997</v>
      </c>
      <c r="K406" s="230">
        <v>1189.9000000000001</v>
      </c>
      <c r="L406" s="230">
        <v>1169.2</v>
      </c>
      <c r="M406" s="230">
        <v>0.38372000000000001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2802.1</v>
      </c>
      <c r="D407" s="231">
        <v>2783.0500000000006</v>
      </c>
      <c r="E407" s="231">
        <v>2756.6000000000013</v>
      </c>
      <c r="F407" s="231">
        <v>2711.1000000000008</v>
      </c>
      <c r="G407" s="231">
        <v>2684.6500000000015</v>
      </c>
      <c r="H407" s="231">
        <v>2828.5500000000011</v>
      </c>
      <c r="I407" s="231">
        <v>2855.0000000000009</v>
      </c>
      <c r="J407" s="231">
        <v>2900.5000000000009</v>
      </c>
      <c r="K407" s="230">
        <v>2809.5</v>
      </c>
      <c r="L407" s="230">
        <v>2737.55</v>
      </c>
      <c r="M407" s="230">
        <v>1.98892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446.95</v>
      </c>
      <c r="D408" s="231">
        <v>446.95</v>
      </c>
      <c r="E408" s="231">
        <v>444</v>
      </c>
      <c r="F408" s="231">
        <v>441.05</v>
      </c>
      <c r="G408" s="231">
        <v>438.1</v>
      </c>
      <c r="H408" s="231">
        <v>449.9</v>
      </c>
      <c r="I408" s="231">
        <v>452.84999999999991</v>
      </c>
      <c r="J408" s="231">
        <v>455.79999999999995</v>
      </c>
      <c r="K408" s="230">
        <v>449.9</v>
      </c>
      <c r="L408" s="230">
        <v>444</v>
      </c>
      <c r="M408" s="230">
        <v>0.54305000000000003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1033.3499999999999</v>
      </c>
      <c r="D409" s="231">
        <v>1033.8999999999999</v>
      </c>
      <c r="E409" s="231">
        <v>1027.7499999999998</v>
      </c>
      <c r="F409" s="231">
        <v>1022.1499999999999</v>
      </c>
      <c r="G409" s="231">
        <v>1015.9999999999998</v>
      </c>
      <c r="H409" s="231">
        <v>1039.4999999999998</v>
      </c>
      <c r="I409" s="231">
        <v>1045.6499999999999</v>
      </c>
      <c r="J409" s="231">
        <v>1051.2499999999998</v>
      </c>
      <c r="K409" s="230">
        <v>1040.05</v>
      </c>
      <c r="L409" s="230">
        <v>1028.3</v>
      </c>
      <c r="M409" s="230">
        <v>4.095E-2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256.89999999999998</v>
      </c>
      <c r="D410" s="231">
        <v>257.21666666666664</v>
      </c>
      <c r="E410" s="231">
        <v>253.93333333333328</v>
      </c>
      <c r="F410" s="231">
        <v>250.96666666666664</v>
      </c>
      <c r="G410" s="231">
        <v>247.68333333333328</v>
      </c>
      <c r="H410" s="231">
        <v>260.18333333333328</v>
      </c>
      <c r="I410" s="231">
        <v>263.4666666666667</v>
      </c>
      <c r="J410" s="231">
        <v>266.43333333333328</v>
      </c>
      <c r="K410" s="230">
        <v>260.5</v>
      </c>
      <c r="L410" s="230">
        <v>254.25</v>
      </c>
      <c r="M410" s="230">
        <v>5.9141000000000004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644.5</v>
      </c>
      <c r="D411" s="231">
        <v>643.5</v>
      </c>
      <c r="E411" s="231">
        <v>632</v>
      </c>
      <c r="F411" s="231">
        <v>619.5</v>
      </c>
      <c r="G411" s="231">
        <v>608</v>
      </c>
      <c r="H411" s="231">
        <v>656</v>
      </c>
      <c r="I411" s="231">
        <v>667.5</v>
      </c>
      <c r="J411" s="231">
        <v>680</v>
      </c>
      <c r="K411" s="230">
        <v>655</v>
      </c>
      <c r="L411" s="230">
        <v>631</v>
      </c>
      <c r="M411" s="230">
        <v>9.9661200000000001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23745.8</v>
      </c>
      <c r="D412" s="231">
        <v>23786.433333333334</v>
      </c>
      <c r="E412" s="231">
        <v>23511.866666666669</v>
      </c>
      <c r="F412" s="231">
        <v>23277.933333333334</v>
      </c>
      <c r="G412" s="231">
        <v>23003.366666666669</v>
      </c>
      <c r="H412" s="231">
        <v>24020.366666666669</v>
      </c>
      <c r="I412" s="231">
        <v>24294.933333333334</v>
      </c>
      <c r="J412" s="231">
        <v>24528.866666666669</v>
      </c>
      <c r="K412" s="230">
        <v>24061</v>
      </c>
      <c r="L412" s="230">
        <v>23552.5</v>
      </c>
      <c r="M412" s="230">
        <v>0.31519999999999998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46.95</v>
      </c>
      <c r="D413" s="231">
        <v>47.1</v>
      </c>
      <c r="E413" s="231">
        <v>46.550000000000004</v>
      </c>
      <c r="F413" s="231">
        <v>46.150000000000006</v>
      </c>
      <c r="G413" s="231">
        <v>45.600000000000009</v>
      </c>
      <c r="H413" s="231">
        <v>47.5</v>
      </c>
      <c r="I413" s="231">
        <v>48.05</v>
      </c>
      <c r="J413" s="231">
        <v>48.449999999999996</v>
      </c>
      <c r="K413" s="230">
        <v>47.65</v>
      </c>
      <c r="L413" s="230">
        <v>46.7</v>
      </c>
      <c r="M413" s="230">
        <v>50.883899999999997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1405.55</v>
      </c>
      <c r="D414" s="231">
        <v>1399.8500000000001</v>
      </c>
      <c r="E414" s="231">
        <v>1387.7000000000003</v>
      </c>
      <c r="F414" s="231">
        <v>1369.8500000000001</v>
      </c>
      <c r="G414" s="231">
        <v>1357.7000000000003</v>
      </c>
      <c r="H414" s="231">
        <v>1417.7000000000003</v>
      </c>
      <c r="I414" s="231">
        <v>1429.8500000000004</v>
      </c>
      <c r="J414" s="231">
        <v>1447.7000000000003</v>
      </c>
      <c r="K414" s="230">
        <v>1412</v>
      </c>
      <c r="L414" s="230">
        <v>1382</v>
      </c>
      <c r="M414" s="230">
        <v>10.71163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293.7</v>
      </c>
      <c r="D415" s="276">
        <v>294.7833333333333</v>
      </c>
      <c r="E415" s="276">
        <v>290.91666666666663</v>
      </c>
      <c r="F415" s="276">
        <v>288.13333333333333</v>
      </c>
      <c r="G415" s="276">
        <v>284.26666666666665</v>
      </c>
      <c r="H415" s="276">
        <v>297.56666666666661</v>
      </c>
      <c r="I415" s="276">
        <v>301.43333333333328</v>
      </c>
      <c r="J415" s="276">
        <v>304.21666666666658</v>
      </c>
      <c r="K415" s="275">
        <v>298.64999999999998</v>
      </c>
      <c r="L415" s="275">
        <v>292</v>
      </c>
      <c r="M415" s="275">
        <v>1.05209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3439.45</v>
      </c>
      <c r="D416" s="231">
        <v>3450.4833333333336</v>
      </c>
      <c r="E416" s="231">
        <v>3418.9666666666672</v>
      </c>
      <c r="F416" s="231">
        <v>3398.4833333333336</v>
      </c>
      <c r="G416" s="231">
        <v>3366.9666666666672</v>
      </c>
      <c r="H416" s="231">
        <v>3470.9666666666672</v>
      </c>
      <c r="I416" s="231">
        <v>3502.4833333333336</v>
      </c>
      <c r="J416" s="231">
        <v>3522.9666666666672</v>
      </c>
      <c r="K416" s="230">
        <v>3482</v>
      </c>
      <c r="L416" s="230">
        <v>3430</v>
      </c>
      <c r="M416" s="230">
        <v>4.8282100000000003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466.65</v>
      </c>
      <c r="D417" s="231">
        <v>467.09999999999997</v>
      </c>
      <c r="E417" s="231">
        <v>460.34999999999991</v>
      </c>
      <c r="F417" s="231">
        <v>454.04999999999995</v>
      </c>
      <c r="G417" s="231">
        <v>447.2999999999999</v>
      </c>
      <c r="H417" s="231">
        <v>473.39999999999992</v>
      </c>
      <c r="I417" s="231">
        <v>480.15000000000003</v>
      </c>
      <c r="J417" s="231">
        <v>486.44999999999993</v>
      </c>
      <c r="K417" s="230">
        <v>473.85</v>
      </c>
      <c r="L417" s="230">
        <v>460.8</v>
      </c>
      <c r="M417" s="230">
        <v>4.8091999999999997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3777.5</v>
      </c>
      <c r="D418" s="231">
        <v>3778.5333333333333</v>
      </c>
      <c r="E418" s="231">
        <v>3752.0666666666666</v>
      </c>
      <c r="F418" s="231">
        <v>3726.6333333333332</v>
      </c>
      <c r="G418" s="231">
        <v>3700.1666666666665</v>
      </c>
      <c r="H418" s="231">
        <v>3803.9666666666667</v>
      </c>
      <c r="I418" s="231">
        <v>3830.4333333333329</v>
      </c>
      <c r="J418" s="231">
        <v>3855.8666666666668</v>
      </c>
      <c r="K418" s="230">
        <v>3805</v>
      </c>
      <c r="L418" s="230">
        <v>3753.1</v>
      </c>
      <c r="M418" s="230">
        <v>0.22897999999999999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470.7</v>
      </c>
      <c r="D419" s="231">
        <v>468.7833333333333</v>
      </c>
      <c r="E419" s="231">
        <v>464.16666666666663</v>
      </c>
      <c r="F419" s="231">
        <v>457.63333333333333</v>
      </c>
      <c r="G419" s="231">
        <v>453.01666666666665</v>
      </c>
      <c r="H419" s="231">
        <v>475.31666666666661</v>
      </c>
      <c r="I419" s="231">
        <v>479.93333333333328</v>
      </c>
      <c r="J419" s="231">
        <v>486.46666666666658</v>
      </c>
      <c r="K419" s="230">
        <v>473.4</v>
      </c>
      <c r="L419" s="230">
        <v>462.25</v>
      </c>
      <c r="M419" s="230">
        <v>7.0321600000000002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838.05</v>
      </c>
      <c r="D420" s="231">
        <v>834.01666666666677</v>
      </c>
      <c r="E420" s="231">
        <v>826.03333333333353</v>
      </c>
      <c r="F420" s="231">
        <v>814.01666666666677</v>
      </c>
      <c r="G420" s="231">
        <v>806.03333333333353</v>
      </c>
      <c r="H420" s="231">
        <v>846.03333333333353</v>
      </c>
      <c r="I420" s="231">
        <v>854.01666666666688</v>
      </c>
      <c r="J420" s="231">
        <v>866.03333333333353</v>
      </c>
      <c r="K420" s="230">
        <v>842</v>
      </c>
      <c r="L420" s="230">
        <v>822</v>
      </c>
      <c r="M420" s="230">
        <v>3.0872799999999998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587.70000000000005</v>
      </c>
      <c r="D421" s="231">
        <v>588.31666666666672</v>
      </c>
      <c r="E421" s="231">
        <v>582.63333333333344</v>
      </c>
      <c r="F421" s="231">
        <v>577.56666666666672</v>
      </c>
      <c r="G421" s="231">
        <v>571.88333333333344</v>
      </c>
      <c r="H421" s="231">
        <v>593.38333333333344</v>
      </c>
      <c r="I421" s="231">
        <v>599.06666666666661</v>
      </c>
      <c r="J421" s="231">
        <v>604.13333333333344</v>
      </c>
      <c r="K421" s="230">
        <v>594</v>
      </c>
      <c r="L421" s="230">
        <v>583.25</v>
      </c>
      <c r="M421" s="230">
        <v>1.00312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564.75</v>
      </c>
      <c r="D422" s="231">
        <v>564.41666666666663</v>
      </c>
      <c r="E422" s="231">
        <v>561.43333333333328</v>
      </c>
      <c r="F422" s="231">
        <v>558.11666666666667</v>
      </c>
      <c r="G422" s="231">
        <v>555.13333333333333</v>
      </c>
      <c r="H422" s="231">
        <v>567.73333333333323</v>
      </c>
      <c r="I422" s="231">
        <v>570.71666666666658</v>
      </c>
      <c r="J422" s="231">
        <v>574.03333333333319</v>
      </c>
      <c r="K422" s="230">
        <v>567.4</v>
      </c>
      <c r="L422" s="230">
        <v>561.1</v>
      </c>
      <c r="M422" s="230">
        <v>178.45169000000001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81.7</v>
      </c>
      <c r="D423" s="231">
        <v>81.516666666666666</v>
      </c>
      <c r="E423" s="231">
        <v>81.133333333333326</v>
      </c>
      <c r="F423" s="231">
        <v>80.566666666666663</v>
      </c>
      <c r="G423" s="231">
        <v>80.183333333333323</v>
      </c>
      <c r="H423" s="231">
        <v>82.083333333333329</v>
      </c>
      <c r="I423" s="231">
        <v>82.466666666666683</v>
      </c>
      <c r="J423" s="231">
        <v>83.033333333333331</v>
      </c>
      <c r="K423" s="230">
        <v>81.900000000000006</v>
      </c>
      <c r="L423" s="230">
        <v>80.95</v>
      </c>
      <c r="M423" s="230">
        <v>89.774900000000002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293.5</v>
      </c>
      <c r="D424" s="231">
        <v>294.2</v>
      </c>
      <c r="E424" s="231">
        <v>291.34999999999997</v>
      </c>
      <c r="F424" s="231">
        <v>289.2</v>
      </c>
      <c r="G424" s="231">
        <v>286.34999999999997</v>
      </c>
      <c r="H424" s="231">
        <v>296.34999999999997</v>
      </c>
      <c r="I424" s="231">
        <v>299.2</v>
      </c>
      <c r="J424" s="231">
        <v>301.34999999999997</v>
      </c>
      <c r="K424" s="230">
        <v>297.05</v>
      </c>
      <c r="L424" s="230">
        <v>292.05</v>
      </c>
      <c r="M424" s="230">
        <v>1.5473300000000001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157.9</v>
      </c>
      <c r="D425" s="231">
        <v>158.18333333333334</v>
      </c>
      <c r="E425" s="231">
        <v>156.91666666666669</v>
      </c>
      <c r="F425" s="231">
        <v>155.93333333333334</v>
      </c>
      <c r="G425" s="231">
        <v>154.66666666666669</v>
      </c>
      <c r="H425" s="231">
        <v>159.16666666666669</v>
      </c>
      <c r="I425" s="231">
        <v>160.43333333333334</v>
      </c>
      <c r="J425" s="231">
        <v>161.41666666666669</v>
      </c>
      <c r="K425" s="230">
        <v>159.44999999999999</v>
      </c>
      <c r="L425" s="230">
        <v>157.19999999999999</v>
      </c>
      <c r="M425" s="230">
        <v>1.97814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413.9</v>
      </c>
      <c r="D426" s="231">
        <v>414.7833333333333</v>
      </c>
      <c r="E426" s="231">
        <v>409.61666666666662</v>
      </c>
      <c r="F426" s="231">
        <v>405.33333333333331</v>
      </c>
      <c r="G426" s="231">
        <v>400.16666666666663</v>
      </c>
      <c r="H426" s="231">
        <v>419.06666666666661</v>
      </c>
      <c r="I426" s="231">
        <v>424.23333333333335</v>
      </c>
      <c r="J426" s="231">
        <v>428.51666666666659</v>
      </c>
      <c r="K426" s="230">
        <v>419.95</v>
      </c>
      <c r="L426" s="230">
        <v>410.5</v>
      </c>
      <c r="M426" s="230">
        <v>0.72713000000000005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404.05</v>
      </c>
      <c r="D427" s="231">
        <v>405.65000000000003</v>
      </c>
      <c r="E427" s="231">
        <v>400.40000000000009</v>
      </c>
      <c r="F427" s="231">
        <v>396.75000000000006</v>
      </c>
      <c r="G427" s="231">
        <v>391.50000000000011</v>
      </c>
      <c r="H427" s="231">
        <v>409.30000000000007</v>
      </c>
      <c r="I427" s="231">
        <v>414.54999999999995</v>
      </c>
      <c r="J427" s="231">
        <v>418.20000000000005</v>
      </c>
      <c r="K427" s="230">
        <v>410.9</v>
      </c>
      <c r="L427" s="230">
        <v>402</v>
      </c>
      <c r="M427" s="230">
        <v>3.1671900000000002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194.5</v>
      </c>
      <c r="D428" s="231">
        <v>196.25</v>
      </c>
      <c r="E428" s="231">
        <v>191.75</v>
      </c>
      <c r="F428" s="231">
        <v>189</v>
      </c>
      <c r="G428" s="231">
        <v>184.5</v>
      </c>
      <c r="H428" s="231">
        <v>199</v>
      </c>
      <c r="I428" s="231">
        <v>203.5</v>
      </c>
      <c r="J428" s="231">
        <v>206.25</v>
      </c>
      <c r="K428" s="230">
        <v>200.75</v>
      </c>
      <c r="L428" s="230">
        <v>193.5</v>
      </c>
      <c r="M428" s="230">
        <v>3.7892000000000001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978.7</v>
      </c>
      <c r="D429" s="231">
        <v>974.61666666666679</v>
      </c>
      <c r="E429" s="231">
        <v>967.63333333333355</v>
      </c>
      <c r="F429" s="231">
        <v>956.56666666666672</v>
      </c>
      <c r="G429" s="231">
        <v>949.58333333333348</v>
      </c>
      <c r="H429" s="231">
        <v>985.68333333333362</v>
      </c>
      <c r="I429" s="231">
        <v>992.66666666666674</v>
      </c>
      <c r="J429" s="231">
        <v>1003.7333333333337</v>
      </c>
      <c r="K429" s="230">
        <v>981.6</v>
      </c>
      <c r="L429" s="230">
        <v>963.55</v>
      </c>
      <c r="M429" s="230">
        <v>27.771730000000002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428</v>
      </c>
      <c r="D430" s="231">
        <v>425.41666666666669</v>
      </c>
      <c r="E430" s="231">
        <v>421.63333333333338</v>
      </c>
      <c r="F430" s="231">
        <v>415.26666666666671</v>
      </c>
      <c r="G430" s="231">
        <v>411.48333333333341</v>
      </c>
      <c r="H430" s="231">
        <v>431.78333333333336</v>
      </c>
      <c r="I430" s="231">
        <v>435.56666666666666</v>
      </c>
      <c r="J430" s="231">
        <v>441.93333333333334</v>
      </c>
      <c r="K430" s="230">
        <v>429.2</v>
      </c>
      <c r="L430" s="230">
        <v>419.05</v>
      </c>
      <c r="M430" s="230">
        <v>6.3163999999999998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2334.35</v>
      </c>
      <c r="D431" s="231">
        <v>2329.4833333333331</v>
      </c>
      <c r="E431" s="231">
        <v>2314.8666666666663</v>
      </c>
      <c r="F431" s="231">
        <v>2295.3833333333332</v>
      </c>
      <c r="G431" s="231">
        <v>2280.7666666666664</v>
      </c>
      <c r="H431" s="231">
        <v>2348.9666666666662</v>
      </c>
      <c r="I431" s="231">
        <v>2363.583333333333</v>
      </c>
      <c r="J431" s="231">
        <v>2383.0666666666662</v>
      </c>
      <c r="K431" s="230">
        <v>2344.1</v>
      </c>
      <c r="L431" s="230">
        <v>2310</v>
      </c>
      <c r="M431" s="230">
        <v>9.4839999999999994E-2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1021.1</v>
      </c>
      <c r="D432" s="231">
        <v>1020.0666666666666</v>
      </c>
      <c r="E432" s="231">
        <v>1013.6333333333332</v>
      </c>
      <c r="F432" s="231">
        <v>1006.1666666666666</v>
      </c>
      <c r="G432" s="231">
        <v>999.73333333333323</v>
      </c>
      <c r="H432" s="231">
        <v>1027.5333333333333</v>
      </c>
      <c r="I432" s="231">
        <v>1033.9666666666667</v>
      </c>
      <c r="J432" s="231">
        <v>1041.4333333333332</v>
      </c>
      <c r="K432" s="230">
        <v>1026.5</v>
      </c>
      <c r="L432" s="230">
        <v>1012.6</v>
      </c>
      <c r="M432" s="230">
        <v>0.18434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298.60000000000002</v>
      </c>
      <c r="D433" s="231">
        <v>298.7166666666667</v>
      </c>
      <c r="E433" s="231">
        <v>296.33333333333337</v>
      </c>
      <c r="F433" s="231">
        <v>294.06666666666666</v>
      </c>
      <c r="G433" s="231">
        <v>291.68333333333334</v>
      </c>
      <c r="H433" s="231">
        <v>300.98333333333341</v>
      </c>
      <c r="I433" s="231">
        <v>303.36666666666673</v>
      </c>
      <c r="J433" s="231">
        <v>305.63333333333344</v>
      </c>
      <c r="K433" s="230">
        <v>301.10000000000002</v>
      </c>
      <c r="L433" s="230">
        <v>296.45</v>
      </c>
      <c r="M433" s="230">
        <v>1.1538900000000001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352.5</v>
      </c>
      <c r="D434" s="231">
        <v>354</v>
      </c>
      <c r="E434" s="231">
        <v>348.5</v>
      </c>
      <c r="F434" s="231">
        <v>344.5</v>
      </c>
      <c r="G434" s="231">
        <v>339</v>
      </c>
      <c r="H434" s="231">
        <v>358</v>
      </c>
      <c r="I434" s="231">
        <v>363.5</v>
      </c>
      <c r="J434" s="231">
        <v>367.5</v>
      </c>
      <c r="K434" s="230">
        <v>359.5</v>
      </c>
      <c r="L434" s="230">
        <v>350</v>
      </c>
      <c r="M434" s="230">
        <v>1.4313199999999999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2647.1</v>
      </c>
      <c r="D435" s="231">
        <v>2656.0666666666671</v>
      </c>
      <c r="E435" s="231">
        <v>2622.1333333333341</v>
      </c>
      <c r="F435" s="231">
        <v>2597.166666666667</v>
      </c>
      <c r="G435" s="231">
        <v>2563.233333333334</v>
      </c>
      <c r="H435" s="231">
        <v>2681.0333333333342</v>
      </c>
      <c r="I435" s="231">
        <v>2714.9666666666676</v>
      </c>
      <c r="J435" s="231">
        <v>2739.9333333333343</v>
      </c>
      <c r="K435" s="230">
        <v>2690</v>
      </c>
      <c r="L435" s="230">
        <v>2631.1</v>
      </c>
      <c r="M435" s="230">
        <v>0.95618999999999998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470.15</v>
      </c>
      <c r="D436" s="231">
        <v>471.25</v>
      </c>
      <c r="E436" s="231">
        <v>468.6</v>
      </c>
      <c r="F436" s="231">
        <v>467.05</v>
      </c>
      <c r="G436" s="231">
        <v>464.40000000000003</v>
      </c>
      <c r="H436" s="231">
        <v>472.8</v>
      </c>
      <c r="I436" s="231">
        <v>475.45</v>
      </c>
      <c r="J436" s="231">
        <v>477</v>
      </c>
      <c r="K436" s="230">
        <v>473.9</v>
      </c>
      <c r="L436" s="230">
        <v>469.7</v>
      </c>
      <c r="M436" s="230">
        <v>4.2460100000000001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8.1999999999999993</v>
      </c>
      <c r="D437" s="231">
        <v>8.1833333333333318</v>
      </c>
      <c r="E437" s="231">
        <v>8.1166666666666636</v>
      </c>
      <c r="F437" s="231">
        <v>8.0333333333333314</v>
      </c>
      <c r="G437" s="231">
        <v>7.9666666666666632</v>
      </c>
      <c r="H437" s="231">
        <v>8.2666666666666639</v>
      </c>
      <c r="I437" s="231">
        <v>8.3333333333333304</v>
      </c>
      <c r="J437" s="231">
        <v>8.4166666666666643</v>
      </c>
      <c r="K437" s="230">
        <v>8.25</v>
      </c>
      <c r="L437" s="230">
        <v>8.1</v>
      </c>
      <c r="M437" s="230">
        <v>453.58976999999999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213.05</v>
      </c>
      <c r="D438" s="231">
        <v>212.98333333333335</v>
      </c>
      <c r="E438" s="231">
        <v>209.9666666666667</v>
      </c>
      <c r="F438" s="231">
        <v>206.88333333333335</v>
      </c>
      <c r="G438" s="231">
        <v>203.8666666666667</v>
      </c>
      <c r="H438" s="231">
        <v>216.06666666666669</v>
      </c>
      <c r="I438" s="231">
        <v>219.08333333333334</v>
      </c>
      <c r="J438" s="231">
        <v>222.16666666666669</v>
      </c>
      <c r="K438" s="230">
        <v>216</v>
      </c>
      <c r="L438" s="230">
        <v>209.9</v>
      </c>
      <c r="M438" s="230">
        <v>0.87951000000000001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982.45</v>
      </c>
      <c r="D439" s="231">
        <v>986.19999999999993</v>
      </c>
      <c r="E439" s="231">
        <v>974.39999999999986</v>
      </c>
      <c r="F439" s="231">
        <v>966.34999999999991</v>
      </c>
      <c r="G439" s="231">
        <v>954.54999999999984</v>
      </c>
      <c r="H439" s="231">
        <v>994.24999999999989</v>
      </c>
      <c r="I439" s="231">
        <v>1006.0499999999998</v>
      </c>
      <c r="J439" s="231">
        <v>1014.0999999999999</v>
      </c>
      <c r="K439" s="230">
        <v>998</v>
      </c>
      <c r="L439" s="230">
        <v>978.15</v>
      </c>
      <c r="M439" s="230">
        <v>0.25231999999999999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649.85</v>
      </c>
      <c r="D440" s="231">
        <v>647.2833333333333</v>
      </c>
      <c r="E440" s="231">
        <v>634.56666666666661</v>
      </c>
      <c r="F440" s="231">
        <v>619.2833333333333</v>
      </c>
      <c r="G440" s="231">
        <v>606.56666666666661</v>
      </c>
      <c r="H440" s="231">
        <v>662.56666666666661</v>
      </c>
      <c r="I440" s="231">
        <v>675.2833333333333</v>
      </c>
      <c r="J440" s="231">
        <v>690.56666666666661</v>
      </c>
      <c r="K440" s="230">
        <v>660</v>
      </c>
      <c r="L440" s="230">
        <v>632</v>
      </c>
      <c r="M440" s="230">
        <v>38.070079999999997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1424.3</v>
      </c>
      <c r="D441" s="231">
        <v>1426.55</v>
      </c>
      <c r="E441" s="231">
        <v>1407.75</v>
      </c>
      <c r="F441" s="231">
        <v>1391.2</v>
      </c>
      <c r="G441" s="231">
        <v>1372.4</v>
      </c>
      <c r="H441" s="231">
        <v>1443.1</v>
      </c>
      <c r="I441" s="231">
        <v>1461.8999999999996</v>
      </c>
      <c r="J441" s="231">
        <v>1478.4499999999998</v>
      </c>
      <c r="K441" s="230">
        <v>1445.35</v>
      </c>
      <c r="L441" s="230">
        <v>1410</v>
      </c>
      <c r="M441" s="230">
        <v>0.21304000000000001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466.5</v>
      </c>
      <c r="D442" s="231">
        <v>467.48333333333335</v>
      </c>
      <c r="E442" s="231">
        <v>462.01666666666671</v>
      </c>
      <c r="F442" s="231">
        <v>457.53333333333336</v>
      </c>
      <c r="G442" s="231">
        <v>452.06666666666672</v>
      </c>
      <c r="H442" s="231">
        <v>471.9666666666667</v>
      </c>
      <c r="I442" s="231">
        <v>477.43333333333339</v>
      </c>
      <c r="J442" s="231">
        <v>481.91666666666669</v>
      </c>
      <c r="K442" s="230">
        <v>472.95</v>
      </c>
      <c r="L442" s="230">
        <v>463</v>
      </c>
      <c r="M442" s="230">
        <v>0.27549000000000001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726.55</v>
      </c>
      <c r="D443" s="231">
        <v>726.81666666666661</v>
      </c>
      <c r="E443" s="231">
        <v>720.73333333333323</v>
      </c>
      <c r="F443" s="231">
        <v>714.91666666666663</v>
      </c>
      <c r="G443" s="231">
        <v>708.83333333333326</v>
      </c>
      <c r="H443" s="231">
        <v>732.63333333333321</v>
      </c>
      <c r="I443" s="231">
        <v>738.7166666666667</v>
      </c>
      <c r="J443" s="231">
        <v>744.53333333333319</v>
      </c>
      <c r="K443" s="230">
        <v>732.9</v>
      </c>
      <c r="L443" s="230">
        <v>721</v>
      </c>
      <c r="M443" s="230">
        <v>0.38532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30.25</v>
      </c>
      <c r="D444" s="231">
        <v>30.066666666666666</v>
      </c>
      <c r="E444" s="231">
        <v>29.183333333333334</v>
      </c>
      <c r="F444" s="231">
        <v>28.116666666666667</v>
      </c>
      <c r="G444" s="231">
        <v>27.233333333333334</v>
      </c>
      <c r="H444" s="231">
        <v>31.133333333333333</v>
      </c>
      <c r="I444" s="231">
        <v>32.016666666666666</v>
      </c>
      <c r="J444" s="231">
        <v>33.083333333333329</v>
      </c>
      <c r="K444" s="230">
        <v>30.95</v>
      </c>
      <c r="L444" s="230">
        <v>29</v>
      </c>
      <c r="M444" s="230">
        <v>132.12635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1132.5</v>
      </c>
      <c r="D445" s="231">
        <v>1130.2</v>
      </c>
      <c r="E445" s="231">
        <v>1124.7</v>
      </c>
      <c r="F445" s="231">
        <v>1116.9000000000001</v>
      </c>
      <c r="G445" s="231">
        <v>1111.4000000000001</v>
      </c>
      <c r="H445" s="231">
        <v>1138</v>
      </c>
      <c r="I445" s="231">
        <v>1143.5</v>
      </c>
      <c r="J445" s="231">
        <v>1151.3</v>
      </c>
      <c r="K445" s="230">
        <v>1135.7</v>
      </c>
      <c r="L445" s="230">
        <v>1122.4000000000001</v>
      </c>
      <c r="M445" s="230">
        <v>7.3340699999999996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681</v>
      </c>
      <c r="D446" s="231">
        <v>670.68333333333328</v>
      </c>
      <c r="E446" s="231">
        <v>653.36666666666656</v>
      </c>
      <c r="F446" s="231">
        <v>625.73333333333323</v>
      </c>
      <c r="G446" s="231">
        <v>608.41666666666652</v>
      </c>
      <c r="H446" s="231">
        <v>698.31666666666661</v>
      </c>
      <c r="I446" s="231">
        <v>715.63333333333344</v>
      </c>
      <c r="J446" s="231">
        <v>743.26666666666665</v>
      </c>
      <c r="K446" s="230">
        <v>688</v>
      </c>
      <c r="L446" s="230">
        <v>643.04999999999995</v>
      </c>
      <c r="M446" s="230">
        <v>10.19248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943.7</v>
      </c>
      <c r="D447" s="231">
        <v>939.33333333333337</v>
      </c>
      <c r="E447" s="231">
        <v>933.41666666666674</v>
      </c>
      <c r="F447" s="231">
        <v>923.13333333333333</v>
      </c>
      <c r="G447" s="231">
        <v>917.2166666666667</v>
      </c>
      <c r="H447" s="231">
        <v>949.61666666666679</v>
      </c>
      <c r="I447" s="231">
        <v>955.53333333333353</v>
      </c>
      <c r="J447" s="231">
        <v>965.81666666666683</v>
      </c>
      <c r="K447" s="230">
        <v>945.25</v>
      </c>
      <c r="L447" s="230">
        <v>929.05</v>
      </c>
      <c r="M447" s="230">
        <v>7.1093000000000002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219</v>
      </c>
      <c r="D448" s="231">
        <v>218.31666666666669</v>
      </c>
      <c r="E448" s="231">
        <v>217.13333333333338</v>
      </c>
      <c r="F448" s="231">
        <v>215.26666666666668</v>
      </c>
      <c r="G448" s="231">
        <v>214.08333333333337</v>
      </c>
      <c r="H448" s="231">
        <v>220.18333333333339</v>
      </c>
      <c r="I448" s="231">
        <v>221.36666666666673</v>
      </c>
      <c r="J448" s="231">
        <v>223.23333333333341</v>
      </c>
      <c r="K448" s="230">
        <v>219.5</v>
      </c>
      <c r="L448" s="230">
        <v>216.45</v>
      </c>
      <c r="M448" s="230">
        <v>3.8597700000000001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1249.3</v>
      </c>
      <c r="D449" s="231">
        <v>1249.1000000000001</v>
      </c>
      <c r="E449" s="231">
        <v>1240.2000000000003</v>
      </c>
      <c r="F449" s="231">
        <v>1231.1000000000001</v>
      </c>
      <c r="G449" s="231">
        <v>1222.2000000000003</v>
      </c>
      <c r="H449" s="231">
        <v>1258.2000000000003</v>
      </c>
      <c r="I449" s="231">
        <v>1267.1000000000004</v>
      </c>
      <c r="J449" s="231">
        <v>1276.2000000000003</v>
      </c>
      <c r="K449" s="230">
        <v>1258</v>
      </c>
      <c r="L449" s="230">
        <v>1240</v>
      </c>
      <c r="M449" s="230">
        <v>3.24668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3187.95</v>
      </c>
      <c r="D450" s="231">
        <v>3185.9333333333329</v>
      </c>
      <c r="E450" s="231">
        <v>3172.6666666666661</v>
      </c>
      <c r="F450" s="231">
        <v>3157.3833333333332</v>
      </c>
      <c r="G450" s="231">
        <v>3144.1166666666663</v>
      </c>
      <c r="H450" s="231">
        <v>3201.2166666666658</v>
      </c>
      <c r="I450" s="231">
        <v>3214.4833333333331</v>
      </c>
      <c r="J450" s="231">
        <v>3229.7666666666655</v>
      </c>
      <c r="K450" s="230">
        <v>3199.2</v>
      </c>
      <c r="L450" s="230">
        <v>3170.65</v>
      </c>
      <c r="M450" s="230">
        <v>24.344460000000002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754</v>
      </c>
      <c r="D451" s="231">
        <v>750.4666666666667</v>
      </c>
      <c r="E451" s="231">
        <v>745.68333333333339</v>
      </c>
      <c r="F451" s="231">
        <v>737.36666666666667</v>
      </c>
      <c r="G451" s="231">
        <v>732.58333333333337</v>
      </c>
      <c r="H451" s="231">
        <v>758.78333333333342</v>
      </c>
      <c r="I451" s="231">
        <v>763.56666666666672</v>
      </c>
      <c r="J451" s="231">
        <v>771.88333333333344</v>
      </c>
      <c r="K451" s="230">
        <v>755.25</v>
      </c>
      <c r="L451" s="230">
        <v>742.15</v>
      </c>
      <c r="M451" s="230">
        <v>16.649419999999999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6578.2</v>
      </c>
      <c r="D452" s="231">
        <v>6492.7833333333328</v>
      </c>
      <c r="E452" s="231">
        <v>6350.5666666666657</v>
      </c>
      <c r="F452" s="231">
        <v>6122.9333333333325</v>
      </c>
      <c r="G452" s="231">
        <v>5980.7166666666653</v>
      </c>
      <c r="H452" s="231">
        <v>6720.4166666666661</v>
      </c>
      <c r="I452" s="231">
        <v>6862.6333333333332</v>
      </c>
      <c r="J452" s="231">
        <v>7090.2666666666664</v>
      </c>
      <c r="K452" s="230">
        <v>6635</v>
      </c>
      <c r="L452" s="230">
        <v>6265.15</v>
      </c>
      <c r="M452" s="230">
        <v>4.9300199999999998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2149.0500000000002</v>
      </c>
      <c r="D453" s="231">
        <v>2150.4666666666667</v>
      </c>
      <c r="E453" s="231">
        <v>2124.4833333333336</v>
      </c>
      <c r="F453" s="231">
        <v>2099.916666666667</v>
      </c>
      <c r="G453" s="231">
        <v>2073.9333333333338</v>
      </c>
      <c r="H453" s="231">
        <v>2175.0333333333333</v>
      </c>
      <c r="I453" s="231">
        <v>2201.016666666666</v>
      </c>
      <c r="J453" s="231">
        <v>2225.583333333333</v>
      </c>
      <c r="K453" s="230">
        <v>2176.4499999999998</v>
      </c>
      <c r="L453" s="230">
        <v>2125.9</v>
      </c>
      <c r="M453" s="230">
        <v>0.44499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245.9</v>
      </c>
      <c r="D454" s="231">
        <v>245.9</v>
      </c>
      <c r="E454" s="231">
        <v>244.3</v>
      </c>
      <c r="F454" s="231">
        <v>242.70000000000002</v>
      </c>
      <c r="G454" s="231">
        <v>241.10000000000002</v>
      </c>
      <c r="H454" s="231">
        <v>247.5</v>
      </c>
      <c r="I454" s="231">
        <v>249.09999999999997</v>
      </c>
      <c r="J454" s="231">
        <v>250.7</v>
      </c>
      <c r="K454" s="230">
        <v>247.5</v>
      </c>
      <c r="L454" s="230">
        <v>244.3</v>
      </c>
      <c r="M454" s="230">
        <v>12.530139999999999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481.6</v>
      </c>
      <c r="D455" s="231">
        <v>480.0333333333333</v>
      </c>
      <c r="E455" s="231">
        <v>478.06666666666661</v>
      </c>
      <c r="F455" s="231">
        <v>474.5333333333333</v>
      </c>
      <c r="G455" s="231">
        <v>472.56666666666661</v>
      </c>
      <c r="H455" s="231">
        <v>483.56666666666661</v>
      </c>
      <c r="I455" s="231">
        <v>485.5333333333333</v>
      </c>
      <c r="J455" s="231">
        <v>489.06666666666661</v>
      </c>
      <c r="K455" s="230">
        <v>482</v>
      </c>
      <c r="L455" s="230">
        <v>476.5</v>
      </c>
      <c r="M455" s="230">
        <v>70.857929999999996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198.5</v>
      </c>
      <c r="D456" s="231">
        <v>198.70000000000002</v>
      </c>
      <c r="E456" s="231">
        <v>197.45000000000005</v>
      </c>
      <c r="F456" s="231">
        <v>196.40000000000003</v>
      </c>
      <c r="G456" s="231">
        <v>195.15000000000006</v>
      </c>
      <c r="H456" s="231">
        <v>199.75000000000003</v>
      </c>
      <c r="I456" s="231">
        <v>200.99999999999997</v>
      </c>
      <c r="J456" s="231">
        <v>202.05</v>
      </c>
      <c r="K456" s="230">
        <v>199.95</v>
      </c>
      <c r="L456" s="230">
        <v>197.65</v>
      </c>
      <c r="M456" s="230">
        <v>52.15692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107.65</v>
      </c>
      <c r="D457" s="231">
        <v>107.26666666666667</v>
      </c>
      <c r="E457" s="231">
        <v>106.68333333333334</v>
      </c>
      <c r="F457" s="231">
        <v>105.71666666666667</v>
      </c>
      <c r="G457" s="231">
        <v>105.13333333333334</v>
      </c>
      <c r="H457" s="231">
        <v>108.23333333333333</v>
      </c>
      <c r="I457" s="231">
        <v>108.81666666666668</v>
      </c>
      <c r="J457" s="231">
        <v>109.78333333333333</v>
      </c>
      <c r="K457" s="230">
        <v>107.85</v>
      </c>
      <c r="L457" s="230">
        <v>106.3</v>
      </c>
      <c r="M457" s="230">
        <v>223.64308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60.1</v>
      </c>
      <c r="D458" s="231">
        <v>60.416666666666664</v>
      </c>
      <c r="E458" s="231">
        <v>59.483333333333327</v>
      </c>
      <c r="F458" s="231">
        <v>58.86666666666666</v>
      </c>
      <c r="G458" s="231">
        <v>57.933333333333323</v>
      </c>
      <c r="H458" s="231">
        <v>61.033333333333331</v>
      </c>
      <c r="I458" s="231">
        <v>61.966666666666669</v>
      </c>
      <c r="J458" s="231">
        <v>62.583333333333336</v>
      </c>
      <c r="K458" s="230">
        <v>61.35</v>
      </c>
      <c r="L458" s="230">
        <v>59.8</v>
      </c>
      <c r="M458" s="230">
        <v>18.019010000000002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2148.6999999999998</v>
      </c>
      <c r="D459" s="231">
        <v>2152.8833333333337</v>
      </c>
      <c r="E459" s="231">
        <v>2125.8666666666672</v>
      </c>
      <c r="F459" s="231">
        <v>2103.0333333333338</v>
      </c>
      <c r="G459" s="231">
        <v>2076.0166666666673</v>
      </c>
      <c r="H459" s="231">
        <v>2175.7166666666672</v>
      </c>
      <c r="I459" s="231">
        <v>2202.7333333333336</v>
      </c>
      <c r="J459" s="231">
        <v>2225.5666666666671</v>
      </c>
      <c r="K459" s="230">
        <v>2179.9</v>
      </c>
      <c r="L459" s="230">
        <v>2130.0500000000002</v>
      </c>
      <c r="M459" s="230">
        <v>0.41804000000000002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1003.15</v>
      </c>
      <c r="D460" s="231">
        <v>1001.6</v>
      </c>
      <c r="E460" s="231">
        <v>994.55000000000007</v>
      </c>
      <c r="F460" s="231">
        <v>985.95</v>
      </c>
      <c r="G460" s="231">
        <v>978.90000000000009</v>
      </c>
      <c r="H460" s="231">
        <v>1010.2</v>
      </c>
      <c r="I460" s="231">
        <v>1017.25</v>
      </c>
      <c r="J460" s="231">
        <v>1025.8499999999999</v>
      </c>
      <c r="K460" s="230">
        <v>1008.65</v>
      </c>
      <c r="L460" s="230">
        <v>993</v>
      </c>
      <c r="M460" s="230">
        <v>35.439500000000002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629.85</v>
      </c>
      <c r="D461" s="231">
        <v>631.51666666666665</v>
      </c>
      <c r="E461" s="231">
        <v>626.0333333333333</v>
      </c>
      <c r="F461" s="231">
        <v>622.2166666666667</v>
      </c>
      <c r="G461" s="231">
        <v>616.73333333333335</v>
      </c>
      <c r="H461" s="231">
        <v>635.33333333333326</v>
      </c>
      <c r="I461" s="231">
        <v>640.81666666666661</v>
      </c>
      <c r="J461" s="231">
        <v>644.63333333333321</v>
      </c>
      <c r="K461" s="230">
        <v>637</v>
      </c>
      <c r="L461" s="230">
        <v>627.70000000000005</v>
      </c>
      <c r="M461" s="230">
        <v>2.4818899999999999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105</v>
      </c>
      <c r="D462" s="231">
        <v>105.33333333333333</v>
      </c>
      <c r="E462" s="231">
        <v>104.16666666666666</v>
      </c>
      <c r="F462" s="231">
        <v>103.33333333333333</v>
      </c>
      <c r="G462" s="231">
        <v>102.16666666666666</v>
      </c>
      <c r="H462" s="231">
        <v>106.16666666666666</v>
      </c>
      <c r="I462" s="231">
        <v>107.33333333333331</v>
      </c>
      <c r="J462" s="231">
        <v>108.16666666666666</v>
      </c>
      <c r="K462" s="230">
        <v>106.5</v>
      </c>
      <c r="L462" s="230">
        <v>104.5</v>
      </c>
      <c r="M462" s="230">
        <v>2.71292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728.25</v>
      </c>
      <c r="D463" s="231">
        <v>728.6</v>
      </c>
      <c r="E463" s="231">
        <v>724.65000000000009</v>
      </c>
      <c r="F463" s="231">
        <v>721.05000000000007</v>
      </c>
      <c r="G463" s="231">
        <v>717.10000000000014</v>
      </c>
      <c r="H463" s="231">
        <v>732.2</v>
      </c>
      <c r="I463" s="231">
        <v>736.15000000000009</v>
      </c>
      <c r="J463" s="231">
        <v>739.75</v>
      </c>
      <c r="K463" s="230">
        <v>732.55</v>
      </c>
      <c r="L463" s="230">
        <v>725</v>
      </c>
      <c r="M463" s="230">
        <v>1.17499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2248.35</v>
      </c>
      <c r="D464" s="231">
        <v>2246.5666666666666</v>
      </c>
      <c r="E464" s="231">
        <v>2236.7833333333333</v>
      </c>
      <c r="F464" s="231">
        <v>2225.2166666666667</v>
      </c>
      <c r="G464" s="231">
        <v>2215.4333333333334</v>
      </c>
      <c r="H464" s="231">
        <v>2258.1333333333332</v>
      </c>
      <c r="I464" s="231">
        <v>2267.9166666666661</v>
      </c>
      <c r="J464" s="231">
        <v>2279.4833333333331</v>
      </c>
      <c r="K464" s="230">
        <v>2256.35</v>
      </c>
      <c r="L464" s="230">
        <v>2235</v>
      </c>
      <c r="M464" s="230">
        <v>8.3960000000000007E-2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442.8</v>
      </c>
      <c r="D465" s="231">
        <v>443.95</v>
      </c>
      <c r="E465" s="231">
        <v>434.9</v>
      </c>
      <c r="F465" s="231">
        <v>427</v>
      </c>
      <c r="G465" s="231">
        <v>417.95</v>
      </c>
      <c r="H465" s="231">
        <v>451.84999999999997</v>
      </c>
      <c r="I465" s="231">
        <v>460.90000000000003</v>
      </c>
      <c r="J465" s="231">
        <v>468.79999999999995</v>
      </c>
      <c r="K465" s="230">
        <v>453</v>
      </c>
      <c r="L465" s="230">
        <v>436.05</v>
      </c>
      <c r="M465" s="230">
        <v>0.78957999999999995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2973.75</v>
      </c>
      <c r="D466" s="231">
        <v>2972.2000000000003</v>
      </c>
      <c r="E466" s="231">
        <v>2946.5500000000006</v>
      </c>
      <c r="F466" s="231">
        <v>2919.3500000000004</v>
      </c>
      <c r="G466" s="231">
        <v>2893.7000000000007</v>
      </c>
      <c r="H466" s="231">
        <v>2999.4000000000005</v>
      </c>
      <c r="I466" s="231">
        <v>3025.05</v>
      </c>
      <c r="J466" s="231">
        <v>3052.2500000000005</v>
      </c>
      <c r="K466" s="230">
        <v>2997.85</v>
      </c>
      <c r="L466" s="230">
        <v>2945</v>
      </c>
      <c r="M466" s="230">
        <v>0.53596999999999995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2663.45</v>
      </c>
      <c r="D467" s="231">
        <v>2656.3166666666666</v>
      </c>
      <c r="E467" s="231">
        <v>2638.6333333333332</v>
      </c>
      <c r="F467" s="231">
        <v>2613.8166666666666</v>
      </c>
      <c r="G467" s="231">
        <v>2596.1333333333332</v>
      </c>
      <c r="H467" s="231">
        <v>2681.1333333333332</v>
      </c>
      <c r="I467" s="231">
        <v>2698.8166666666666</v>
      </c>
      <c r="J467" s="231">
        <v>2723.6333333333332</v>
      </c>
      <c r="K467" s="230">
        <v>2674</v>
      </c>
      <c r="L467" s="230">
        <v>2631.5</v>
      </c>
      <c r="M467" s="230">
        <v>6.2003700000000004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1629.25</v>
      </c>
      <c r="D468" s="231">
        <v>1628.3</v>
      </c>
      <c r="E468" s="231">
        <v>1610.3999999999999</v>
      </c>
      <c r="F468" s="231">
        <v>1591.55</v>
      </c>
      <c r="G468" s="231">
        <v>1573.6499999999999</v>
      </c>
      <c r="H468" s="231">
        <v>1647.1499999999999</v>
      </c>
      <c r="I468" s="231">
        <v>1665.05</v>
      </c>
      <c r="J468" s="231">
        <v>1683.8999999999999</v>
      </c>
      <c r="K468" s="230">
        <v>1646.2</v>
      </c>
      <c r="L468" s="230">
        <v>1609.45</v>
      </c>
      <c r="M468" s="230">
        <v>1.7388600000000001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542.04999999999995</v>
      </c>
      <c r="D469" s="231">
        <v>541.34999999999991</v>
      </c>
      <c r="E469" s="231">
        <v>538.79999999999984</v>
      </c>
      <c r="F469" s="231">
        <v>535.54999999999995</v>
      </c>
      <c r="G469" s="231">
        <v>532.99999999999989</v>
      </c>
      <c r="H469" s="231">
        <v>544.5999999999998</v>
      </c>
      <c r="I469" s="231">
        <v>547.15</v>
      </c>
      <c r="J469" s="231">
        <v>550.39999999999975</v>
      </c>
      <c r="K469" s="230">
        <v>543.9</v>
      </c>
      <c r="L469" s="230">
        <v>538.1</v>
      </c>
      <c r="M469" s="230">
        <v>0.67857999999999996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624.15</v>
      </c>
      <c r="D470" s="231">
        <v>620.9</v>
      </c>
      <c r="E470" s="231">
        <v>614.79999999999995</v>
      </c>
      <c r="F470" s="231">
        <v>605.44999999999993</v>
      </c>
      <c r="G470" s="231">
        <v>599.34999999999991</v>
      </c>
      <c r="H470" s="231">
        <v>630.25</v>
      </c>
      <c r="I470" s="231">
        <v>636.35000000000014</v>
      </c>
      <c r="J470" s="231">
        <v>645.70000000000005</v>
      </c>
      <c r="K470" s="230">
        <v>627</v>
      </c>
      <c r="L470" s="230">
        <v>611.54999999999995</v>
      </c>
      <c r="M470" s="230">
        <v>0.40754000000000001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1382.3</v>
      </c>
      <c r="D471" s="231">
        <v>1380.8</v>
      </c>
      <c r="E471" s="231">
        <v>1374.6</v>
      </c>
      <c r="F471" s="231">
        <v>1366.8999999999999</v>
      </c>
      <c r="G471" s="231">
        <v>1360.6999999999998</v>
      </c>
      <c r="H471" s="231">
        <v>1388.5</v>
      </c>
      <c r="I471" s="231">
        <v>1394.7000000000003</v>
      </c>
      <c r="J471" s="231">
        <v>1402.4</v>
      </c>
      <c r="K471" s="230">
        <v>1387</v>
      </c>
      <c r="L471" s="230">
        <v>1373.1</v>
      </c>
      <c r="M471" s="230">
        <v>4.2272999999999996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31.1</v>
      </c>
      <c r="D472" s="231">
        <v>30.916666666666668</v>
      </c>
      <c r="E472" s="231">
        <v>30.483333333333334</v>
      </c>
      <c r="F472" s="231">
        <v>29.866666666666667</v>
      </c>
      <c r="G472" s="231">
        <v>29.433333333333334</v>
      </c>
      <c r="H472" s="231">
        <v>31.533333333333335</v>
      </c>
      <c r="I472" s="231">
        <v>31.966666666666665</v>
      </c>
      <c r="J472" s="231">
        <v>32.583333333333336</v>
      </c>
      <c r="K472" s="230">
        <v>31.35</v>
      </c>
      <c r="L472" s="230">
        <v>30.3</v>
      </c>
      <c r="M472" s="230">
        <v>64.513310000000004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290.45</v>
      </c>
      <c r="D473" s="231">
        <v>290.58333333333331</v>
      </c>
      <c r="E473" s="231">
        <v>287.86666666666662</v>
      </c>
      <c r="F473" s="231">
        <v>285.2833333333333</v>
      </c>
      <c r="G473" s="231">
        <v>282.56666666666661</v>
      </c>
      <c r="H473" s="231">
        <v>293.16666666666663</v>
      </c>
      <c r="I473" s="231">
        <v>295.88333333333333</v>
      </c>
      <c r="J473" s="231">
        <v>298.46666666666664</v>
      </c>
      <c r="K473" s="230">
        <v>293.3</v>
      </c>
      <c r="L473" s="230">
        <v>288</v>
      </c>
      <c r="M473" s="230">
        <v>3.6059600000000001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365</v>
      </c>
      <c r="D474" s="231">
        <v>372.66666666666669</v>
      </c>
      <c r="E474" s="231">
        <v>350.33333333333337</v>
      </c>
      <c r="F474" s="231">
        <v>335.66666666666669</v>
      </c>
      <c r="G474" s="231">
        <v>313.33333333333337</v>
      </c>
      <c r="H474" s="231">
        <v>387.33333333333337</v>
      </c>
      <c r="I474" s="231">
        <v>409.66666666666674</v>
      </c>
      <c r="J474" s="231">
        <v>424.33333333333337</v>
      </c>
      <c r="K474" s="230">
        <v>395</v>
      </c>
      <c r="L474" s="230">
        <v>358</v>
      </c>
      <c r="M474" s="230">
        <v>41.717889999999997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2527.5500000000002</v>
      </c>
      <c r="D475" s="231">
        <v>2538.7833333333333</v>
      </c>
      <c r="E475" s="231">
        <v>2502.6666666666665</v>
      </c>
      <c r="F475" s="231">
        <v>2477.7833333333333</v>
      </c>
      <c r="G475" s="231">
        <v>2441.6666666666665</v>
      </c>
      <c r="H475" s="231">
        <v>2563.6666666666665</v>
      </c>
      <c r="I475" s="231">
        <v>2599.7833333333333</v>
      </c>
      <c r="J475" s="231">
        <v>2624.6666666666665</v>
      </c>
      <c r="K475" s="230">
        <v>2574.9</v>
      </c>
      <c r="L475" s="230">
        <v>2513.9</v>
      </c>
      <c r="M475" s="230">
        <v>2.2003300000000001</v>
      </c>
      <c r="N475" s="1"/>
      <c r="O475" s="1"/>
    </row>
    <row r="476" spans="1:15" ht="12.75" customHeight="1">
      <c r="A476" s="30">
        <v>466</v>
      </c>
      <c r="B476" s="216" t="s">
        <v>881</v>
      </c>
      <c r="C476" s="230">
        <v>28.5</v>
      </c>
      <c r="D476" s="231">
        <v>28.516666666666666</v>
      </c>
      <c r="E476" s="231">
        <v>28.133333333333333</v>
      </c>
      <c r="F476" s="231">
        <v>27.766666666666666</v>
      </c>
      <c r="G476" s="231">
        <v>27.383333333333333</v>
      </c>
      <c r="H476" s="231">
        <v>28.883333333333333</v>
      </c>
      <c r="I476" s="231">
        <v>29.266666666666666</v>
      </c>
      <c r="J476" s="231">
        <v>29.633333333333333</v>
      </c>
      <c r="K476" s="230">
        <v>28.9</v>
      </c>
      <c r="L476" s="230">
        <v>28.15</v>
      </c>
      <c r="M476" s="230">
        <v>181.2285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396.35</v>
      </c>
      <c r="D477" s="231">
        <v>397.81666666666666</v>
      </c>
      <c r="E477" s="231">
        <v>393.63333333333333</v>
      </c>
      <c r="F477" s="231">
        <v>390.91666666666669</v>
      </c>
      <c r="G477" s="231">
        <v>386.73333333333335</v>
      </c>
      <c r="H477" s="231">
        <v>400.5333333333333</v>
      </c>
      <c r="I477" s="231">
        <v>404.71666666666658</v>
      </c>
      <c r="J477" s="231">
        <v>407.43333333333328</v>
      </c>
      <c r="K477" s="230">
        <v>402</v>
      </c>
      <c r="L477" s="230">
        <v>395.1</v>
      </c>
      <c r="M477" s="230">
        <v>0.87146000000000001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520.65</v>
      </c>
      <c r="D478" s="231">
        <v>512.9</v>
      </c>
      <c r="E478" s="231">
        <v>503.79999999999995</v>
      </c>
      <c r="F478" s="231">
        <v>486.95</v>
      </c>
      <c r="G478" s="231">
        <v>477.84999999999997</v>
      </c>
      <c r="H478" s="231">
        <v>529.75</v>
      </c>
      <c r="I478" s="231">
        <v>538.85000000000014</v>
      </c>
      <c r="J478" s="231">
        <v>555.69999999999993</v>
      </c>
      <c r="K478" s="230">
        <v>522</v>
      </c>
      <c r="L478" s="230">
        <v>496.05</v>
      </c>
      <c r="M478" s="230">
        <v>6.4680400000000002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727.2</v>
      </c>
      <c r="D479" s="231">
        <v>724.75</v>
      </c>
      <c r="E479" s="231">
        <v>718.75</v>
      </c>
      <c r="F479" s="231">
        <v>710.3</v>
      </c>
      <c r="G479" s="231">
        <v>704.3</v>
      </c>
      <c r="H479" s="231">
        <v>733.2</v>
      </c>
      <c r="I479" s="231">
        <v>739.2</v>
      </c>
      <c r="J479" s="231">
        <v>747.65000000000009</v>
      </c>
      <c r="K479" s="230">
        <v>730.75</v>
      </c>
      <c r="L479" s="230">
        <v>716.3</v>
      </c>
      <c r="M479" s="230">
        <v>24.705100000000002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657.3</v>
      </c>
      <c r="D480" s="231">
        <v>677.44999999999993</v>
      </c>
      <c r="E480" s="231">
        <v>630.39999999999986</v>
      </c>
      <c r="F480" s="231">
        <v>603.49999999999989</v>
      </c>
      <c r="G480" s="231">
        <v>556.44999999999982</v>
      </c>
      <c r="H480" s="231">
        <v>704.34999999999991</v>
      </c>
      <c r="I480" s="231">
        <v>751.39999999999986</v>
      </c>
      <c r="J480" s="231">
        <v>778.3</v>
      </c>
      <c r="K480" s="230">
        <v>724.5</v>
      </c>
      <c r="L480" s="230">
        <v>650.54999999999995</v>
      </c>
      <c r="M480" s="230">
        <v>10.541919999999999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7500.9</v>
      </c>
      <c r="D481" s="231">
        <v>7481.9333333333334</v>
      </c>
      <c r="E481" s="231">
        <v>7455.8666666666668</v>
      </c>
      <c r="F481" s="231">
        <v>7410.833333333333</v>
      </c>
      <c r="G481" s="231">
        <v>7384.7666666666664</v>
      </c>
      <c r="H481" s="231">
        <v>7526.9666666666672</v>
      </c>
      <c r="I481" s="231">
        <v>7553.0333333333347</v>
      </c>
      <c r="J481" s="231">
        <v>7598.0666666666675</v>
      </c>
      <c r="K481" s="230">
        <v>7508</v>
      </c>
      <c r="L481" s="230">
        <v>7436.9</v>
      </c>
      <c r="M481" s="230">
        <v>2.0517699999999999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74.2</v>
      </c>
      <c r="D482" s="231">
        <v>74.433333333333337</v>
      </c>
      <c r="E482" s="231">
        <v>73.666666666666671</v>
      </c>
      <c r="F482" s="231">
        <v>73.13333333333334</v>
      </c>
      <c r="G482" s="231">
        <v>72.366666666666674</v>
      </c>
      <c r="H482" s="231">
        <v>74.966666666666669</v>
      </c>
      <c r="I482" s="231">
        <v>75.73333333333332</v>
      </c>
      <c r="J482" s="231">
        <v>76.266666666666666</v>
      </c>
      <c r="K482" s="230">
        <v>75.2</v>
      </c>
      <c r="L482" s="230">
        <v>73.900000000000006</v>
      </c>
      <c r="M482" s="230">
        <v>76.735420000000005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1454.7</v>
      </c>
      <c r="D483" s="231">
        <v>1449.5833333333333</v>
      </c>
      <c r="E483" s="231">
        <v>1441.6666666666665</v>
      </c>
      <c r="F483" s="231">
        <v>1428.6333333333332</v>
      </c>
      <c r="G483" s="231">
        <v>1420.7166666666665</v>
      </c>
      <c r="H483" s="231">
        <v>1462.6166666666666</v>
      </c>
      <c r="I483" s="231">
        <v>1470.5333333333331</v>
      </c>
      <c r="J483" s="231">
        <v>1483.5666666666666</v>
      </c>
      <c r="K483" s="230">
        <v>1457.5</v>
      </c>
      <c r="L483" s="230">
        <v>1436.55</v>
      </c>
      <c r="M483" s="230">
        <v>2.0446300000000002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767.8</v>
      </c>
      <c r="D484" s="240">
        <v>769</v>
      </c>
      <c r="E484" s="240">
        <v>762.5</v>
      </c>
      <c r="F484" s="240">
        <v>757.2</v>
      </c>
      <c r="G484" s="240">
        <v>750.7</v>
      </c>
      <c r="H484" s="240">
        <v>774.3</v>
      </c>
      <c r="I484" s="240">
        <v>780.8</v>
      </c>
      <c r="J484" s="239">
        <v>786.09999999999991</v>
      </c>
      <c r="K484" s="239">
        <v>775.5</v>
      </c>
      <c r="L484" s="239">
        <v>763.7</v>
      </c>
      <c r="M484" s="216">
        <v>7.8391000000000002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254.9</v>
      </c>
      <c r="D485" s="240">
        <v>254.1</v>
      </c>
      <c r="E485" s="240">
        <v>252.35</v>
      </c>
      <c r="F485" s="240">
        <v>249.8</v>
      </c>
      <c r="G485" s="240">
        <v>248.05</v>
      </c>
      <c r="H485" s="240">
        <v>256.64999999999998</v>
      </c>
      <c r="I485" s="240">
        <v>258.39999999999998</v>
      </c>
      <c r="J485" s="239">
        <v>260.94999999999993</v>
      </c>
      <c r="K485" s="239">
        <v>255.85</v>
      </c>
      <c r="L485" s="239">
        <v>251.55</v>
      </c>
      <c r="M485" s="216">
        <v>0.54483999999999999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2178.75</v>
      </c>
      <c r="D486" s="231">
        <v>2180.25</v>
      </c>
      <c r="E486" s="231">
        <v>2163.5</v>
      </c>
      <c r="F486" s="231">
        <v>2148.25</v>
      </c>
      <c r="G486" s="231">
        <v>2131.5</v>
      </c>
      <c r="H486" s="231">
        <v>2195.5</v>
      </c>
      <c r="I486" s="231">
        <v>2212.25</v>
      </c>
      <c r="J486" s="231">
        <v>2227.5</v>
      </c>
      <c r="K486" s="230">
        <v>2197</v>
      </c>
      <c r="L486" s="230">
        <v>2165</v>
      </c>
      <c r="M486" s="230">
        <v>0.16755999999999999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591</v>
      </c>
      <c r="D487" s="240">
        <v>592.9666666666667</v>
      </c>
      <c r="E487" s="240">
        <v>586.03333333333342</v>
      </c>
      <c r="F487" s="240">
        <v>581.06666666666672</v>
      </c>
      <c r="G487" s="240">
        <v>574.13333333333344</v>
      </c>
      <c r="H487" s="240">
        <v>597.93333333333339</v>
      </c>
      <c r="I487" s="240">
        <v>604.86666666666679</v>
      </c>
      <c r="J487" s="239">
        <v>609.83333333333337</v>
      </c>
      <c r="K487" s="239">
        <v>599.9</v>
      </c>
      <c r="L487" s="239">
        <v>588</v>
      </c>
      <c r="M487" s="216">
        <v>1.45669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312.60000000000002</v>
      </c>
      <c r="D488" s="231">
        <v>312.91666666666669</v>
      </c>
      <c r="E488" s="231">
        <v>309.73333333333335</v>
      </c>
      <c r="F488" s="231">
        <v>306.86666666666667</v>
      </c>
      <c r="G488" s="231">
        <v>303.68333333333334</v>
      </c>
      <c r="H488" s="231">
        <v>315.78333333333336</v>
      </c>
      <c r="I488" s="231">
        <v>318.96666666666664</v>
      </c>
      <c r="J488" s="231">
        <v>321.83333333333337</v>
      </c>
      <c r="K488" s="230">
        <v>316.10000000000002</v>
      </c>
      <c r="L488" s="230">
        <v>310.05</v>
      </c>
      <c r="M488" s="230">
        <v>0.83986000000000005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312.7</v>
      </c>
      <c r="D489" s="240">
        <v>314.58333333333331</v>
      </c>
      <c r="E489" s="231">
        <v>309.21666666666664</v>
      </c>
      <c r="F489" s="231">
        <v>305.73333333333335</v>
      </c>
      <c r="G489" s="231">
        <v>300.36666666666667</v>
      </c>
      <c r="H489" s="231">
        <v>318.06666666666661</v>
      </c>
      <c r="I489" s="231">
        <v>323.43333333333328</v>
      </c>
      <c r="J489" s="231">
        <v>326.91666666666657</v>
      </c>
      <c r="K489" s="230">
        <v>319.95</v>
      </c>
      <c r="L489" s="230">
        <v>311.10000000000002</v>
      </c>
      <c r="M489" s="230">
        <v>1.29535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290.5</v>
      </c>
      <c r="D490" s="231">
        <v>291.05</v>
      </c>
      <c r="E490" s="231">
        <v>286.85000000000002</v>
      </c>
      <c r="F490" s="231">
        <v>283.2</v>
      </c>
      <c r="G490" s="231">
        <v>279</v>
      </c>
      <c r="H490" s="231">
        <v>294.70000000000005</v>
      </c>
      <c r="I490" s="231">
        <v>298.89999999999998</v>
      </c>
      <c r="J490" s="231">
        <v>302.55000000000007</v>
      </c>
      <c r="K490" s="230">
        <v>295.25</v>
      </c>
      <c r="L490" s="230">
        <v>287.39999999999998</v>
      </c>
      <c r="M490" s="230">
        <v>2.0710500000000001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1463.35</v>
      </c>
      <c r="D491" s="240">
        <v>1455.25</v>
      </c>
      <c r="E491" s="231">
        <v>1445.5</v>
      </c>
      <c r="F491" s="231">
        <v>1427.65</v>
      </c>
      <c r="G491" s="231">
        <v>1417.9</v>
      </c>
      <c r="H491" s="231">
        <v>1473.1</v>
      </c>
      <c r="I491" s="231">
        <v>1482.85</v>
      </c>
      <c r="J491" s="231">
        <v>1500.6999999999998</v>
      </c>
      <c r="K491" s="230">
        <v>1465</v>
      </c>
      <c r="L491" s="230">
        <v>1437.4</v>
      </c>
      <c r="M491" s="230">
        <v>11.44993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1256.2</v>
      </c>
      <c r="D492" s="231">
        <v>1252.9333333333332</v>
      </c>
      <c r="E492" s="231">
        <v>1240.8666666666663</v>
      </c>
      <c r="F492" s="231">
        <v>1225.5333333333331</v>
      </c>
      <c r="G492" s="231">
        <v>1213.4666666666662</v>
      </c>
      <c r="H492" s="231">
        <v>1268.2666666666664</v>
      </c>
      <c r="I492" s="231">
        <v>1280.3333333333335</v>
      </c>
      <c r="J492" s="231">
        <v>1295.6666666666665</v>
      </c>
      <c r="K492" s="230">
        <v>1265</v>
      </c>
      <c r="L492" s="230">
        <v>1237.5999999999999</v>
      </c>
      <c r="M492" s="230">
        <v>0.38705000000000001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276.10000000000002</v>
      </c>
      <c r="D493" s="240">
        <v>276.3</v>
      </c>
      <c r="E493" s="231">
        <v>274.8</v>
      </c>
      <c r="F493" s="231">
        <v>273.5</v>
      </c>
      <c r="G493" s="231">
        <v>272</v>
      </c>
      <c r="H493" s="231">
        <v>277.60000000000002</v>
      </c>
      <c r="I493" s="231">
        <v>279.10000000000002</v>
      </c>
      <c r="J493" s="231">
        <v>280.40000000000003</v>
      </c>
      <c r="K493" s="230">
        <v>277.8</v>
      </c>
      <c r="L493" s="230">
        <v>275</v>
      </c>
      <c r="M493" s="230">
        <v>36.893149999999999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386.6</v>
      </c>
      <c r="D494" s="231">
        <v>383.2833333333333</v>
      </c>
      <c r="E494" s="231">
        <v>356.56666666666661</v>
      </c>
      <c r="F494" s="231">
        <v>326.5333333333333</v>
      </c>
      <c r="G494" s="231">
        <v>299.81666666666661</v>
      </c>
      <c r="H494" s="231">
        <v>413.31666666666661</v>
      </c>
      <c r="I494" s="231">
        <v>440.0333333333333</v>
      </c>
      <c r="J494" s="231">
        <v>470.06666666666661</v>
      </c>
      <c r="K494" s="230">
        <v>410</v>
      </c>
      <c r="L494" s="230">
        <v>353.25</v>
      </c>
      <c r="M494" s="230">
        <v>66.646320000000003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1978.6</v>
      </c>
      <c r="D495" s="240">
        <v>1978.8999999999999</v>
      </c>
      <c r="E495" s="231">
        <v>1969.7999999999997</v>
      </c>
      <c r="F495" s="231">
        <v>1960.9999999999998</v>
      </c>
      <c r="G495" s="231">
        <v>1951.8999999999996</v>
      </c>
      <c r="H495" s="231">
        <v>1987.6999999999998</v>
      </c>
      <c r="I495" s="231">
        <v>1996.7999999999997</v>
      </c>
      <c r="J495" s="231">
        <v>2005.6</v>
      </c>
      <c r="K495" s="230">
        <v>1988</v>
      </c>
      <c r="L495" s="230">
        <v>1970.1</v>
      </c>
      <c r="M495" s="230">
        <v>0.12087000000000001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</v>
      </c>
      <c r="D496" s="240">
        <v>6.833333333333333</v>
      </c>
      <c r="E496" s="231">
        <v>6.6166666666666663</v>
      </c>
      <c r="F496" s="231">
        <v>6.333333333333333</v>
      </c>
      <c r="G496" s="231">
        <v>6.1166666666666663</v>
      </c>
      <c r="H496" s="231">
        <v>7.1166666666666663</v>
      </c>
      <c r="I496" s="231">
        <v>7.333333333333333</v>
      </c>
      <c r="J496" s="231">
        <v>7.6166666666666663</v>
      </c>
      <c r="K496" s="230">
        <v>7.05</v>
      </c>
      <c r="L496" s="230">
        <v>6.55</v>
      </c>
      <c r="M496" s="230">
        <v>3176.5043999999998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808.4</v>
      </c>
      <c r="D497" s="240">
        <v>820.19999999999993</v>
      </c>
      <c r="E497" s="231">
        <v>793.19999999999982</v>
      </c>
      <c r="F497" s="231">
        <v>777.99999999999989</v>
      </c>
      <c r="G497" s="231">
        <v>750.99999999999977</v>
      </c>
      <c r="H497" s="231">
        <v>835.39999999999986</v>
      </c>
      <c r="I497" s="231">
        <v>862.40000000000009</v>
      </c>
      <c r="J497" s="231">
        <v>877.59999999999991</v>
      </c>
      <c r="K497" s="230">
        <v>847.2</v>
      </c>
      <c r="L497" s="230">
        <v>805</v>
      </c>
      <c r="M497" s="230">
        <v>40.674480000000003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219.55</v>
      </c>
      <c r="D498" s="240">
        <v>220.33333333333334</v>
      </c>
      <c r="E498" s="231">
        <v>218.41666666666669</v>
      </c>
      <c r="F498" s="231">
        <v>217.28333333333333</v>
      </c>
      <c r="G498" s="231">
        <v>215.36666666666667</v>
      </c>
      <c r="H498" s="231">
        <v>221.4666666666667</v>
      </c>
      <c r="I498" s="231">
        <v>223.38333333333338</v>
      </c>
      <c r="J498" s="231">
        <v>224.51666666666671</v>
      </c>
      <c r="K498" s="230">
        <v>222.25</v>
      </c>
      <c r="L498" s="230">
        <v>219.2</v>
      </c>
      <c r="M498" s="230">
        <v>1.91124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87.05</v>
      </c>
      <c r="D499" s="240">
        <v>86.7</v>
      </c>
      <c r="E499" s="231">
        <v>84.4</v>
      </c>
      <c r="F499" s="231">
        <v>81.75</v>
      </c>
      <c r="G499" s="231">
        <v>79.45</v>
      </c>
      <c r="H499" s="231">
        <v>89.350000000000009</v>
      </c>
      <c r="I499" s="231">
        <v>91.649999999999991</v>
      </c>
      <c r="J499" s="231">
        <v>94.300000000000011</v>
      </c>
      <c r="K499" s="230">
        <v>89</v>
      </c>
      <c r="L499" s="230">
        <v>84.05</v>
      </c>
      <c r="M499" s="230">
        <v>66.569450000000003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741.55</v>
      </c>
      <c r="D500" s="240">
        <v>742.43333333333339</v>
      </c>
      <c r="E500" s="231">
        <v>738.86666666666679</v>
      </c>
      <c r="F500" s="231">
        <v>736.18333333333339</v>
      </c>
      <c r="G500" s="231">
        <v>732.61666666666679</v>
      </c>
      <c r="H500" s="231">
        <v>745.11666666666679</v>
      </c>
      <c r="I500" s="231">
        <v>748.68333333333339</v>
      </c>
      <c r="J500" s="231">
        <v>751.36666666666679</v>
      </c>
      <c r="K500" s="230">
        <v>746</v>
      </c>
      <c r="L500" s="230">
        <v>739.75</v>
      </c>
      <c r="M500" s="230">
        <v>0.33975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1315.55</v>
      </c>
      <c r="D501" s="240">
        <v>1314.4666666666665</v>
      </c>
      <c r="E501" s="231">
        <v>1307.383333333333</v>
      </c>
      <c r="F501" s="231">
        <v>1299.2166666666665</v>
      </c>
      <c r="G501" s="231">
        <v>1292.133333333333</v>
      </c>
      <c r="H501" s="231">
        <v>1322.633333333333</v>
      </c>
      <c r="I501" s="231">
        <v>1329.7166666666665</v>
      </c>
      <c r="J501" s="231">
        <v>1337.883333333333</v>
      </c>
      <c r="K501" s="230">
        <v>1321.55</v>
      </c>
      <c r="L501" s="230">
        <v>1306.3</v>
      </c>
      <c r="M501" s="230">
        <v>1.27938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374.4</v>
      </c>
      <c r="D502" s="240">
        <v>374.34999999999997</v>
      </c>
      <c r="E502" s="231">
        <v>372.09999999999991</v>
      </c>
      <c r="F502" s="231">
        <v>369.79999999999995</v>
      </c>
      <c r="G502" s="231">
        <v>367.5499999999999</v>
      </c>
      <c r="H502" s="231">
        <v>376.64999999999992</v>
      </c>
      <c r="I502" s="231">
        <v>378.90000000000003</v>
      </c>
      <c r="J502" s="231">
        <v>381.19999999999993</v>
      </c>
      <c r="K502" s="230">
        <v>376.6</v>
      </c>
      <c r="L502" s="230">
        <v>372.05</v>
      </c>
      <c r="M502" s="230">
        <v>42.458500000000001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167.45</v>
      </c>
      <c r="D503" s="240">
        <v>167.53333333333333</v>
      </c>
      <c r="E503" s="231">
        <v>166.16666666666666</v>
      </c>
      <c r="F503" s="231">
        <v>164.88333333333333</v>
      </c>
      <c r="G503" s="231">
        <v>163.51666666666665</v>
      </c>
      <c r="H503" s="231">
        <v>168.81666666666666</v>
      </c>
      <c r="I503" s="231">
        <v>170.18333333333334</v>
      </c>
      <c r="J503" s="231">
        <v>171.46666666666667</v>
      </c>
      <c r="K503" s="230">
        <v>168.9</v>
      </c>
      <c r="L503" s="230">
        <v>166.25</v>
      </c>
      <c r="M503" s="230">
        <v>1.95045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15.6</v>
      </c>
      <c r="D504" s="240">
        <v>15.6</v>
      </c>
      <c r="E504" s="231">
        <v>15.5</v>
      </c>
      <c r="F504" s="231">
        <v>15.4</v>
      </c>
      <c r="G504" s="231">
        <v>15.3</v>
      </c>
      <c r="H504" s="231">
        <v>15.7</v>
      </c>
      <c r="I504" s="231">
        <v>15.799999999999997</v>
      </c>
      <c r="J504" s="231">
        <v>15.899999999999999</v>
      </c>
      <c r="K504" s="230">
        <v>15.7</v>
      </c>
      <c r="L504" s="230">
        <v>15.5</v>
      </c>
      <c r="M504" s="230">
        <v>419.36192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10258.25</v>
      </c>
      <c r="D505" s="240">
        <v>10274.233333333334</v>
      </c>
      <c r="E505" s="231">
        <v>10196.966666666667</v>
      </c>
      <c r="F505" s="231">
        <v>10135.683333333334</v>
      </c>
      <c r="G505" s="231">
        <v>10058.416666666668</v>
      </c>
      <c r="H505" s="231">
        <v>10335.516666666666</v>
      </c>
      <c r="I505" s="231">
        <v>10412.783333333333</v>
      </c>
      <c r="J505" s="231">
        <v>10474.066666666666</v>
      </c>
      <c r="K505" s="230">
        <v>10351.5</v>
      </c>
      <c r="L505" s="230">
        <v>10212.950000000001</v>
      </c>
      <c r="M505" s="230">
        <v>1.405E-2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186.15</v>
      </c>
      <c r="D506" s="231">
        <v>187.61666666666667</v>
      </c>
      <c r="E506" s="231">
        <v>183.78333333333336</v>
      </c>
      <c r="F506" s="231">
        <v>181.41666666666669</v>
      </c>
      <c r="G506" s="231">
        <v>177.58333333333337</v>
      </c>
      <c r="H506" s="231">
        <v>189.98333333333335</v>
      </c>
      <c r="I506" s="231">
        <v>193.81666666666666</v>
      </c>
      <c r="J506" s="230">
        <v>196.18333333333334</v>
      </c>
      <c r="K506" s="230">
        <v>191.45</v>
      </c>
      <c r="L506" s="230">
        <v>185.25</v>
      </c>
      <c r="M506" s="216">
        <v>176.70756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276.7</v>
      </c>
      <c r="D507" s="231">
        <v>274.78333333333336</v>
      </c>
      <c r="E507" s="231">
        <v>272.06666666666672</v>
      </c>
      <c r="F507" s="231">
        <v>267.43333333333334</v>
      </c>
      <c r="G507" s="231">
        <v>264.7166666666667</v>
      </c>
      <c r="H507" s="231">
        <v>279.41666666666674</v>
      </c>
      <c r="I507" s="231">
        <v>282.13333333333333</v>
      </c>
      <c r="J507" s="230">
        <v>286.76666666666677</v>
      </c>
      <c r="K507" s="230">
        <v>277.5</v>
      </c>
      <c r="L507" s="230">
        <v>270.14999999999998</v>
      </c>
      <c r="M507" s="216">
        <v>4.1372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60.7</v>
      </c>
      <c r="D508" s="240">
        <v>60.066666666666663</v>
      </c>
      <c r="E508" s="231">
        <v>58.983333333333327</v>
      </c>
      <c r="F508" s="231">
        <v>57.266666666666666</v>
      </c>
      <c r="G508" s="231">
        <v>56.18333333333333</v>
      </c>
      <c r="H508" s="231">
        <v>61.783333333333324</v>
      </c>
      <c r="I508" s="231">
        <v>62.866666666666667</v>
      </c>
      <c r="J508" s="231">
        <v>64.583333333333314</v>
      </c>
      <c r="K508" s="230">
        <v>61.15</v>
      </c>
      <c r="L508" s="230">
        <v>58.35</v>
      </c>
      <c r="M508" s="230">
        <v>829.69101000000001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514.65</v>
      </c>
      <c r="D509" s="240">
        <v>514.26666666666665</v>
      </c>
      <c r="E509" s="231">
        <v>509.68333333333328</v>
      </c>
      <c r="F509" s="231">
        <v>504.71666666666664</v>
      </c>
      <c r="G509" s="231">
        <v>500.13333333333327</v>
      </c>
      <c r="H509" s="231">
        <v>519.23333333333335</v>
      </c>
      <c r="I509" s="231">
        <v>523.81666666666683</v>
      </c>
      <c r="J509" s="231">
        <v>528.7833333333333</v>
      </c>
      <c r="K509" s="230">
        <v>518.85</v>
      </c>
      <c r="L509" s="230">
        <v>509.3</v>
      </c>
      <c r="M509" s="230">
        <v>8.6543399999999995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1545.5</v>
      </c>
      <c r="D510" s="231">
        <v>1547.1666666666667</v>
      </c>
      <c r="E510" s="231">
        <v>1529.3333333333335</v>
      </c>
      <c r="F510" s="231">
        <v>1513.1666666666667</v>
      </c>
      <c r="G510" s="231">
        <v>1495.3333333333335</v>
      </c>
      <c r="H510" s="231">
        <v>1563.3333333333335</v>
      </c>
      <c r="I510" s="231">
        <v>1581.166666666667</v>
      </c>
      <c r="J510" s="230">
        <v>1597.3333333333335</v>
      </c>
      <c r="K510" s="230">
        <v>1565</v>
      </c>
      <c r="L510" s="230">
        <v>1531</v>
      </c>
      <c r="M510" s="216">
        <v>0.24704000000000001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1340.65</v>
      </c>
      <c r="D511" s="240">
        <v>1340.1666666666667</v>
      </c>
      <c r="E511" s="231">
        <v>1320.4833333333336</v>
      </c>
      <c r="F511" s="231">
        <v>1300.3166666666668</v>
      </c>
      <c r="G511" s="231">
        <v>1280.6333333333337</v>
      </c>
      <c r="H511" s="231">
        <v>1360.3333333333335</v>
      </c>
      <c r="I511" s="231">
        <v>1380.0166666666664</v>
      </c>
      <c r="J511" s="231">
        <v>1400.1833333333334</v>
      </c>
      <c r="K511" s="230">
        <v>1359.85</v>
      </c>
      <c r="L511" s="230">
        <v>1320</v>
      </c>
      <c r="M511" s="230">
        <v>0.29389999999999999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3" t="s">
        <v>511</v>
      </c>
      <c r="C7" s="392"/>
      <c r="D7" s="7">
        <f>Main!B10</f>
        <v>45044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45043</v>
      </c>
      <c r="B10" s="29">
        <v>530881</v>
      </c>
      <c r="C10" s="28" t="s">
        <v>1028</v>
      </c>
      <c r="D10" s="28" t="s">
        <v>1029</v>
      </c>
      <c r="E10" s="28" t="s">
        <v>520</v>
      </c>
      <c r="F10" s="85">
        <v>11994</v>
      </c>
      <c r="G10" s="29">
        <v>182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45043</v>
      </c>
      <c r="B11" s="29">
        <v>531310</v>
      </c>
      <c r="C11" s="28" t="s">
        <v>1072</v>
      </c>
      <c r="D11" s="28" t="s">
        <v>1073</v>
      </c>
      <c r="E11" s="28" t="s">
        <v>521</v>
      </c>
      <c r="F11" s="85">
        <v>320272</v>
      </c>
      <c r="G11" s="29">
        <v>156.1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45043</v>
      </c>
      <c r="B12" s="29">
        <v>531310</v>
      </c>
      <c r="C12" s="28" t="s">
        <v>1072</v>
      </c>
      <c r="D12" s="28" t="s">
        <v>1074</v>
      </c>
      <c r="E12" s="28" t="s">
        <v>520</v>
      </c>
      <c r="F12" s="85">
        <v>320272</v>
      </c>
      <c r="G12" s="29">
        <v>156.1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45043</v>
      </c>
      <c r="B13" s="29">
        <v>512379</v>
      </c>
      <c r="C13" s="28" t="s">
        <v>1075</v>
      </c>
      <c r="D13" s="28" t="s">
        <v>1076</v>
      </c>
      <c r="E13" s="28" t="s">
        <v>520</v>
      </c>
      <c r="F13" s="85">
        <v>252154</v>
      </c>
      <c r="G13" s="29">
        <v>23.45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45043</v>
      </c>
      <c r="B14" s="29">
        <v>512379</v>
      </c>
      <c r="C14" s="28" t="s">
        <v>1075</v>
      </c>
      <c r="D14" s="28" t="s">
        <v>1076</v>
      </c>
      <c r="E14" s="28" t="s">
        <v>521</v>
      </c>
      <c r="F14" s="85">
        <v>2997798</v>
      </c>
      <c r="G14" s="29">
        <v>22.56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45043</v>
      </c>
      <c r="B15" s="29">
        <v>512379</v>
      </c>
      <c r="C15" s="28" t="s">
        <v>1075</v>
      </c>
      <c r="D15" s="28" t="s">
        <v>1077</v>
      </c>
      <c r="E15" s="28" t="s">
        <v>520</v>
      </c>
      <c r="F15" s="85">
        <v>4500000</v>
      </c>
      <c r="G15" s="29">
        <v>22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45043</v>
      </c>
      <c r="B16" s="29">
        <v>530067</v>
      </c>
      <c r="C16" s="28" t="s">
        <v>1078</v>
      </c>
      <c r="D16" s="28" t="s">
        <v>1079</v>
      </c>
      <c r="E16" s="28" t="s">
        <v>521</v>
      </c>
      <c r="F16" s="85">
        <v>150328</v>
      </c>
      <c r="G16" s="29">
        <v>213.01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45043</v>
      </c>
      <c r="B17" s="29">
        <v>531553</v>
      </c>
      <c r="C17" s="28" t="s">
        <v>1080</v>
      </c>
      <c r="D17" s="28" t="s">
        <v>1081</v>
      </c>
      <c r="E17" s="28" t="s">
        <v>521</v>
      </c>
      <c r="F17" s="85">
        <v>67747</v>
      </c>
      <c r="G17" s="29">
        <v>9.19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45043</v>
      </c>
      <c r="B18" s="29">
        <v>500133</v>
      </c>
      <c r="C18" s="28" t="s">
        <v>1082</v>
      </c>
      <c r="D18" s="28" t="s">
        <v>1083</v>
      </c>
      <c r="E18" s="28" t="s">
        <v>520</v>
      </c>
      <c r="F18" s="85">
        <v>326882</v>
      </c>
      <c r="G18" s="29">
        <v>3345.25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45043</v>
      </c>
      <c r="B19" s="29">
        <v>500133</v>
      </c>
      <c r="C19" s="28" t="s">
        <v>1082</v>
      </c>
      <c r="D19" s="28" t="s">
        <v>1084</v>
      </c>
      <c r="E19" s="28" t="s">
        <v>521</v>
      </c>
      <c r="F19" s="85">
        <v>328087</v>
      </c>
      <c r="G19" s="29">
        <v>3345.25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45043</v>
      </c>
      <c r="B20" s="29">
        <v>543895</v>
      </c>
      <c r="C20" s="28" t="s">
        <v>1085</v>
      </c>
      <c r="D20" s="28" t="s">
        <v>1086</v>
      </c>
      <c r="E20" s="28" t="s">
        <v>521</v>
      </c>
      <c r="F20" s="85">
        <v>60000</v>
      </c>
      <c r="G20" s="29">
        <v>99.24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45043</v>
      </c>
      <c r="B21" s="29">
        <v>538609</v>
      </c>
      <c r="C21" s="28" t="s">
        <v>1087</v>
      </c>
      <c r="D21" s="28" t="s">
        <v>1088</v>
      </c>
      <c r="E21" s="28" t="s">
        <v>520</v>
      </c>
      <c r="F21" s="85">
        <v>18000</v>
      </c>
      <c r="G21" s="29">
        <v>59.99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45043</v>
      </c>
      <c r="B22" s="29">
        <v>531600</v>
      </c>
      <c r="C22" s="28" t="s">
        <v>1089</v>
      </c>
      <c r="D22" s="28" t="s">
        <v>1090</v>
      </c>
      <c r="E22" s="28" t="s">
        <v>520</v>
      </c>
      <c r="F22" s="85">
        <v>170000</v>
      </c>
      <c r="G22" s="29">
        <v>93.34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45043</v>
      </c>
      <c r="B23" s="29">
        <v>531600</v>
      </c>
      <c r="C23" s="28" t="s">
        <v>1089</v>
      </c>
      <c r="D23" s="28" t="s">
        <v>1091</v>
      </c>
      <c r="E23" s="28" t="s">
        <v>521</v>
      </c>
      <c r="F23" s="85">
        <v>169499</v>
      </c>
      <c r="G23" s="29">
        <v>93.34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45043</v>
      </c>
      <c r="B24" s="29">
        <v>513309</v>
      </c>
      <c r="C24" s="28" t="s">
        <v>1092</v>
      </c>
      <c r="D24" s="28" t="s">
        <v>1093</v>
      </c>
      <c r="E24" s="28" t="s">
        <v>521</v>
      </c>
      <c r="F24" s="85">
        <v>60000</v>
      </c>
      <c r="G24" s="29">
        <v>20.399999999999999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45043</v>
      </c>
      <c r="B25" s="29">
        <v>531913</v>
      </c>
      <c r="C25" s="28" t="s">
        <v>1094</v>
      </c>
      <c r="D25" s="28" t="s">
        <v>1095</v>
      </c>
      <c r="E25" s="28" t="s">
        <v>521</v>
      </c>
      <c r="F25" s="85">
        <v>35000</v>
      </c>
      <c r="G25" s="29">
        <v>7.5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45043</v>
      </c>
      <c r="B26" s="29">
        <v>531913</v>
      </c>
      <c r="C26" s="28" t="s">
        <v>1094</v>
      </c>
      <c r="D26" s="28" t="s">
        <v>1096</v>
      </c>
      <c r="E26" s="28" t="s">
        <v>520</v>
      </c>
      <c r="F26" s="85">
        <v>43054</v>
      </c>
      <c r="G26" s="29">
        <v>7.45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45043</v>
      </c>
      <c r="B27" s="29">
        <v>531737</v>
      </c>
      <c r="C27" s="28" t="s">
        <v>1097</v>
      </c>
      <c r="D27" s="28" t="s">
        <v>1098</v>
      </c>
      <c r="E27" s="28" t="s">
        <v>521</v>
      </c>
      <c r="F27" s="85">
        <v>1750000</v>
      </c>
      <c r="G27" s="29">
        <v>0.86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45043</v>
      </c>
      <c r="B28" s="29">
        <v>531737</v>
      </c>
      <c r="C28" s="28" t="s">
        <v>1097</v>
      </c>
      <c r="D28" s="28" t="s">
        <v>1099</v>
      </c>
      <c r="E28" s="28" t="s">
        <v>520</v>
      </c>
      <c r="F28" s="85">
        <v>360703</v>
      </c>
      <c r="G28" s="29">
        <v>0.86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45043</v>
      </c>
      <c r="B29" s="29">
        <v>540696</v>
      </c>
      <c r="C29" s="28" t="s">
        <v>1100</v>
      </c>
      <c r="D29" s="28" t="s">
        <v>1101</v>
      </c>
      <c r="E29" s="28" t="s">
        <v>521</v>
      </c>
      <c r="F29" s="85">
        <v>422444</v>
      </c>
      <c r="G29" s="29">
        <v>18.87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45043</v>
      </c>
      <c r="B30" s="29">
        <v>540696</v>
      </c>
      <c r="C30" s="28" t="s">
        <v>1100</v>
      </c>
      <c r="D30" s="28" t="s">
        <v>1102</v>
      </c>
      <c r="E30" s="28" t="s">
        <v>520</v>
      </c>
      <c r="F30" s="85">
        <v>75000</v>
      </c>
      <c r="G30" s="29">
        <v>18.87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45043</v>
      </c>
      <c r="B31" s="29">
        <v>540696</v>
      </c>
      <c r="C31" s="28" t="s">
        <v>1100</v>
      </c>
      <c r="D31" s="28" t="s">
        <v>1103</v>
      </c>
      <c r="E31" s="28" t="s">
        <v>520</v>
      </c>
      <c r="F31" s="85">
        <v>102000</v>
      </c>
      <c r="G31" s="29">
        <v>18.91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45043</v>
      </c>
      <c r="B32" s="29">
        <v>540696</v>
      </c>
      <c r="C32" s="28" t="s">
        <v>1100</v>
      </c>
      <c r="D32" s="28" t="s">
        <v>1104</v>
      </c>
      <c r="E32" s="28" t="s">
        <v>520</v>
      </c>
      <c r="F32" s="85">
        <v>245444</v>
      </c>
      <c r="G32" s="29">
        <v>18.89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45043</v>
      </c>
      <c r="B33" s="29">
        <v>540243</v>
      </c>
      <c r="C33" s="28" t="s">
        <v>1105</v>
      </c>
      <c r="D33" s="28" t="s">
        <v>1106</v>
      </c>
      <c r="E33" s="28" t="s">
        <v>520</v>
      </c>
      <c r="F33" s="85">
        <v>12574</v>
      </c>
      <c r="G33" s="29">
        <v>18.45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45043</v>
      </c>
      <c r="B34" s="29">
        <v>540243</v>
      </c>
      <c r="C34" s="28" t="s">
        <v>1105</v>
      </c>
      <c r="D34" s="28" t="s">
        <v>1107</v>
      </c>
      <c r="E34" s="28" t="s">
        <v>520</v>
      </c>
      <c r="F34" s="85">
        <v>13000</v>
      </c>
      <c r="G34" s="29">
        <v>18.34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45043</v>
      </c>
      <c r="B35" s="29">
        <v>540243</v>
      </c>
      <c r="C35" s="28" t="s">
        <v>1105</v>
      </c>
      <c r="D35" s="28" t="s">
        <v>1108</v>
      </c>
      <c r="E35" s="28" t="s">
        <v>521</v>
      </c>
      <c r="F35" s="85">
        <v>20900</v>
      </c>
      <c r="G35" s="29">
        <v>18.38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45043</v>
      </c>
      <c r="B36" s="29">
        <v>538452</v>
      </c>
      <c r="C36" s="28" t="s">
        <v>1109</v>
      </c>
      <c r="D36" s="28" t="s">
        <v>1110</v>
      </c>
      <c r="E36" s="28" t="s">
        <v>520</v>
      </c>
      <c r="F36" s="85">
        <v>27038</v>
      </c>
      <c r="G36" s="29">
        <v>29.33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45043</v>
      </c>
      <c r="B37" s="29">
        <v>538452</v>
      </c>
      <c r="C37" s="28" t="s">
        <v>1109</v>
      </c>
      <c r="D37" s="28" t="s">
        <v>1110</v>
      </c>
      <c r="E37" s="28" t="s">
        <v>521</v>
      </c>
      <c r="F37" s="85">
        <v>1995</v>
      </c>
      <c r="G37" s="29">
        <v>29.9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45043</v>
      </c>
      <c r="B38" s="29">
        <v>512399</v>
      </c>
      <c r="C38" s="28" t="s">
        <v>1030</v>
      </c>
      <c r="D38" s="28" t="s">
        <v>1031</v>
      </c>
      <c r="E38" s="28" t="s">
        <v>521</v>
      </c>
      <c r="F38" s="85">
        <v>85000</v>
      </c>
      <c r="G38" s="29">
        <v>430.27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45043</v>
      </c>
      <c r="B39" s="29">
        <v>511700</v>
      </c>
      <c r="C39" s="28" t="s">
        <v>1111</v>
      </c>
      <c r="D39" s="28" t="s">
        <v>1112</v>
      </c>
      <c r="E39" s="28" t="s">
        <v>521</v>
      </c>
      <c r="F39" s="85">
        <v>26000</v>
      </c>
      <c r="G39" s="29">
        <v>93.28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45043</v>
      </c>
      <c r="B40" s="29">
        <v>511700</v>
      </c>
      <c r="C40" s="28" t="s">
        <v>1111</v>
      </c>
      <c r="D40" s="28" t="s">
        <v>1112</v>
      </c>
      <c r="E40" s="28" t="s">
        <v>520</v>
      </c>
      <c r="F40" s="85">
        <v>400</v>
      </c>
      <c r="G40" s="29">
        <v>93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45043</v>
      </c>
      <c r="B41" s="29">
        <v>539041</v>
      </c>
      <c r="C41" s="28" t="s">
        <v>1113</v>
      </c>
      <c r="D41" s="28" t="s">
        <v>1114</v>
      </c>
      <c r="E41" s="28" t="s">
        <v>521</v>
      </c>
      <c r="F41" s="85">
        <v>75000</v>
      </c>
      <c r="G41" s="29">
        <v>52.96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45043</v>
      </c>
      <c r="B42" s="29">
        <v>531628</v>
      </c>
      <c r="C42" s="28" t="s">
        <v>1115</v>
      </c>
      <c r="D42" s="28" t="s">
        <v>1116</v>
      </c>
      <c r="E42" s="28" t="s">
        <v>520</v>
      </c>
      <c r="F42" s="85">
        <v>100000</v>
      </c>
      <c r="G42" s="29">
        <v>8.82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45043</v>
      </c>
      <c r="B43" s="29">
        <v>531628</v>
      </c>
      <c r="C43" s="28" t="s">
        <v>1115</v>
      </c>
      <c r="D43" s="28" t="s">
        <v>1117</v>
      </c>
      <c r="E43" s="28" t="s">
        <v>520</v>
      </c>
      <c r="F43" s="85">
        <v>50000</v>
      </c>
      <c r="G43" s="29">
        <v>8.82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45043</v>
      </c>
      <c r="B44" s="29">
        <v>531628</v>
      </c>
      <c r="C44" s="28" t="s">
        <v>1115</v>
      </c>
      <c r="D44" s="28" t="s">
        <v>1118</v>
      </c>
      <c r="E44" s="28" t="s">
        <v>521</v>
      </c>
      <c r="F44" s="85">
        <v>290000</v>
      </c>
      <c r="G44" s="29">
        <v>8.82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45043</v>
      </c>
      <c r="B45" s="29">
        <v>542765</v>
      </c>
      <c r="C45" s="28" t="s">
        <v>1032</v>
      </c>
      <c r="D45" s="28" t="s">
        <v>1119</v>
      </c>
      <c r="E45" s="28" t="s">
        <v>520</v>
      </c>
      <c r="F45" s="85">
        <v>7000</v>
      </c>
      <c r="G45" s="29">
        <v>193.53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45043</v>
      </c>
      <c r="B46" s="29">
        <v>542765</v>
      </c>
      <c r="C46" s="28" t="s">
        <v>1032</v>
      </c>
      <c r="D46" s="28" t="s">
        <v>1120</v>
      </c>
      <c r="E46" s="28" t="s">
        <v>521</v>
      </c>
      <c r="F46" s="85">
        <v>16000</v>
      </c>
      <c r="G46" s="29">
        <v>191.94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45043</v>
      </c>
      <c r="B47" s="29">
        <v>542765</v>
      </c>
      <c r="C47" s="28" t="s">
        <v>1032</v>
      </c>
      <c r="D47" s="28" t="s">
        <v>1121</v>
      </c>
      <c r="E47" s="28" t="s">
        <v>520</v>
      </c>
      <c r="F47" s="85">
        <v>2000</v>
      </c>
      <c r="G47" s="29">
        <v>198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45043</v>
      </c>
      <c r="B48" s="29">
        <v>542765</v>
      </c>
      <c r="C48" s="28" t="s">
        <v>1032</v>
      </c>
      <c r="D48" s="28" t="s">
        <v>1122</v>
      </c>
      <c r="E48" s="28" t="s">
        <v>521</v>
      </c>
      <c r="F48" s="85">
        <v>5000</v>
      </c>
      <c r="G48" s="29">
        <v>194.94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45043</v>
      </c>
      <c r="B49" s="29">
        <v>542765</v>
      </c>
      <c r="C49" s="28" t="s">
        <v>1032</v>
      </c>
      <c r="D49" s="28" t="s">
        <v>1123</v>
      </c>
      <c r="E49" s="28" t="s">
        <v>520</v>
      </c>
      <c r="F49" s="85">
        <v>4000</v>
      </c>
      <c r="G49" s="29">
        <v>198.54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45043</v>
      </c>
      <c r="B50" s="29">
        <v>542765</v>
      </c>
      <c r="C50" s="28" t="s">
        <v>1032</v>
      </c>
      <c r="D50" s="28" t="s">
        <v>1124</v>
      </c>
      <c r="E50" s="28" t="s">
        <v>520</v>
      </c>
      <c r="F50" s="85">
        <v>2000</v>
      </c>
      <c r="G50" s="29">
        <v>179.8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45043</v>
      </c>
      <c r="B51" s="29">
        <v>542765</v>
      </c>
      <c r="C51" s="28" t="s">
        <v>1032</v>
      </c>
      <c r="D51" s="28" t="s">
        <v>1125</v>
      </c>
      <c r="E51" s="28" t="s">
        <v>521</v>
      </c>
      <c r="F51" s="85">
        <v>2000</v>
      </c>
      <c r="G51" s="29">
        <v>198.72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45043</v>
      </c>
      <c r="B52" s="29">
        <v>542765</v>
      </c>
      <c r="C52" s="28" t="s">
        <v>1032</v>
      </c>
      <c r="D52" s="28" t="s">
        <v>1126</v>
      </c>
      <c r="E52" s="28" t="s">
        <v>521</v>
      </c>
      <c r="F52" s="85">
        <v>2000</v>
      </c>
      <c r="G52" s="29">
        <v>194.99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45043</v>
      </c>
      <c r="B53" s="29">
        <v>542765</v>
      </c>
      <c r="C53" s="28" t="s">
        <v>1032</v>
      </c>
      <c r="D53" s="28" t="s">
        <v>1126</v>
      </c>
      <c r="E53" s="28" t="s">
        <v>520</v>
      </c>
      <c r="F53" s="85">
        <v>2000</v>
      </c>
      <c r="G53" s="29">
        <v>181.01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45043</v>
      </c>
      <c r="B54" s="29">
        <v>542765</v>
      </c>
      <c r="C54" s="28" t="s">
        <v>1032</v>
      </c>
      <c r="D54" s="28" t="s">
        <v>1127</v>
      </c>
      <c r="E54" s="28" t="s">
        <v>520</v>
      </c>
      <c r="F54" s="85">
        <v>4000</v>
      </c>
      <c r="G54" s="29">
        <v>198.36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45043</v>
      </c>
      <c r="B55" s="29">
        <v>532372</v>
      </c>
      <c r="C55" s="28" t="s">
        <v>1128</v>
      </c>
      <c r="D55" s="28" t="s">
        <v>1076</v>
      </c>
      <c r="E55" s="28" t="s">
        <v>521</v>
      </c>
      <c r="F55" s="85">
        <v>524177</v>
      </c>
      <c r="G55" s="29">
        <v>30.37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45043</v>
      </c>
      <c r="B56" s="29">
        <v>541735</v>
      </c>
      <c r="C56" s="28" t="s">
        <v>1016</v>
      </c>
      <c r="D56" s="28" t="s">
        <v>1017</v>
      </c>
      <c r="E56" s="28" t="s">
        <v>521</v>
      </c>
      <c r="F56" s="85">
        <v>1339148</v>
      </c>
      <c r="G56" s="29">
        <v>5.62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45043</v>
      </c>
      <c r="B57" s="29" t="s">
        <v>1018</v>
      </c>
      <c r="C57" s="28" t="s">
        <v>1019</v>
      </c>
      <c r="D57" s="28" t="s">
        <v>1000</v>
      </c>
      <c r="E57" s="28" t="s">
        <v>520</v>
      </c>
      <c r="F57" s="85">
        <v>1166216</v>
      </c>
      <c r="G57" s="29">
        <v>81.11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45043</v>
      </c>
      <c r="B58" s="29" t="s">
        <v>1129</v>
      </c>
      <c r="C58" s="28" t="s">
        <v>1130</v>
      </c>
      <c r="D58" s="28" t="s">
        <v>1131</v>
      </c>
      <c r="E58" s="28" t="s">
        <v>520</v>
      </c>
      <c r="F58" s="85">
        <v>117990</v>
      </c>
      <c r="G58" s="29">
        <v>41.24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45043</v>
      </c>
      <c r="B59" s="29" t="s">
        <v>1132</v>
      </c>
      <c r="C59" s="28" t="s">
        <v>1133</v>
      </c>
      <c r="D59" s="28" t="s">
        <v>1039</v>
      </c>
      <c r="E59" s="28" t="s">
        <v>520</v>
      </c>
      <c r="F59" s="85">
        <v>979499</v>
      </c>
      <c r="G59" s="29">
        <v>298.32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45043</v>
      </c>
      <c r="B60" s="29" t="s">
        <v>1132</v>
      </c>
      <c r="C60" s="28" t="s">
        <v>1133</v>
      </c>
      <c r="D60" s="28" t="s">
        <v>1134</v>
      </c>
      <c r="E60" s="28" t="s">
        <v>520</v>
      </c>
      <c r="F60" s="85">
        <v>952671</v>
      </c>
      <c r="G60" s="29">
        <v>300.95999999999998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45043</v>
      </c>
      <c r="B61" s="29" t="s">
        <v>1132</v>
      </c>
      <c r="C61" s="28" t="s">
        <v>1133</v>
      </c>
      <c r="D61" s="28" t="s">
        <v>976</v>
      </c>
      <c r="E61" s="28" t="s">
        <v>520</v>
      </c>
      <c r="F61" s="85">
        <v>1074974</v>
      </c>
      <c r="G61" s="29">
        <v>295.38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45043</v>
      </c>
      <c r="B62" s="29" t="s">
        <v>1034</v>
      </c>
      <c r="C62" s="28" t="s">
        <v>1035</v>
      </c>
      <c r="D62" s="28" t="s">
        <v>999</v>
      </c>
      <c r="E62" s="28" t="s">
        <v>520</v>
      </c>
      <c r="F62" s="85">
        <v>145900</v>
      </c>
      <c r="G62" s="29">
        <v>18.579999999999998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45043</v>
      </c>
      <c r="B63" s="29" t="s">
        <v>1135</v>
      </c>
      <c r="C63" s="28" t="s">
        <v>1136</v>
      </c>
      <c r="D63" s="28" t="s">
        <v>1110</v>
      </c>
      <c r="E63" s="28" t="s">
        <v>520</v>
      </c>
      <c r="F63" s="85">
        <v>768844</v>
      </c>
      <c r="G63" s="29">
        <v>45.2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45043</v>
      </c>
      <c r="B64" s="29" t="s">
        <v>1137</v>
      </c>
      <c r="C64" s="28" t="s">
        <v>1138</v>
      </c>
      <c r="D64" s="28" t="s">
        <v>1139</v>
      </c>
      <c r="E64" s="28" t="s">
        <v>520</v>
      </c>
      <c r="F64" s="85">
        <v>48000</v>
      </c>
      <c r="G64" s="29">
        <v>49.84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45043</v>
      </c>
      <c r="B65" s="29" t="s">
        <v>1137</v>
      </c>
      <c r="C65" s="28" t="s">
        <v>1138</v>
      </c>
      <c r="D65" s="28" t="s">
        <v>1140</v>
      </c>
      <c r="E65" s="28" t="s">
        <v>520</v>
      </c>
      <c r="F65" s="85">
        <v>42000</v>
      </c>
      <c r="G65" s="29">
        <v>50.08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45043</v>
      </c>
      <c r="B66" s="29" t="s">
        <v>1137</v>
      </c>
      <c r="C66" s="28" t="s">
        <v>1138</v>
      </c>
      <c r="D66" s="28" t="s">
        <v>1141</v>
      </c>
      <c r="E66" s="28" t="s">
        <v>520</v>
      </c>
      <c r="F66" s="85">
        <v>42000</v>
      </c>
      <c r="G66" s="29">
        <v>50.15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45043</v>
      </c>
      <c r="B67" s="29" t="s">
        <v>1137</v>
      </c>
      <c r="C67" s="28" t="s">
        <v>1138</v>
      </c>
      <c r="D67" s="28" t="s">
        <v>1142</v>
      </c>
      <c r="E67" s="28" t="s">
        <v>520</v>
      </c>
      <c r="F67" s="85">
        <v>42000</v>
      </c>
      <c r="G67" s="29">
        <v>50.08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45043</v>
      </c>
      <c r="B68" s="29" t="s">
        <v>1143</v>
      </c>
      <c r="C68" s="28" t="s">
        <v>1144</v>
      </c>
      <c r="D68" s="28" t="s">
        <v>1033</v>
      </c>
      <c r="E68" s="28" t="s">
        <v>520</v>
      </c>
      <c r="F68" s="85">
        <v>72528</v>
      </c>
      <c r="G68" s="29">
        <v>41.53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45043</v>
      </c>
      <c r="B69" s="29" t="s">
        <v>381</v>
      </c>
      <c r="C69" s="28" t="s">
        <v>1145</v>
      </c>
      <c r="D69" s="28" t="s">
        <v>1040</v>
      </c>
      <c r="E69" s="28" t="s">
        <v>520</v>
      </c>
      <c r="F69" s="85">
        <v>4739751</v>
      </c>
      <c r="G69" s="29">
        <v>74.239999999999995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45043</v>
      </c>
      <c r="B70" s="29" t="s">
        <v>1036</v>
      </c>
      <c r="C70" s="28" t="s">
        <v>1037</v>
      </c>
      <c r="D70" s="28" t="s">
        <v>1146</v>
      </c>
      <c r="E70" s="28" t="s">
        <v>520</v>
      </c>
      <c r="F70" s="85">
        <v>154637</v>
      </c>
      <c r="G70" s="29">
        <v>241.69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45043</v>
      </c>
      <c r="B71" s="29" t="s">
        <v>1147</v>
      </c>
      <c r="C71" s="28" t="s">
        <v>1148</v>
      </c>
      <c r="D71" s="28" t="s">
        <v>976</v>
      </c>
      <c r="E71" s="28" t="s">
        <v>520</v>
      </c>
      <c r="F71" s="85">
        <v>352215</v>
      </c>
      <c r="G71" s="29">
        <v>97.13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45043</v>
      </c>
      <c r="B72" s="29" t="s">
        <v>1149</v>
      </c>
      <c r="C72" s="28" t="s">
        <v>1150</v>
      </c>
      <c r="D72" s="28" t="s">
        <v>1033</v>
      </c>
      <c r="E72" s="28" t="s">
        <v>520</v>
      </c>
      <c r="F72" s="85">
        <v>102025</v>
      </c>
      <c r="G72" s="29">
        <v>69.290000000000006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45043</v>
      </c>
      <c r="B73" s="29" t="s">
        <v>1151</v>
      </c>
      <c r="C73" s="28" t="s">
        <v>1152</v>
      </c>
      <c r="D73" s="28" t="s">
        <v>1153</v>
      </c>
      <c r="E73" s="28" t="s">
        <v>520</v>
      </c>
      <c r="F73" s="85">
        <v>1050000</v>
      </c>
      <c r="G73" s="29">
        <v>95.5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45043</v>
      </c>
      <c r="B74" s="29" t="s">
        <v>1154</v>
      </c>
      <c r="C74" s="28" t="s">
        <v>1155</v>
      </c>
      <c r="D74" s="28" t="s">
        <v>1076</v>
      </c>
      <c r="E74" s="28" t="s">
        <v>520</v>
      </c>
      <c r="F74" s="85">
        <v>533604</v>
      </c>
      <c r="G74" s="29">
        <v>52.06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45043</v>
      </c>
      <c r="B75" s="29" t="s">
        <v>1156</v>
      </c>
      <c r="C75" s="28" t="s">
        <v>1157</v>
      </c>
      <c r="D75" s="28" t="s">
        <v>976</v>
      </c>
      <c r="E75" s="28" t="s">
        <v>520</v>
      </c>
      <c r="F75" s="85">
        <v>112592</v>
      </c>
      <c r="G75" s="29">
        <v>395.27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45043</v>
      </c>
      <c r="B76" s="29" t="s">
        <v>1158</v>
      </c>
      <c r="C76" s="28" t="s">
        <v>1159</v>
      </c>
      <c r="D76" s="28" t="s">
        <v>1160</v>
      </c>
      <c r="E76" s="28" t="s">
        <v>520</v>
      </c>
      <c r="F76" s="85">
        <v>62712</v>
      </c>
      <c r="G76" s="29">
        <v>22.59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45043</v>
      </c>
      <c r="B77" s="29" t="s">
        <v>1158</v>
      </c>
      <c r="C77" s="28" t="s">
        <v>1159</v>
      </c>
      <c r="D77" s="28" t="s">
        <v>1161</v>
      </c>
      <c r="E77" s="28" t="s">
        <v>520</v>
      </c>
      <c r="F77" s="85">
        <v>60778</v>
      </c>
      <c r="G77" s="29">
        <v>22.77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45043</v>
      </c>
      <c r="B78" s="29" t="s">
        <v>1162</v>
      </c>
      <c r="C78" s="28" t="s">
        <v>1163</v>
      </c>
      <c r="D78" s="28" t="s">
        <v>1164</v>
      </c>
      <c r="E78" s="28" t="s">
        <v>520</v>
      </c>
      <c r="F78" s="85">
        <v>32000</v>
      </c>
      <c r="G78" s="29">
        <v>9.66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45043</v>
      </c>
      <c r="B79" s="29" t="s">
        <v>1041</v>
      </c>
      <c r="C79" s="28" t="s">
        <v>1042</v>
      </c>
      <c r="D79" s="28" t="s">
        <v>1038</v>
      </c>
      <c r="E79" s="28" t="s">
        <v>520</v>
      </c>
      <c r="F79" s="85">
        <v>65704</v>
      </c>
      <c r="G79" s="29">
        <v>261.37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45043</v>
      </c>
      <c r="B80" s="29" t="s">
        <v>1018</v>
      </c>
      <c r="C80" s="28" t="s">
        <v>1019</v>
      </c>
      <c r="D80" s="28" t="s">
        <v>1000</v>
      </c>
      <c r="E80" s="28" t="s">
        <v>521</v>
      </c>
      <c r="F80" s="85">
        <v>960922</v>
      </c>
      <c r="G80" s="29">
        <v>81.14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45043</v>
      </c>
      <c r="B81" s="29" t="s">
        <v>1129</v>
      </c>
      <c r="C81" s="28" t="s">
        <v>1130</v>
      </c>
      <c r="D81" s="28" t="s">
        <v>1131</v>
      </c>
      <c r="E81" s="28" t="s">
        <v>521</v>
      </c>
      <c r="F81" s="85">
        <v>117990</v>
      </c>
      <c r="G81" s="29">
        <v>40.81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45043</v>
      </c>
      <c r="B82" s="29" t="s">
        <v>1132</v>
      </c>
      <c r="C82" s="28" t="s">
        <v>1133</v>
      </c>
      <c r="D82" s="28" t="s">
        <v>1039</v>
      </c>
      <c r="E82" s="28" t="s">
        <v>521</v>
      </c>
      <c r="F82" s="85">
        <v>971061</v>
      </c>
      <c r="G82" s="29">
        <v>298.42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45043</v>
      </c>
      <c r="B83" s="29" t="s">
        <v>1132</v>
      </c>
      <c r="C83" s="28" t="s">
        <v>1133</v>
      </c>
      <c r="D83" s="28" t="s">
        <v>976</v>
      </c>
      <c r="E83" s="28" t="s">
        <v>521</v>
      </c>
      <c r="F83" s="85">
        <v>1074974</v>
      </c>
      <c r="G83" s="29">
        <v>295.58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45043</v>
      </c>
      <c r="B84" s="29" t="s">
        <v>1132</v>
      </c>
      <c r="C84" s="28" t="s">
        <v>1133</v>
      </c>
      <c r="D84" s="28" t="s">
        <v>1134</v>
      </c>
      <c r="E84" s="28" t="s">
        <v>521</v>
      </c>
      <c r="F84" s="85">
        <v>952671</v>
      </c>
      <c r="G84" s="29">
        <v>301.13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45043</v>
      </c>
      <c r="B85" s="29" t="s">
        <v>1078</v>
      </c>
      <c r="C85" s="28" t="s">
        <v>1165</v>
      </c>
      <c r="D85" s="28" t="s">
        <v>1166</v>
      </c>
      <c r="E85" s="28" t="s">
        <v>521</v>
      </c>
      <c r="F85" s="85">
        <v>154748</v>
      </c>
      <c r="G85" s="29">
        <v>213.21</v>
      </c>
      <c r="H85" s="29" t="s">
        <v>866</v>
      </c>
      <c r="I85" s="73"/>
      <c r="J85" s="350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45043</v>
      </c>
      <c r="B86" s="29" t="s">
        <v>1034</v>
      </c>
      <c r="C86" s="28" t="s">
        <v>1035</v>
      </c>
      <c r="D86" s="28" t="s">
        <v>999</v>
      </c>
      <c r="E86" s="28" t="s">
        <v>521</v>
      </c>
      <c r="F86" s="85">
        <v>207468</v>
      </c>
      <c r="G86" s="29">
        <v>18.420000000000002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45043</v>
      </c>
      <c r="B87" s="29" t="s">
        <v>1135</v>
      </c>
      <c r="C87" s="28" t="s">
        <v>1136</v>
      </c>
      <c r="D87" s="28" t="s">
        <v>1167</v>
      </c>
      <c r="E87" s="28" t="s">
        <v>521</v>
      </c>
      <c r="F87" s="85">
        <v>1500001</v>
      </c>
      <c r="G87" s="29">
        <v>45.2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45043</v>
      </c>
      <c r="B88" s="29" t="s">
        <v>1137</v>
      </c>
      <c r="C88" s="28" t="s">
        <v>1138</v>
      </c>
      <c r="D88" s="28" t="s">
        <v>1141</v>
      </c>
      <c r="E88" s="28" t="s">
        <v>521</v>
      </c>
      <c r="F88" s="85">
        <v>42000</v>
      </c>
      <c r="G88" s="29">
        <v>50.08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45043</v>
      </c>
      <c r="B89" s="29" t="s">
        <v>1137</v>
      </c>
      <c r="C89" s="28" t="s">
        <v>1138</v>
      </c>
      <c r="D89" s="28" t="s">
        <v>1139</v>
      </c>
      <c r="E89" s="28" t="s">
        <v>521</v>
      </c>
      <c r="F89" s="85">
        <v>48000</v>
      </c>
      <c r="G89" s="29">
        <v>50.19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45043</v>
      </c>
      <c r="B90" s="29" t="s">
        <v>1137</v>
      </c>
      <c r="C90" s="28" t="s">
        <v>1138</v>
      </c>
      <c r="D90" s="28" t="s">
        <v>1142</v>
      </c>
      <c r="E90" s="28" t="s">
        <v>521</v>
      </c>
      <c r="F90" s="85">
        <v>42000</v>
      </c>
      <c r="G90" s="29">
        <v>50.2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45043</v>
      </c>
      <c r="B91" s="29" t="s">
        <v>1137</v>
      </c>
      <c r="C91" s="28" t="s">
        <v>1138</v>
      </c>
      <c r="D91" s="28" t="s">
        <v>1140</v>
      </c>
      <c r="E91" s="28" t="s">
        <v>521</v>
      </c>
      <c r="F91" s="85">
        <v>42000</v>
      </c>
      <c r="G91" s="29">
        <v>50.08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45043</v>
      </c>
      <c r="B92" s="29" t="s">
        <v>1143</v>
      </c>
      <c r="C92" s="28" t="s">
        <v>1144</v>
      </c>
      <c r="D92" s="28" t="s">
        <v>1033</v>
      </c>
      <c r="E92" s="28" t="s">
        <v>521</v>
      </c>
      <c r="F92" s="85">
        <v>1589</v>
      </c>
      <c r="G92" s="29">
        <v>41.6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45043</v>
      </c>
      <c r="B93" s="29" t="s">
        <v>381</v>
      </c>
      <c r="C93" s="28" t="s">
        <v>1145</v>
      </c>
      <c r="D93" s="28" t="s">
        <v>1040</v>
      </c>
      <c r="E93" s="28" t="s">
        <v>521</v>
      </c>
      <c r="F93" s="85">
        <v>4416506</v>
      </c>
      <c r="G93" s="29">
        <v>74.27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45043</v>
      </c>
      <c r="B94" s="29" t="s">
        <v>1036</v>
      </c>
      <c r="C94" s="28" t="s">
        <v>1037</v>
      </c>
      <c r="D94" s="28" t="s">
        <v>1146</v>
      </c>
      <c r="E94" s="28" t="s">
        <v>521</v>
      </c>
      <c r="F94" s="85">
        <v>154637</v>
      </c>
      <c r="G94" s="29">
        <v>238.51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45043</v>
      </c>
      <c r="B95" s="29" t="s">
        <v>1147</v>
      </c>
      <c r="C95" s="28" t="s">
        <v>1148</v>
      </c>
      <c r="D95" s="28" t="s">
        <v>976</v>
      </c>
      <c r="E95" s="28" t="s">
        <v>521</v>
      </c>
      <c r="F95" s="85">
        <v>352215</v>
      </c>
      <c r="G95" s="29">
        <v>97.05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45043</v>
      </c>
      <c r="B96" s="29" t="s">
        <v>1168</v>
      </c>
      <c r="C96" s="28" t="s">
        <v>1169</v>
      </c>
      <c r="D96" s="28" t="s">
        <v>1170</v>
      </c>
      <c r="E96" s="28" t="s">
        <v>521</v>
      </c>
      <c r="F96" s="85">
        <v>410000</v>
      </c>
      <c r="G96" s="29">
        <v>17.05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45043</v>
      </c>
      <c r="B97" s="29" t="s">
        <v>1149</v>
      </c>
      <c r="C97" s="28" t="s">
        <v>1150</v>
      </c>
      <c r="D97" s="28" t="s">
        <v>1033</v>
      </c>
      <c r="E97" s="28" t="s">
        <v>521</v>
      </c>
      <c r="F97" s="85">
        <v>40951</v>
      </c>
      <c r="G97" s="29">
        <v>69.39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45043</v>
      </c>
      <c r="B98" s="29" t="s">
        <v>1151</v>
      </c>
      <c r="C98" s="28" t="s">
        <v>1152</v>
      </c>
      <c r="D98" s="28" t="s">
        <v>1171</v>
      </c>
      <c r="E98" s="28" t="s">
        <v>521</v>
      </c>
      <c r="F98" s="85">
        <v>1050000</v>
      </c>
      <c r="G98" s="29">
        <v>95.5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45043</v>
      </c>
      <c r="B99" s="29" t="s">
        <v>1043</v>
      </c>
      <c r="C99" s="28" t="s">
        <v>1044</v>
      </c>
      <c r="D99" s="28" t="s">
        <v>1045</v>
      </c>
      <c r="E99" s="28" t="s">
        <v>521</v>
      </c>
      <c r="F99" s="85">
        <v>295110</v>
      </c>
      <c r="G99" s="29">
        <v>73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45043</v>
      </c>
      <c r="B100" s="29" t="s">
        <v>1154</v>
      </c>
      <c r="C100" s="28" t="s">
        <v>1155</v>
      </c>
      <c r="D100" s="28" t="s">
        <v>1076</v>
      </c>
      <c r="E100" s="28" t="s">
        <v>521</v>
      </c>
      <c r="F100" s="85">
        <v>585932</v>
      </c>
      <c r="G100" s="29">
        <v>50.74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45043</v>
      </c>
      <c r="B101" s="29" t="s">
        <v>1156</v>
      </c>
      <c r="C101" s="28" t="s">
        <v>1157</v>
      </c>
      <c r="D101" s="28" t="s">
        <v>976</v>
      </c>
      <c r="E101" s="28" t="s">
        <v>521</v>
      </c>
      <c r="F101" s="85">
        <v>112592</v>
      </c>
      <c r="G101" s="29">
        <v>395.29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45043</v>
      </c>
      <c r="B102" s="29" t="s">
        <v>1158</v>
      </c>
      <c r="C102" s="28" t="s">
        <v>1159</v>
      </c>
      <c r="D102" s="28" t="s">
        <v>1161</v>
      </c>
      <c r="E102" s="28" t="s">
        <v>521</v>
      </c>
      <c r="F102" s="85">
        <v>54358</v>
      </c>
      <c r="G102" s="29">
        <v>23.02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45043</v>
      </c>
      <c r="B103" s="29" t="s">
        <v>1158</v>
      </c>
      <c r="C103" s="28" t="s">
        <v>1159</v>
      </c>
      <c r="D103" s="28" t="s">
        <v>1160</v>
      </c>
      <c r="E103" s="28" t="s">
        <v>521</v>
      </c>
      <c r="F103" s="85">
        <v>62712</v>
      </c>
      <c r="G103" s="29">
        <v>22.58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45043</v>
      </c>
      <c r="B104" s="29" t="s">
        <v>1041</v>
      </c>
      <c r="C104" s="28" t="s">
        <v>1042</v>
      </c>
      <c r="D104" s="28" t="s">
        <v>1038</v>
      </c>
      <c r="E104" s="28" t="s">
        <v>521</v>
      </c>
      <c r="F104" s="85">
        <v>70107</v>
      </c>
      <c r="G104" s="29">
        <v>260.37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3"/>
  <sheetViews>
    <sheetView zoomScale="85" zoomScaleNormal="85" workbookViewId="0">
      <selection activeCell="K27" sqref="K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44958</v>
      </c>
      <c r="C10" s="289"/>
      <c r="D10" s="290" t="s">
        <v>61</v>
      </c>
      <c r="E10" s="291" t="s">
        <v>565</v>
      </c>
      <c r="F10" s="274">
        <v>837.5</v>
      </c>
      <c r="G10" s="274">
        <v>790</v>
      </c>
      <c r="H10" s="274">
        <v>886.5</v>
      </c>
      <c r="I10" s="292" t="s">
        <v>870</v>
      </c>
      <c r="J10" s="272" t="s">
        <v>840</v>
      </c>
      <c r="K10" s="272">
        <f t="shared" ref="K10" si="0">H10-F10</f>
        <v>49</v>
      </c>
      <c r="L10" s="293">
        <f t="shared" ref="L10" si="1">(F10*-0.7)/100</f>
        <v>-5.8624999999999998</v>
      </c>
      <c r="M10" s="294">
        <f t="shared" ref="M10" si="2">(K10+L10)/F10</f>
        <v>5.1507462686567168E-2</v>
      </c>
      <c r="N10" s="272" t="s">
        <v>535</v>
      </c>
      <c r="O10" s="295">
        <v>45041</v>
      </c>
      <c r="P10" s="293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44981</v>
      </c>
      <c r="C11" s="248"/>
      <c r="D11" s="249" t="s">
        <v>175</v>
      </c>
      <c r="E11" s="250" t="s">
        <v>565</v>
      </c>
      <c r="F11" s="243">
        <v>3060</v>
      </c>
      <c r="G11" s="243">
        <v>2890</v>
      </c>
      <c r="H11" s="243"/>
      <c r="I11" s="251" t="s">
        <v>868</v>
      </c>
      <c r="J11" s="244" t="s">
        <v>538</v>
      </c>
      <c r="K11" s="244"/>
      <c r="L11" s="245"/>
      <c r="M11" s="246"/>
      <c r="N11" s="244"/>
      <c r="O11" s="247"/>
      <c r="P11" s="245">
        <f>VLOOKUP(D11,'MidCap Intra'!B19:C519,2,0)</f>
        <v>3065.7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98">
        <v>3</v>
      </c>
      <c r="B12" s="288">
        <v>44986</v>
      </c>
      <c r="C12" s="299"/>
      <c r="D12" s="300" t="s">
        <v>453</v>
      </c>
      <c r="E12" s="301" t="s">
        <v>565</v>
      </c>
      <c r="F12" s="298">
        <v>167.25</v>
      </c>
      <c r="G12" s="298">
        <v>158</v>
      </c>
      <c r="H12" s="298">
        <v>176</v>
      </c>
      <c r="I12" s="302" t="s">
        <v>871</v>
      </c>
      <c r="J12" s="272" t="s">
        <v>914</v>
      </c>
      <c r="K12" s="272">
        <f t="shared" ref="K12:K13" si="3">H12-F12</f>
        <v>8.75</v>
      </c>
      <c r="L12" s="293">
        <f t="shared" ref="L12:L13" si="4">(F12*-0.7)/100</f>
        <v>-1.17075</v>
      </c>
      <c r="M12" s="294">
        <f t="shared" ref="M12:M13" si="5">(K12+L12)/F12</f>
        <v>4.5316890881913305E-2</v>
      </c>
      <c r="N12" s="287" t="s">
        <v>535</v>
      </c>
      <c r="O12" s="327">
        <v>45026</v>
      </c>
      <c r="P12" s="303"/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8">
        <v>4</v>
      </c>
      <c r="B13" s="288">
        <v>44999</v>
      </c>
      <c r="C13" s="299"/>
      <c r="D13" s="300" t="s">
        <v>271</v>
      </c>
      <c r="E13" s="301" t="s">
        <v>565</v>
      </c>
      <c r="F13" s="298">
        <v>5675</v>
      </c>
      <c r="G13" s="298">
        <v>5340</v>
      </c>
      <c r="H13" s="298">
        <v>6010</v>
      </c>
      <c r="I13" s="302" t="s">
        <v>875</v>
      </c>
      <c r="J13" s="272" t="s">
        <v>915</v>
      </c>
      <c r="K13" s="272">
        <f t="shared" si="3"/>
        <v>335</v>
      </c>
      <c r="L13" s="293">
        <f t="shared" si="4"/>
        <v>-39.724999999999994</v>
      </c>
      <c r="M13" s="294">
        <f t="shared" si="5"/>
        <v>5.2030837004405285E-2</v>
      </c>
      <c r="N13" s="287" t="s">
        <v>535</v>
      </c>
      <c r="O13" s="327">
        <v>45026</v>
      </c>
      <c r="P13" s="303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8">
        <v>5</v>
      </c>
      <c r="B14" s="288">
        <v>45001</v>
      </c>
      <c r="C14" s="299"/>
      <c r="D14" s="300" t="s">
        <v>82</v>
      </c>
      <c r="E14" s="301" t="s">
        <v>565</v>
      </c>
      <c r="F14" s="298">
        <v>280.5</v>
      </c>
      <c r="G14" s="298">
        <v>255</v>
      </c>
      <c r="H14" s="298">
        <v>297</v>
      </c>
      <c r="I14" s="302" t="s">
        <v>766</v>
      </c>
      <c r="J14" s="272" t="s">
        <v>930</v>
      </c>
      <c r="K14" s="272">
        <f t="shared" ref="K14" si="6">H14-F14</f>
        <v>16.5</v>
      </c>
      <c r="L14" s="293">
        <f t="shared" ref="L14" si="7">(F14*-0.7)/100</f>
        <v>-1.9635</v>
      </c>
      <c r="M14" s="294">
        <f t="shared" ref="M14" si="8">(K14+L14)/F14</f>
        <v>5.1823529411764706E-2</v>
      </c>
      <c r="N14" s="287" t="s">
        <v>535</v>
      </c>
      <c r="O14" s="327">
        <v>45033</v>
      </c>
      <c r="P14" s="30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8">
        <v>6</v>
      </c>
      <c r="B15" s="288">
        <v>45013</v>
      </c>
      <c r="C15" s="299"/>
      <c r="D15" s="300" t="s">
        <v>362</v>
      </c>
      <c r="E15" s="301" t="s">
        <v>565</v>
      </c>
      <c r="F15" s="298">
        <v>2905</v>
      </c>
      <c r="G15" s="298">
        <v>2690</v>
      </c>
      <c r="H15" s="298">
        <v>3080</v>
      </c>
      <c r="I15" s="302" t="s">
        <v>889</v>
      </c>
      <c r="J15" s="272" t="s">
        <v>891</v>
      </c>
      <c r="K15" s="272">
        <f t="shared" ref="K15" si="9">H15-F15</f>
        <v>175</v>
      </c>
      <c r="L15" s="293">
        <f t="shared" ref="L15" si="10">(F15*-0.7)/100</f>
        <v>-20.334999999999997</v>
      </c>
      <c r="M15" s="294">
        <f t="shared" ref="M15" si="11">(K15+L15)/F15</f>
        <v>5.3240963855421687E-2</v>
      </c>
      <c r="N15" s="287" t="s">
        <v>535</v>
      </c>
      <c r="O15" s="327">
        <v>45019</v>
      </c>
      <c r="P15" s="303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8">
        <v>7</v>
      </c>
      <c r="B16" s="288">
        <v>45016</v>
      </c>
      <c r="C16" s="299"/>
      <c r="D16" s="300" t="s">
        <v>118</v>
      </c>
      <c r="E16" s="301" t="s">
        <v>565</v>
      </c>
      <c r="F16" s="298">
        <v>2325</v>
      </c>
      <c r="G16" s="298">
        <v>2150</v>
      </c>
      <c r="H16" s="298">
        <v>2460</v>
      </c>
      <c r="I16" s="302" t="s">
        <v>890</v>
      </c>
      <c r="J16" s="272" t="s">
        <v>913</v>
      </c>
      <c r="K16" s="272">
        <f t="shared" ref="K16" si="12">H16-F16</f>
        <v>135</v>
      </c>
      <c r="L16" s="293">
        <f t="shared" ref="L16" si="13">(F16*-0.7)/100</f>
        <v>-16.274999999999999</v>
      </c>
      <c r="M16" s="294">
        <f t="shared" ref="M16" si="14">(K16+L16)/F16</f>
        <v>5.1064516129032254E-2</v>
      </c>
      <c r="N16" s="287" t="s">
        <v>535</v>
      </c>
      <c r="O16" s="327">
        <v>45026</v>
      </c>
      <c r="P16" s="303"/>
      <c r="Q16" s="197"/>
      <c r="R16" s="197" t="s">
        <v>799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45027</v>
      </c>
      <c r="C17" s="248"/>
      <c r="D17" s="249" t="s">
        <v>856</v>
      </c>
      <c r="E17" s="250" t="s">
        <v>565</v>
      </c>
      <c r="F17" s="243" t="s">
        <v>922</v>
      </c>
      <c r="G17" s="243">
        <v>425</v>
      </c>
      <c r="H17" s="243"/>
      <c r="I17" s="251" t="s">
        <v>923</v>
      </c>
      <c r="J17" s="244" t="s">
        <v>538</v>
      </c>
      <c r="K17" s="244"/>
      <c r="L17" s="245"/>
      <c r="M17" s="246"/>
      <c r="N17" s="244"/>
      <c r="O17" s="247"/>
      <c r="P17" s="245">
        <f>VLOOKUP(D17,'MidCap Intra'!B27:C527,2,0)</f>
        <v>446.95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45028</v>
      </c>
      <c r="C18" s="248"/>
      <c r="D18" s="249" t="s">
        <v>468</v>
      </c>
      <c r="E18" s="250" t="s">
        <v>565</v>
      </c>
      <c r="F18" s="243" t="s">
        <v>932</v>
      </c>
      <c r="G18" s="243">
        <v>377</v>
      </c>
      <c r="H18" s="243"/>
      <c r="I18" s="251" t="s">
        <v>933</v>
      </c>
      <c r="J18" s="244" t="s">
        <v>538</v>
      </c>
      <c r="K18" s="244"/>
      <c r="L18" s="245"/>
      <c r="M18" s="246"/>
      <c r="N18" s="244"/>
      <c r="O18" s="247"/>
      <c r="P18" s="245">
        <f>VLOOKUP(D18,'MidCap Intra'!B28:C528,2,0)</f>
        <v>413.9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45033</v>
      </c>
      <c r="C19" s="248"/>
      <c r="D19" s="249" t="s">
        <v>453</v>
      </c>
      <c r="E19" s="250" t="s">
        <v>565</v>
      </c>
      <c r="F19" s="243" t="s">
        <v>949</v>
      </c>
      <c r="G19" s="243">
        <v>158</v>
      </c>
      <c r="H19" s="243"/>
      <c r="I19" s="251" t="s">
        <v>950</v>
      </c>
      <c r="J19" s="244" t="s">
        <v>538</v>
      </c>
      <c r="K19" s="244"/>
      <c r="L19" s="245"/>
      <c r="M19" s="246"/>
      <c r="N19" s="244"/>
      <c r="O19" s="247"/>
      <c r="P19" s="245">
        <f>VLOOKUP(D19,'MidCap Intra'!B29:C529,2,0)</f>
        <v>165.9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3">
        <v>11</v>
      </c>
      <c r="B20" s="242">
        <v>45033</v>
      </c>
      <c r="C20" s="248"/>
      <c r="D20" s="249" t="s">
        <v>113</v>
      </c>
      <c r="E20" s="250" t="s">
        <v>565</v>
      </c>
      <c r="F20" s="243" t="s">
        <v>951</v>
      </c>
      <c r="G20" s="243">
        <v>945</v>
      </c>
      <c r="H20" s="243"/>
      <c r="I20" s="251" t="s">
        <v>952</v>
      </c>
      <c r="J20" s="244" t="s">
        <v>538</v>
      </c>
      <c r="K20" s="244"/>
      <c r="L20" s="245"/>
      <c r="M20" s="246"/>
      <c r="N20" s="244"/>
      <c r="O20" s="247"/>
      <c r="P20" s="245">
        <f>VLOOKUP(D20,'MidCap Intra'!B30:C530,2,0)</f>
        <v>1071.25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3">
        <v>12</v>
      </c>
      <c r="B21" s="242">
        <v>45033</v>
      </c>
      <c r="C21" s="248"/>
      <c r="D21" s="249" t="s">
        <v>955</v>
      </c>
      <c r="E21" s="250" t="s">
        <v>565</v>
      </c>
      <c r="F21" s="243" t="s">
        <v>953</v>
      </c>
      <c r="G21" s="243">
        <v>233</v>
      </c>
      <c r="H21" s="243"/>
      <c r="I21" s="251" t="s">
        <v>954</v>
      </c>
      <c r="J21" s="244" t="s">
        <v>538</v>
      </c>
      <c r="K21" s="244"/>
      <c r="L21" s="245"/>
      <c r="M21" s="246"/>
      <c r="N21" s="244"/>
      <c r="O21" s="247"/>
      <c r="P21" s="245"/>
      <c r="Q21" s="197"/>
      <c r="R21" s="197" t="s">
        <v>799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98">
        <v>13</v>
      </c>
      <c r="B22" s="288">
        <v>45037</v>
      </c>
      <c r="C22" s="299"/>
      <c r="D22" s="300" t="s">
        <v>87</v>
      </c>
      <c r="E22" s="301" t="s">
        <v>565</v>
      </c>
      <c r="F22" s="298">
        <v>3815</v>
      </c>
      <c r="G22" s="298">
        <v>3580</v>
      </c>
      <c r="H22" s="298">
        <v>4010</v>
      </c>
      <c r="I22" s="302" t="s">
        <v>985</v>
      </c>
      <c r="J22" s="272" t="s">
        <v>1046</v>
      </c>
      <c r="K22" s="272">
        <f t="shared" ref="K22" si="15">H22-F22</f>
        <v>195</v>
      </c>
      <c r="L22" s="293">
        <f t="shared" ref="L22" si="16">(F22*-0.7)/100</f>
        <v>-26.704999999999998</v>
      </c>
      <c r="M22" s="294">
        <f t="shared" ref="M22" si="17">(K22+L22)/F22</f>
        <v>4.4114023591087813E-2</v>
      </c>
      <c r="N22" s="287" t="s">
        <v>535</v>
      </c>
      <c r="O22" s="327">
        <v>45043</v>
      </c>
      <c r="P22" s="303"/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3">
        <v>14</v>
      </c>
      <c r="B23" s="242">
        <v>45040</v>
      </c>
      <c r="C23" s="248"/>
      <c r="D23" s="249" t="s">
        <v>75</v>
      </c>
      <c r="E23" s="250" t="s">
        <v>565</v>
      </c>
      <c r="F23" s="243" t="s">
        <v>1020</v>
      </c>
      <c r="G23" s="243">
        <v>735</v>
      </c>
      <c r="H23" s="243"/>
      <c r="I23" s="251" t="s">
        <v>1021</v>
      </c>
      <c r="J23" s="244" t="s">
        <v>538</v>
      </c>
      <c r="K23" s="244"/>
      <c r="L23" s="245"/>
      <c r="M23" s="246"/>
      <c r="N23" s="244"/>
      <c r="O23" s="247"/>
      <c r="P23" s="245">
        <f>VLOOKUP(D23,'MidCap Intra'!B33:C533,2,0)</f>
        <v>786.5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3">
        <v>15</v>
      </c>
      <c r="B24" s="242">
        <v>45041</v>
      </c>
      <c r="C24" s="248"/>
      <c r="D24" s="249" t="s">
        <v>780</v>
      </c>
      <c r="E24" s="250" t="s">
        <v>565</v>
      </c>
      <c r="F24" s="243" t="s">
        <v>1001</v>
      </c>
      <c r="G24" s="243">
        <v>1550</v>
      </c>
      <c r="H24" s="243"/>
      <c r="I24" s="251" t="s">
        <v>1002</v>
      </c>
      <c r="J24" s="244" t="s">
        <v>538</v>
      </c>
      <c r="K24" s="244"/>
      <c r="L24" s="245"/>
      <c r="M24" s="246"/>
      <c r="N24" s="244"/>
      <c r="O24" s="247"/>
      <c r="P24" s="245">
        <f>VLOOKUP(D24,'MidCap Intra'!B34:C534,2,0)</f>
        <v>1708.2</v>
      </c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3"/>
      <c r="B25" s="216"/>
      <c r="C25" s="216"/>
      <c r="D25" s="216"/>
      <c r="E25" s="216"/>
      <c r="F25" s="216"/>
      <c r="G25" s="216"/>
      <c r="H25" s="216"/>
      <c r="I25" s="216"/>
      <c r="J25" s="216"/>
      <c r="K25" s="225"/>
      <c r="L25" s="245"/>
      <c r="M25" s="246"/>
      <c r="N25" s="244"/>
      <c r="O25" s="247"/>
      <c r="P25" s="245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H26" s="101"/>
      <c r="I26" s="102"/>
      <c r="J26" s="103"/>
      <c r="K26" s="103"/>
      <c r="L26" s="104"/>
      <c r="M26" s="105"/>
      <c r="N26" s="106"/>
      <c r="O26" s="107"/>
      <c r="P26" s="108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G27" s="97"/>
      <c r="H27" s="101"/>
      <c r="I27" s="102"/>
      <c r="J27" s="103"/>
      <c r="K27" s="103"/>
      <c r="L27" s="104"/>
      <c r="M27" s="105"/>
      <c r="N27" s="106"/>
      <c r="O27" s="107"/>
      <c r="P27" s="10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539</v>
      </c>
      <c r="B28" s="110"/>
      <c r="C28" s="111"/>
      <c r="E28" s="112"/>
      <c r="F28" s="112"/>
      <c r="G28" s="112"/>
      <c r="H28" s="112"/>
      <c r="I28" s="112"/>
      <c r="J28" s="113"/>
      <c r="K28" s="112"/>
      <c r="L28" s="114"/>
      <c r="M28" s="54"/>
      <c r="N28" s="113"/>
      <c r="O28" s="11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15" t="s">
        <v>540</v>
      </c>
      <c r="B29" s="109"/>
      <c r="C29" s="109"/>
      <c r="D29" s="109"/>
      <c r="E29" s="41"/>
      <c r="F29" s="116" t="s">
        <v>541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542</v>
      </c>
      <c r="B30" s="109"/>
      <c r="C30" s="109"/>
      <c r="D30" s="109" t="s">
        <v>789</v>
      </c>
      <c r="E30" s="6"/>
      <c r="F30" s="116" t="s">
        <v>543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/>
      <c r="B31" s="109"/>
      <c r="C31" s="109"/>
      <c r="D31" s="109"/>
      <c r="E31" s="6"/>
      <c r="F31" s="6"/>
      <c r="G31" s="6"/>
      <c r="H31" s="6"/>
      <c r="I31" s="6"/>
      <c r="J31" s="121"/>
      <c r="K31" s="118"/>
      <c r="L31" s="118"/>
      <c r="M31" s="6"/>
      <c r="N31" s="122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.75" customHeight="1">
      <c r="A32" s="1"/>
      <c r="B32" s="123" t="s">
        <v>544</v>
      </c>
      <c r="C32" s="123"/>
      <c r="D32" s="123"/>
      <c r="E32" s="123"/>
      <c r="F32" s="124"/>
      <c r="G32" s="6"/>
      <c r="H32" s="6"/>
      <c r="I32" s="125"/>
      <c r="J32" s="126"/>
      <c r="K32" s="127"/>
      <c r="L32" s="126"/>
      <c r="M32" s="6"/>
      <c r="N32" s="1"/>
      <c r="O32" s="1"/>
      <c r="P32" s="1"/>
      <c r="R32" s="54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264" t="s">
        <v>16</v>
      </c>
      <c r="B33" s="264" t="s">
        <v>512</v>
      </c>
      <c r="C33" s="264"/>
      <c r="D33" s="227" t="s">
        <v>523</v>
      </c>
      <c r="E33" s="264" t="s">
        <v>524</v>
      </c>
      <c r="F33" s="264" t="s">
        <v>525</v>
      </c>
      <c r="G33" s="264" t="s">
        <v>545</v>
      </c>
      <c r="H33" s="264" t="s">
        <v>527</v>
      </c>
      <c r="I33" s="264" t="s">
        <v>528</v>
      </c>
      <c r="J33" s="96" t="s">
        <v>529</v>
      </c>
      <c r="K33" s="94" t="s">
        <v>546</v>
      </c>
      <c r="L33" s="129" t="s">
        <v>531</v>
      </c>
      <c r="M33" s="96" t="s">
        <v>532</v>
      </c>
      <c r="N33" s="93" t="s">
        <v>533</v>
      </c>
      <c r="O33" s="227" t="s">
        <v>534</v>
      </c>
      <c r="P33" s="41"/>
      <c r="Q33" s="1"/>
      <c r="R33" s="54"/>
      <c r="S33" s="54"/>
      <c r="T33" s="54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67" customFormat="1" ht="13.5" customHeight="1">
      <c r="A34" s="274">
        <v>1</v>
      </c>
      <c r="B34" s="273">
        <v>45000</v>
      </c>
      <c r="C34" s="289"/>
      <c r="D34" s="290" t="s">
        <v>148</v>
      </c>
      <c r="E34" s="291" t="s">
        <v>537</v>
      </c>
      <c r="F34" s="274">
        <v>1165</v>
      </c>
      <c r="G34" s="274">
        <v>1137</v>
      </c>
      <c r="H34" s="274">
        <v>1190</v>
      </c>
      <c r="I34" s="292" t="s">
        <v>876</v>
      </c>
      <c r="J34" s="272" t="s">
        <v>556</v>
      </c>
      <c r="K34" s="272">
        <f t="shared" ref="K34" si="18">H34-F34</f>
        <v>25</v>
      </c>
      <c r="L34" s="293">
        <f t="shared" ref="L34" si="19">(F34*-0.7)/100</f>
        <v>-8.1549999999999994</v>
      </c>
      <c r="M34" s="294">
        <f t="shared" ref="M34" si="20">(K34+L34)/F34</f>
        <v>1.4459227467811158E-2</v>
      </c>
      <c r="N34" s="272" t="s">
        <v>535</v>
      </c>
      <c r="O34" s="327">
        <v>45026</v>
      </c>
      <c r="P34" s="265"/>
      <c r="Q34" s="198"/>
      <c r="R34" s="226" t="s">
        <v>536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2</v>
      </c>
      <c r="B35" s="273">
        <v>45006</v>
      </c>
      <c r="C35" s="289"/>
      <c r="D35" s="290" t="s">
        <v>186</v>
      </c>
      <c r="E35" s="291" t="s">
        <v>537</v>
      </c>
      <c r="F35" s="274">
        <v>518.5</v>
      </c>
      <c r="G35" s="274">
        <v>505</v>
      </c>
      <c r="H35" s="274">
        <v>531.5</v>
      </c>
      <c r="I35" s="292" t="s">
        <v>882</v>
      </c>
      <c r="J35" s="272" t="s">
        <v>905</v>
      </c>
      <c r="K35" s="272">
        <f t="shared" ref="K35" si="21">H35-F35</f>
        <v>13</v>
      </c>
      <c r="L35" s="293">
        <f t="shared" ref="L35" si="22">(F35*-0.7)/100</f>
        <v>-3.6294999999999997</v>
      </c>
      <c r="M35" s="294">
        <f t="shared" ref="M35" si="23">(K35+L35)/F35</f>
        <v>1.8072324011571841E-2</v>
      </c>
      <c r="N35" s="287" t="s">
        <v>535</v>
      </c>
      <c r="O35" s="327">
        <v>45023</v>
      </c>
      <c r="P35" s="265"/>
      <c r="Q35" s="198"/>
      <c r="R35" s="226" t="s">
        <v>536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3</v>
      </c>
      <c r="B36" s="288">
        <v>45013</v>
      </c>
      <c r="C36" s="289"/>
      <c r="D36" s="290" t="s">
        <v>153</v>
      </c>
      <c r="E36" s="291" t="s">
        <v>537</v>
      </c>
      <c r="F36" s="274">
        <v>748</v>
      </c>
      <c r="G36" s="274">
        <v>725</v>
      </c>
      <c r="H36" s="274">
        <v>764.5</v>
      </c>
      <c r="I36" s="292" t="s">
        <v>867</v>
      </c>
      <c r="J36" s="272" t="s">
        <v>930</v>
      </c>
      <c r="K36" s="272">
        <f t="shared" ref="K36" si="24">H36-F36</f>
        <v>16.5</v>
      </c>
      <c r="L36" s="293">
        <f t="shared" ref="L36" si="25">(F36*-0.7)/100</f>
        <v>-5.2360000000000007</v>
      </c>
      <c r="M36" s="294">
        <f t="shared" ref="M36" si="26">(K36+L36)/F36</f>
        <v>1.5058823529411763E-2</v>
      </c>
      <c r="N36" s="287" t="s">
        <v>535</v>
      </c>
      <c r="O36" s="327">
        <v>45028</v>
      </c>
      <c r="P36" s="265"/>
      <c r="Q36" s="198"/>
      <c r="R36" s="226" t="s">
        <v>536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96">
        <v>4</v>
      </c>
      <c r="B37" s="325">
        <v>45013</v>
      </c>
      <c r="C37" s="305"/>
      <c r="D37" s="306" t="s">
        <v>256</v>
      </c>
      <c r="E37" s="307" t="s">
        <v>537</v>
      </c>
      <c r="F37" s="296">
        <v>268</v>
      </c>
      <c r="G37" s="296">
        <v>262</v>
      </c>
      <c r="H37" s="296">
        <v>261</v>
      </c>
      <c r="I37" s="308" t="s">
        <v>888</v>
      </c>
      <c r="J37" s="297" t="s">
        <v>886</v>
      </c>
      <c r="K37" s="297">
        <f t="shared" ref="K37:K38" si="27">H37-F37</f>
        <v>-7</v>
      </c>
      <c r="L37" s="309">
        <f t="shared" ref="L37" si="28">(F37*-0.7)/100</f>
        <v>-1.8759999999999999</v>
      </c>
      <c r="M37" s="310">
        <f t="shared" ref="M37:M38" si="29">(K37+L37)/F37</f>
        <v>-3.3119402985074625E-2</v>
      </c>
      <c r="N37" s="326" t="s">
        <v>547</v>
      </c>
      <c r="O37" s="328">
        <v>45019</v>
      </c>
      <c r="P37" s="265"/>
      <c r="Q37" s="198"/>
      <c r="R37" s="226" t="s">
        <v>799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74">
        <v>5</v>
      </c>
      <c r="B38" s="288">
        <v>45019</v>
      </c>
      <c r="C38" s="289"/>
      <c r="D38" s="290" t="s">
        <v>48</v>
      </c>
      <c r="E38" s="291" t="s">
        <v>537</v>
      </c>
      <c r="F38" s="274">
        <v>3365</v>
      </c>
      <c r="G38" s="274">
        <v>3270</v>
      </c>
      <c r="H38" s="274">
        <v>3400</v>
      </c>
      <c r="I38" s="292" t="s">
        <v>892</v>
      </c>
      <c r="J38" s="272" t="s">
        <v>893</v>
      </c>
      <c r="K38" s="272">
        <f t="shared" si="27"/>
        <v>35</v>
      </c>
      <c r="L38" s="293">
        <f>(F38*-0.07)/100</f>
        <v>-2.3555000000000001</v>
      </c>
      <c r="M38" s="294">
        <f t="shared" si="29"/>
        <v>9.7011887072808323E-3</v>
      </c>
      <c r="N38" s="272" t="s">
        <v>535</v>
      </c>
      <c r="O38" s="295">
        <v>45019</v>
      </c>
      <c r="P38" s="265"/>
      <c r="Q38" s="198"/>
      <c r="R38" s="226" t="s">
        <v>536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6</v>
      </c>
      <c r="B39" s="288">
        <v>45026</v>
      </c>
      <c r="C39" s="289"/>
      <c r="D39" s="290" t="s">
        <v>918</v>
      </c>
      <c r="E39" s="291" t="s">
        <v>537</v>
      </c>
      <c r="F39" s="274">
        <v>459</v>
      </c>
      <c r="G39" s="274">
        <v>445</v>
      </c>
      <c r="H39" s="274">
        <v>468</v>
      </c>
      <c r="I39" s="292" t="s">
        <v>919</v>
      </c>
      <c r="J39" s="272" t="s">
        <v>742</v>
      </c>
      <c r="K39" s="272">
        <f t="shared" ref="K39:K42" si="30">H39-F39</f>
        <v>9</v>
      </c>
      <c r="L39" s="293">
        <f>(F39*-0.07)/100</f>
        <v>-0.32130000000000003</v>
      </c>
      <c r="M39" s="294">
        <f t="shared" ref="M39:M42" si="31">(K39+L39)/F39</f>
        <v>1.8907843137254899E-2</v>
      </c>
      <c r="N39" s="272" t="s">
        <v>535</v>
      </c>
      <c r="O39" s="295">
        <v>45026</v>
      </c>
      <c r="P39" s="265"/>
      <c r="Q39" s="198"/>
      <c r="R39" s="226" t="s">
        <v>799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74">
        <v>7</v>
      </c>
      <c r="B40" s="288">
        <v>45026</v>
      </c>
      <c r="C40" s="289"/>
      <c r="D40" s="290" t="s">
        <v>920</v>
      </c>
      <c r="E40" s="291" t="s">
        <v>537</v>
      </c>
      <c r="F40" s="274">
        <v>89.5</v>
      </c>
      <c r="G40" s="274">
        <v>86</v>
      </c>
      <c r="H40" s="274">
        <v>93.5</v>
      </c>
      <c r="I40" s="292" t="s">
        <v>921</v>
      </c>
      <c r="J40" s="272" t="s">
        <v>931</v>
      </c>
      <c r="K40" s="272">
        <f t="shared" si="30"/>
        <v>4</v>
      </c>
      <c r="L40" s="293">
        <f t="shared" ref="L40:L42" si="32">(F40*-0.7)/100</f>
        <v>-0.62649999999999995</v>
      </c>
      <c r="M40" s="294">
        <f t="shared" si="31"/>
        <v>3.76927374301676E-2</v>
      </c>
      <c r="N40" s="287" t="s">
        <v>535</v>
      </c>
      <c r="O40" s="327">
        <v>45028</v>
      </c>
      <c r="P40" s="265"/>
      <c r="Q40" s="198"/>
      <c r="R40" s="226" t="s">
        <v>799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96">
        <v>8</v>
      </c>
      <c r="B41" s="325">
        <v>45029</v>
      </c>
      <c r="C41" s="305"/>
      <c r="D41" s="306" t="s">
        <v>451</v>
      </c>
      <c r="E41" s="307" t="s">
        <v>537</v>
      </c>
      <c r="F41" s="296">
        <v>108.25</v>
      </c>
      <c r="G41" s="296">
        <v>105</v>
      </c>
      <c r="H41" s="296">
        <v>105</v>
      </c>
      <c r="I41" s="308" t="s">
        <v>945</v>
      </c>
      <c r="J41" s="297" t="s">
        <v>959</v>
      </c>
      <c r="K41" s="297">
        <f t="shared" si="30"/>
        <v>-3.25</v>
      </c>
      <c r="L41" s="309">
        <f t="shared" si="32"/>
        <v>-0.75774999999999992</v>
      </c>
      <c r="M41" s="310">
        <f t="shared" si="31"/>
        <v>-3.7023094688221708E-2</v>
      </c>
      <c r="N41" s="326" t="s">
        <v>547</v>
      </c>
      <c r="O41" s="328">
        <v>45034</v>
      </c>
      <c r="P41" s="265"/>
      <c r="Q41" s="198"/>
      <c r="R41" s="226" t="s">
        <v>799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74">
        <v>9</v>
      </c>
      <c r="B42" s="288">
        <v>45033</v>
      </c>
      <c r="C42" s="289"/>
      <c r="D42" s="290" t="s">
        <v>124</v>
      </c>
      <c r="E42" s="291" t="s">
        <v>537</v>
      </c>
      <c r="F42" s="274">
        <v>893</v>
      </c>
      <c r="G42" s="274">
        <v>865</v>
      </c>
      <c r="H42" s="274">
        <v>912.5</v>
      </c>
      <c r="I42" s="292" t="s">
        <v>956</v>
      </c>
      <c r="J42" s="272" t="s">
        <v>1003</v>
      </c>
      <c r="K42" s="272">
        <f t="shared" si="30"/>
        <v>19.5</v>
      </c>
      <c r="L42" s="293">
        <f t="shared" si="32"/>
        <v>-6.2509999999999994</v>
      </c>
      <c r="M42" s="294">
        <f t="shared" si="31"/>
        <v>1.4836506159014558E-2</v>
      </c>
      <c r="N42" s="287" t="s">
        <v>535</v>
      </c>
      <c r="O42" s="327">
        <v>45041</v>
      </c>
      <c r="P42" s="265"/>
      <c r="Q42" s="198"/>
      <c r="R42" s="226" t="s">
        <v>536</v>
      </c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267" customFormat="1" ht="13.5" customHeight="1">
      <c r="A43" s="274">
        <v>10</v>
      </c>
      <c r="B43" s="364">
        <v>45035</v>
      </c>
      <c r="C43" s="289"/>
      <c r="D43" s="290" t="s">
        <v>500</v>
      </c>
      <c r="E43" s="291" t="s">
        <v>537</v>
      </c>
      <c r="F43" s="274">
        <v>312</v>
      </c>
      <c r="G43" s="274">
        <v>303</v>
      </c>
      <c r="H43" s="274">
        <v>320</v>
      </c>
      <c r="I43" s="292" t="s">
        <v>970</v>
      </c>
      <c r="J43" s="272" t="s">
        <v>883</v>
      </c>
      <c r="K43" s="272">
        <f t="shared" ref="K43" si="33">H43-F43</f>
        <v>8</v>
      </c>
      <c r="L43" s="293">
        <f t="shared" ref="L43" si="34">(F43*-0.7)/100</f>
        <v>-2.1839999999999997</v>
      </c>
      <c r="M43" s="294">
        <f t="shared" ref="M43" si="35">(K43+L43)/F43</f>
        <v>1.8641025641025644E-2</v>
      </c>
      <c r="N43" s="287" t="s">
        <v>535</v>
      </c>
      <c r="O43" s="327">
        <v>45040</v>
      </c>
      <c r="P43" s="265"/>
      <c r="Q43" s="198"/>
      <c r="R43" s="226" t="s">
        <v>536</v>
      </c>
      <c r="S43" s="197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</row>
    <row r="44" spans="1:38" s="267" customFormat="1" ht="13.5" customHeight="1">
      <c r="A44" s="201">
        <v>11</v>
      </c>
      <c r="B44" s="351">
        <v>45035</v>
      </c>
      <c r="C44" s="268"/>
      <c r="D44" s="269" t="s">
        <v>153</v>
      </c>
      <c r="E44" s="270" t="s">
        <v>537</v>
      </c>
      <c r="F44" s="201" t="s">
        <v>971</v>
      </c>
      <c r="G44" s="201">
        <v>738</v>
      </c>
      <c r="H44" s="201"/>
      <c r="I44" s="271" t="s">
        <v>645</v>
      </c>
      <c r="J44" s="225" t="s">
        <v>538</v>
      </c>
      <c r="K44" s="225"/>
      <c r="L44" s="277"/>
      <c r="M44" s="278"/>
      <c r="N44" s="225"/>
      <c r="O44" s="279"/>
      <c r="P44" s="265"/>
      <c r="Q44" s="198"/>
      <c r="R44" s="226" t="s">
        <v>536</v>
      </c>
      <c r="S44" s="197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</row>
    <row r="45" spans="1:38" s="267" customFormat="1" ht="13.5" customHeight="1">
      <c r="A45" s="201">
        <v>12</v>
      </c>
      <c r="B45" s="351">
        <v>45036</v>
      </c>
      <c r="C45" s="268"/>
      <c r="D45" s="269" t="s">
        <v>183</v>
      </c>
      <c r="E45" s="270" t="s">
        <v>537</v>
      </c>
      <c r="F45" s="201" t="s">
        <v>980</v>
      </c>
      <c r="G45" s="201">
        <v>2270</v>
      </c>
      <c r="H45" s="201"/>
      <c r="I45" s="271" t="s">
        <v>981</v>
      </c>
      <c r="J45" s="225" t="s">
        <v>538</v>
      </c>
      <c r="K45" s="225"/>
      <c r="L45" s="277"/>
      <c r="M45" s="278"/>
      <c r="N45" s="225"/>
      <c r="O45" s="279"/>
      <c r="P45" s="265"/>
      <c r="Q45" s="198"/>
      <c r="R45" s="226" t="s">
        <v>536</v>
      </c>
      <c r="S45" s="197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</row>
    <row r="46" spans="1:38" s="267" customFormat="1" ht="13.5" customHeight="1">
      <c r="A46" s="274">
        <v>13</v>
      </c>
      <c r="B46" s="364">
        <v>45036</v>
      </c>
      <c r="C46" s="289"/>
      <c r="D46" s="290" t="s">
        <v>426</v>
      </c>
      <c r="E46" s="291" t="s">
        <v>537</v>
      </c>
      <c r="F46" s="274">
        <v>41.85</v>
      </c>
      <c r="G46" s="274">
        <v>40.9</v>
      </c>
      <c r="H46" s="274">
        <v>43</v>
      </c>
      <c r="I46" s="292" t="s">
        <v>982</v>
      </c>
      <c r="J46" s="272" t="s">
        <v>992</v>
      </c>
      <c r="K46" s="272">
        <f t="shared" ref="K46" si="36">H46-F46</f>
        <v>1.1499999999999986</v>
      </c>
      <c r="L46" s="293">
        <f t="shared" ref="L46" si="37">(F46*-0.7)/100</f>
        <v>-0.29294999999999999</v>
      </c>
      <c r="M46" s="294">
        <f t="shared" ref="M46" si="38">(K46+L46)/F46</f>
        <v>2.047909199522099E-2</v>
      </c>
      <c r="N46" s="287" t="s">
        <v>535</v>
      </c>
      <c r="O46" s="327">
        <v>45040</v>
      </c>
      <c r="P46" s="265"/>
      <c r="Q46" s="198"/>
      <c r="R46" s="226" t="s">
        <v>536</v>
      </c>
      <c r="S46" s="197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</row>
    <row r="47" spans="1:38" s="267" customFormat="1" ht="13.5" customHeight="1">
      <c r="A47" s="201">
        <v>14</v>
      </c>
      <c r="B47" s="242">
        <v>45040</v>
      </c>
      <c r="C47" s="268"/>
      <c r="D47" s="269" t="s">
        <v>402</v>
      </c>
      <c r="E47" s="270" t="s">
        <v>537</v>
      </c>
      <c r="F47" s="201" t="s">
        <v>993</v>
      </c>
      <c r="G47" s="201">
        <v>232</v>
      </c>
      <c r="H47" s="201"/>
      <c r="I47" s="271" t="s">
        <v>994</v>
      </c>
      <c r="J47" s="225" t="s">
        <v>538</v>
      </c>
      <c r="K47" s="225"/>
      <c r="L47" s="277"/>
      <c r="M47" s="278"/>
      <c r="N47" s="225"/>
      <c r="O47" s="279"/>
      <c r="P47" s="265"/>
      <c r="Q47" s="198"/>
      <c r="R47" s="226" t="s">
        <v>536</v>
      </c>
      <c r="S47" s="197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</row>
    <row r="48" spans="1:38" s="267" customFormat="1" ht="13.5" customHeight="1">
      <c r="A48" s="201">
        <v>15</v>
      </c>
      <c r="B48" s="242">
        <v>45041</v>
      </c>
      <c r="C48" s="268"/>
      <c r="D48" s="269" t="s">
        <v>407</v>
      </c>
      <c r="E48" s="270" t="s">
        <v>537</v>
      </c>
      <c r="F48" s="201" t="s">
        <v>1007</v>
      </c>
      <c r="G48" s="201">
        <v>367</v>
      </c>
      <c r="H48" s="201"/>
      <c r="I48" s="271" t="s">
        <v>1008</v>
      </c>
      <c r="J48" s="225" t="s">
        <v>538</v>
      </c>
      <c r="K48" s="225"/>
      <c r="L48" s="277"/>
      <c r="M48" s="278"/>
      <c r="N48" s="225"/>
      <c r="O48" s="279"/>
      <c r="P48" s="265"/>
      <c r="Q48" s="198"/>
      <c r="R48" s="226" t="s">
        <v>536</v>
      </c>
      <c r="S48" s="197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</row>
    <row r="49" spans="1:38" s="267" customFormat="1" ht="13.5" customHeight="1">
      <c r="A49" s="201">
        <v>16</v>
      </c>
      <c r="B49" s="242">
        <v>45043</v>
      </c>
      <c r="C49" s="268"/>
      <c r="D49" s="269" t="s">
        <v>421</v>
      </c>
      <c r="E49" s="270" t="s">
        <v>537</v>
      </c>
      <c r="F49" s="201" t="s">
        <v>1047</v>
      </c>
      <c r="G49" s="201">
        <v>193</v>
      </c>
      <c r="H49" s="201"/>
      <c r="I49" s="271" t="s">
        <v>1048</v>
      </c>
      <c r="J49" s="225" t="s">
        <v>538</v>
      </c>
      <c r="K49" s="225"/>
      <c r="L49" s="277"/>
      <c r="M49" s="278"/>
      <c r="N49" s="225"/>
      <c r="O49" s="279"/>
      <c r="P49" s="265"/>
      <c r="Q49" s="198"/>
      <c r="R49" s="226"/>
      <c r="S49" s="197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</row>
    <row r="50" spans="1:38" s="267" customFormat="1" ht="13.5" customHeight="1">
      <c r="A50" s="296">
        <v>17</v>
      </c>
      <c r="B50" s="325">
        <v>45043</v>
      </c>
      <c r="C50" s="305"/>
      <c r="D50" s="306" t="s">
        <v>208</v>
      </c>
      <c r="E50" s="307" t="s">
        <v>537</v>
      </c>
      <c r="F50" s="296">
        <v>842.5</v>
      </c>
      <c r="G50" s="296">
        <v>819</v>
      </c>
      <c r="H50" s="296">
        <v>820</v>
      </c>
      <c r="I50" s="308" t="s">
        <v>1049</v>
      </c>
      <c r="J50" s="297" t="s">
        <v>1050</v>
      </c>
      <c r="K50" s="297">
        <f t="shared" ref="K50" si="39">H50-F50</f>
        <v>-22.5</v>
      </c>
      <c r="L50" s="309">
        <f>(F50*-0.07)/100</f>
        <v>-0.58975000000000011</v>
      </c>
      <c r="M50" s="310">
        <f t="shared" ref="M50" si="40">(K50+L50)/F50</f>
        <v>-2.7406231454005933E-2</v>
      </c>
      <c r="N50" s="326" t="s">
        <v>547</v>
      </c>
      <c r="O50" s="328">
        <v>45043</v>
      </c>
      <c r="P50" s="265"/>
      <c r="Q50" s="198"/>
      <c r="R50" s="226"/>
      <c r="S50" s="197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</row>
    <row r="51" spans="1:38" s="267" customFormat="1" ht="13.5" customHeight="1">
      <c r="A51" s="201"/>
      <c r="B51" s="242"/>
      <c r="C51" s="268"/>
      <c r="D51" s="269"/>
      <c r="E51" s="270"/>
      <c r="F51" s="201"/>
      <c r="G51" s="201"/>
      <c r="H51" s="201"/>
      <c r="I51" s="271"/>
      <c r="J51" s="225"/>
      <c r="K51" s="225"/>
      <c r="L51" s="277"/>
      <c r="M51" s="278"/>
      <c r="N51" s="225"/>
      <c r="O51" s="279"/>
      <c r="P51" s="265"/>
      <c r="Q51" s="198"/>
      <c r="R51" s="226"/>
      <c r="S51" s="197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</row>
    <row r="52" spans="1:38" s="198" customFormat="1" ht="13.5" customHeight="1">
      <c r="A52" s="323"/>
      <c r="B52" s="323"/>
      <c r="C52" s="268"/>
      <c r="D52" s="269"/>
      <c r="E52" s="270"/>
      <c r="F52" s="201"/>
      <c r="G52" s="201"/>
      <c r="H52" s="201"/>
      <c r="I52" s="271"/>
      <c r="J52" s="225"/>
      <c r="K52" s="225"/>
      <c r="L52" s="277"/>
      <c r="M52" s="278"/>
      <c r="N52" s="225"/>
      <c r="O52" s="279"/>
      <c r="P52" s="265"/>
      <c r="R52" s="226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</row>
    <row r="53" spans="1:38" ht="44.25" customHeight="1">
      <c r="A53" s="109" t="s">
        <v>539</v>
      </c>
      <c r="B53" s="130"/>
      <c r="C53" s="130"/>
      <c r="D53" s="1"/>
      <c r="E53" s="6"/>
      <c r="F53" s="6"/>
      <c r="G53" s="6"/>
      <c r="H53" s="6" t="s">
        <v>551</v>
      </c>
      <c r="I53" s="6"/>
      <c r="J53" s="6"/>
      <c r="K53" s="105"/>
      <c r="L53" s="131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15" t="s">
        <v>540</v>
      </c>
      <c r="B54" s="109"/>
      <c r="C54" s="109"/>
      <c r="D54" s="109"/>
      <c r="E54" s="41"/>
      <c r="F54" s="116" t="s">
        <v>541</v>
      </c>
      <c r="G54" s="54"/>
      <c r="H54" s="41"/>
      <c r="I54" s="54"/>
      <c r="J54" s="6"/>
      <c r="K54" s="132"/>
      <c r="L54" s="133"/>
      <c r="M54" s="6"/>
      <c r="N54" s="99"/>
      <c r="O54" s="134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5"/>
      <c r="B55" s="109"/>
      <c r="C55" s="109"/>
      <c r="D55" s="109"/>
      <c r="E55" s="6"/>
      <c r="F55" s="116" t="s">
        <v>543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1"/>
      <c r="K56" s="118"/>
      <c r="L56" s="119"/>
      <c r="M56" s="6"/>
      <c r="N56" s="122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5" t="s">
        <v>552</v>
      </c>
      <c r="B57" s="135"/>
      <c r="C57" s="135"/>
      <c r="D57" s="135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512</v>
      </c>
      <c r="C58" s="94"/>
      <c r="D58" s="95" t="s">
        <v>523</v>
      </c>
      <c r="E58" s="94" t="s">
        <v>524</v>
      </c>
      <c r="F58" s="94" t="s">
        <v>525</v>
      </c>
      <c r="G58" s="94" t="s">
        <v>545</v>
      </c>
      <c r="H58" s="94" t="s">
        <v>527</v>
      </c>
      <c r="I58" s="94" t="s">
        <v>528</v>
      </c>
      <c r="J58" s="93" t="s">
        <v>529</v>
      </c>
      <c r="K58" s="136" t="s">
        <v>553</v>
      </c>
      <c r="L58" s="96" t="s">
        <v>531</v>
      </c>
      <c r="M58" s="136" t="s">
        <v>554</v>
      </c>
      <c r="N58" s="94" t="s">
        <v>555</v>
      </c>
      <c r="O58" s="93" t="s">
        <v>533</v>
      </c>
      <c r="P58" s="95" t="s">
        <v>534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286">
        <v>1</v>
      </c>
      <c r="B59" s="324">
        <v>45019</v>
      </c>
      <c r="C59" s="321"/>
      <c r="D59" s="321" t="s">
        <v>895</v>
      </c>
      <c r="E59" s="291" t="s">
        <v>537</v>
      </c>
      <c r="F59" s="286">
        <v>649</v>
      </c>
      <c r="G59" s="286">
        <v>633</v>
      </c>
      <c r="H59" s="322">
        <v>657</v>
      </c>
      <c r="I59" s="322" t="s">
        <v>884</v>
      </c>
      <c r="J59" s="272" t="s">
        <v>883</v>
      </c>
      <c r="K59" s="283">
        <f t="shared" ref="K59" si="41">H59-F59</f>
        <v>8</v>
      </c>
      <c r="L59" s="304">
        <f t="shared" ref="L59" si="42">(H59*N59)*0.07%</f>
        <v>390.91500000000008</v>
      </c>
      <c r="M59" s="345">
        <f t="shared" ref="M59" si="43">(K59*N59)-L59</f>
        <v>6409.085</v>
      </c>
      <c r="N59" s="283">
        <v>850</v>
      </c>
      <c r="O59" s="272" t="s">
        <v>535</v>
      </c>
      <c r="P59" s="295">
        <v>45019</v>
      </c>
      <c r="Q59" s="318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19"/>
      <c r="AG59" s="320"/>
      <c r="AH59" s="318"/>
      <c r="AI59" s="318"/>
      <c r="AJ59" s="319"/>
      <c r="AK59" s="319"/>
      <c r="AL59" s="319"/>
    </row>
    <row r="60" spans="1:38" ht="12.75" customHeight="1">
      <c r="A60" s="331">
        <v>2</v>
      </c>
      <c r="B60" s="343">
        <v>45022</v>
      </c>
      <c r="C60" s="334"/>
      <c r="D60" s="334" t="s">
        <v>906</v>
      </c>
      <c r="E60" s="331" t="s">
        <v>896</v>
      </c>
      <c r="F60" s="331">
        <v>1870</v>
      </c>
      <c r="G60" s="331">
        <v>1920</v>
      </c>
      <c r="H60" s="344">
        <v>1920</v>
      </c>
      <c r="I60" s="344" t="s">
        <v>907</v>
      </c>
      <c r="J60" s="297" t="s">
        <v>936</v>
      </c>
      <c r="K60" s="335">
        <f>F60-H60</f>
        <v>-50</v>
      </c>
      <c r="L60" s="336">
        <f t="shared" ref="L60" si="44">(H60*N60)*0.07%</f>
        <v>336.00000000000006</v>
      </c>
      <c r="M60" s="347">
        <f t="shared" ref="M60" si="45">(K60*N60)-L60</f>
        <v>-12836</v>
      </c>
      <c r="N60" s="337">
        <v>250</v>
      </c>
      <c r="O60" s="297" t="s">
        <v>547</v>
      </c>
      <c r="P60" s="346">
        <v>45028</v>
      </c>
      <c r="Q60" s="318"/>
      <c r="R60" s="54" t="s">
        <v>799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19"/>
      <c r="AG60" s="320"/>
      <c r="AH60" s="318"/>
      <c r="AI60" s="318"/>
      <c r="AJ60" s="319"/>
      <c r="AK60" s="319"/>
      <c r="AL60" s="319"/>
    </row>
    <row r="61" spans="1:38" ht="12.75" customHeight="1">
      <c r="A61" s="404">
        <v>3</v>
      </c>
      <c r="B61" s="406">
        <v>45022</v>
      </c>
      <c r="C61" s="334"/>
      <c r="D61" s="334" t="s">
        <v>910</v>
      </c>
      <c r="E61" s="331" t="s">
        <v>896</v>
      </c>
      <c r="F61" s="331">
        <v>17650</v>
      </c>
      <c r="G61" s="331">
        <v>17850</v>
      </c>
      <c r="H61" s="344">
        <v>17850</v>
      </c>
      <c r="I61" s="344" t="s">
        <v>911</v>
      </c>
      <c r="J61" s="408" t="s">
        <v>937</v>
      </c>
      <c r="K61" s="348">
        <f>F61-H61</f>
        <v>-200</v>
      </c>
      <c r="L61" s="336">
        <f t="shared" ref="L61" si="46">(H61*N61)*0.07%</f>
        <v>624.75000000000011</v>
      </c>
      <c r="M61" s="347">
        <f t="shared" ref="M61" si="47">(K61*N61)-L61</f>
        <v>-10624.75</v>
      </c>
      <c r="N61" s="337">
        <v>50</v>
      </c>
      <c r="O61" s="394" t="s">
        <v>547</v>
      </c>
      <c r="P61" s="396">
        <v>45028</v>
      </c>
      <c r="Q61" s="318"/>
      <c r="R61" s="54" t="s">
        <v>536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19"/>
      <c r="AG61" s="320"/>
      <c r="AH61" s="318"/>
      <c r="AI61" s="318"/>
      <c r="AJ61" s="319"/>
      <c r="AK61" s="319"/>
      <c r="AL61" s="319"/>
    </row>
    <row r="62" spans="1:38" s="198" customFormat="1" ht="12.75" customHeight="1">
      <c r="A62" s="405"/>
      <c r="B62" s="407"/>
      <c r="C62" s="333"/>
      <c r="D62" s="333" t="s">
        <v>912</v>
      </c>
      <c r="E62" s="296" t="s">
        <v>896</v>
      </c>
      <c r="F62" s="296">
        <v>100</v>
      </c>
      <c r="G62" s="296"/>
      <c r="H62" s="335">
        <v>37</v>
      </c>
      <c r="I62" s="335"/>
      <c r="J62" s="409"/>
      <c r="K62" s="349">
        <f>F62-H62</f>
        <v>63</v>
      </c>
      <c r="L62" s="296">
        <v>100</v>
      </c>
      <c r="M62" s="296">
        <v>3075</v>
      </c>
      <c r="N62" s="296">
        <v>50</v>
      </c>
      <c r="O62" s="395"/>
      <c r="P62" s="397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12.75" customHeight="1">
      <c r="A63" s="286">
        <v>4</v>
      </c>
      <c r="B63" s="324">
        <v>45026</v>
      </c>
      <c r="C63" s="321"/>
      <c r="D63" s="321" t="s">
        <v>916</v>
      </c>
      <c r="E63" s="286" t="s">
        <v>537</v>
      </c>
      <c r="F63" s="286">
        <v>467</v>
      </c>
      <c r="G63" s="286">
        <v>456</v>
      </c>
      <c r="H63" s="322">
        <v>475.5</v>
      </c>
      <c r="I63" s="322" t="s">
        <v>917</v>
      </c>
      <c r="J63" s="272" t="s">
        <v>964</v>
      </c>
      <c r="K63" s="283">
        <f t="shared" ref="K63" si="48">H63-F63</f>
        <v>8.5</v>
      </c>
      <c r="L63" s="304">
        <f t="shared" ref="L63" si="49">(H63*N63)*0.07%</f>
        <v>416.06250000000006</v>
      </c>
      <c r="M63" s="345">
        <f t="shared" ref="M63" si="50">(K63*N63)-L63</f>
        <v>10208.9375</v>
      </c>
      <c r="N63" s="283">
        <v>1250</v>
      </c>
      <c r="O63" s="272" t="s">
        <v>535</v>
      </c>
      <c r="P63" s="295">
        <v>45034</v>
      </c>
      <c r="Q63" s="318"/>
      <c r="R63" s="54" t="s">
        <v>799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19"/>
      <c r="AG63" s="320"/>
      <c r="AH63" s="318"/>
      <c r="AI63" s="318"/>
      <c r="AJ63" s="319"/>
      <c r="AK63" s="319"/>
      <c r="AL63" s="319"/>
    </row>
    <row r="64" spans="1:38" ht="12.75" customHeight="1">
      <c r="A64" s="286">
        <v>5</v>
      </c>
      <c r="B64" s="324">
        <v>45027</v>
      </c>
      <c r="C64" s="321"/>
      <c r="D64" s="321" t="s">
        <v>928</v>
      </c>
      <c r="E64" s="286" t="s">
        <v>537</v>
      </c>
      <c r="F64" s="286">
        <v>1516</v>
      </c>
      <c r="G64" s="286">
        <v>1480</v>
      </c>
      <c r="H64" s="322">
        <v>1537</v>
      </c>
      <c r="I64" s="322" t="s">
        <v>929</v>
      </c>
      <c r="J64" s="272" t="s">
        <v>548</v>
      </c>
      <c r="K64" s="283">
        <f t="shared" ref="K64" si="51">H64-F64</f>
        <v>21</v>
      </c>
      <c r="L64" s="304">
        <f t="shared" ref="L64" si="52">(H64*N64)*0.07%</f>
        <v>376.56500000000005</v>
      </c>
      <c r="M64" s="345">
        <f t="shared" ref="M64" si="53">(K64*N64)-L64</f>
        <v>6973.4349999999995</v>
      </c>
      <c r="N64" s="283">
        <v>350</v>
      </c>
      <c r="O64" s="272" t="s">
        <v>535</v>
      </c>
      <c r="P64" s="295">
        <v>45028</v>
      </c>
      <c r="Q64" s="318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19"/>
      <c r="AG64" s="320"/>
      <c r="AH64" s="318"/>
      <c r="AI64" s="318"/>
      <c r="AJ64" s="319"/>
      <c r="AK64" s="319"/>
      <c r="AL64" s="319"/>
    </row>
    <row r="65" spans="1:38" ht="12.75" customHeight="1">
      <c r="A65" s="286">
        <v>6</v>
      </c>
      <c r="B65" s="324">
        <v>45028</v>
      </c>
      <c r="C65" s="321"/>
      <c r="D65" s="321" t="s">
        <v>938</v>
      </c>
      <c r="E65" s="286" t="s">
        <v>537</v>
      </c>
      <c r="F65" s="286">
        <v>3342</v>
      </c>
      <c r="G65" s="286">
        <v>3295</v>
      </c>
      <c r="H65" s="322">
        <v>3372.5</v>
      </c>
      <c r="I65" s="322" t="s">
        <v>939</v>
      </c>
      <c r="J65" s="272" t="s">
        <v>957</v>
      </c>
      <c r="K65" s="283">
        <f t="shared" ref="K65" si="54">H65-F65</f>
        <v>30.5</v>
      </c>
      <c r="L65" s="304">
        <f t="shared" ref="L65" si="55">(H65*N65)*0.07%</f>
        <v>649.20625000000007</v>
      </c>
      <c r="M65" s="345">
        <f t="shared" ref="M65" si="56">(K65*N65)-L65</f>
        <v>7738.2937499999998</v>
      </c>
      <c r="N65" s="283">
        <v>275</v>
      </c>
      <c r="O65" s="272" t="s">
        <v>535</v>
      </c>
      <c r="P65" s="295">
        <v>45033</v>
      </c>
      <c r="Q65" s="318"/>
      <c r="R65" s="54" t="s">
        <v>799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19"/>
      <c r="AG65" s="320"/>
      <c r="AH65" s="318"/>
      <c r="AI65" s="318"/>
      <c r="AJ65" s="319"/>
      <c r="AK65" s="319"/>
      <c r="AL65" s="319"/>
    </row>
    <row r="66" spans="1:38" ht="12.75" customHeight="1">
      <c r="A66" s="331">
        <v>7</v>
      </c>
      <c r="B66" s="343">
        <v>45034</v>
      </c>
      <c r="C66" s="334"/>
      <c r="D66" s="334" t="s">
        <v>938</v>
      </c>
      <c r="E66" s="331" t="s">
        <v>537</v>
      </c>
      <c r="F66" s="331">
        <v>3336.5</v>
      </c>
      <c r="G66" s="331">
        <v>3290</v>
      </c>
      <c r="H66" s="344">
        <v>3290</v>
      </c>
      <c r="I66" s="344" t="s">
        <v>960</v>
      </c>
      <c r="J66" s="297" t="s">
        <v>974</v>
      </c>
      <c r="K66" s="335">
        <f t="shared" ref="K66:K68" si="57">H66-F66</f>
        <v>-46.5</v>
      </c>
      <c r="L66" s="336">
        <f t="shared" ref="L66:L68" si="58">(H66*N66)*0.07%</f>
        <v>633.32500000000005</v>
      </c>
      <c r="M66" s="347">
        <f t="shared" ref="M66:M68" si="59">(K66*N66)-L66</f>
        <v>-13420.825000000001</v>
      </c>
      <c r="N66" s="335">
        <v>275</v>
      </c>
      <c r="O66" s="297" t="s">
        <v>547</v>
      </c>
      <c r="P66" s="346">
        <v>45035</v>
      </c>
      <c r="Q66" s="318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19"/>
      <c r="AG66" s="320"/>
      <c r="AH66" s="318"/>
      <c r="AI66" s="318"/>
      <c r="AJ66" s="319"/>
      <c r="AK66" s="319"/>
      <c r="AL66" s="319"/>
    </row>
    <row r="67" spans="1:38" ht="12.75" customHeight="1">
      <c r="A67" s="286">
        <v>8</v>
      </c>
      <c r="B67" s="324">
        <v>45034</v>
      </c>
      <c r="C67" s="321"/>
      <c r="D67" s="321" t="s">
        <v>961</v>
      </c>
      <c r="E67" s="286" t="s">
        <v>537</v>
      </c>
      <c r="F67" s="286">
        <v>1208</v>
      </c>
      <c r="G67" s="286">
        <v>1189</v>
      </c>
      <c r="H67" s="322">
        <v>1224</v>
      </c>
      <c r="I67" s="322" t="s">
        <v>962</v>
      </c>
      <c r="J67" s="272" t="s">
        <v>977</v>
      </c>
      <c r="K67" s="283">
        <f t="shared" si="57"/>
        <v>16</v>
      </c>
      <c r="L67" s="304">
        <f t="shared" si="58"/>
        <v>599.7600000000001</v>
      </c>
      <c r="M67" s="345">
        <f t="shared" si="59"/>
        <v>10600.24</v>
      </c>
      <c r="N67" s="283">
        <v>700</v>
      </c>
      <c r="O67" s="272" t="s">
        <v>535</v>
      </c>
      <c r="P67" s="295">
        <v>45036</v>
      </c>
      <c r="Q67" s="318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19"/>
      <c r="AG67" s="320"/>
      <c r="AH67" s="318"/>
      <c r="AI67" s="318"/>
      <c r="AJ67" s="319"/>
      <c r="AK67" s="319"/>
      <c r="AL67" s="319"/>
    </row>
    <row r="68" spans="1:38" ht="12.75" customHeight="1">
      <c r="A68" s="286">
        <v>9</v>
      </c>
      <c r="B68" s="324">
        <v>45035</v>
      </c>
      <c r="C68" s="321"/>
      <c r="D68" s="321" t="s">
        <v>928</v>
      </c>
      <c r="E68" s="286" t="s">
        <v>537</v>
      </c>
      <c r="F68" s="286">
        <v>1534.5</v>
      </c>
      <c r="G68" s="286">
        <v>1495</v>
      </c>
      <c r="H68" s="322">
        <v>1566.5</v>
      </c>
      <c r="I68" s="322" t="s">
        <v>975</v>
      </c>
      <c r="J68" s="272" t="s">
        <v>995</v>
      </c>
      <c r="K68" s="283">
        <f t="shared" si="57"/>
        <v>32</v>
      </c>
      <c r="L68" s="304">
        <f t="shared" si="58"/>
        <v>383.79250000000008</v>
      </c>
      <c r="M68" s="345">
        <f t="shared" si="59"/>
        <v>10816.2075</v>
      </c>
      <c r="N68" s="283">
        <v>350</v>
      </c>
      <c r="O68" s="272" t="s">
        <v>535</v>
      </c>
      <c r="P68" s="295">
        <v>45040</v>
      </c>
      <c r="Q68" s="318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19"/>
      <c r="AG68" s="320"/>
      <c r="AH68" s="318"/>
      <c r="AI68" s="318"/>
      <c r="AJ68" s="319"/>
      <c r="AK68" s="319"/>
      <c r="AL68" s="319"/>
    </row>
    <row r="69" spans="1:38" ht="12.75" customHeight="1">
      <c r="A69" s="255">
        <v>10</v>
      </c>
      <c r="B69" s="311">
        <v>45037</v>
      </c>
      <c r="C69" s="312"/>
      <c r="D69" s="312" t="s">
        <v>986</v>
      </c>
      <c r="E69" s="255" t="s">
        <v>537</v>
      </c>
      <c r="F69" s="255" t="s">
        <v>987</v>
      </c>
      <c r="G69" s="255">
        <v>1359</v>
      </c>
      <c r="H69" s="313"/>
      <c r="I69" s="313" t="s">
        <v>988</v>
      </c>
      <c r="J69" s="314" t="s">
        <v>538</v>
      </c>
      <c r="K69" s="315"/>
      <c r="L69" s="316"/>
      <c r="M69" s="317"/>
      <c r="N69" s="315"/>
      <c r="O69" s="313"/>
      <c r="P69" s="256"/>
      <c r="Q69" s="318"/>
      <c r="R69" s="54" t="s">
        <v>536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19"/>
      <c r="AG69" s="320"/>
      <c r="AH69" s="318"/>
      <c r="AI69" s="318"/>
      <c r="AJ69" s="319"/>
      <c r="AK69" s="319"/>
      <c r="AL69" s="319"/>
    </row>
    <row r="70" spans="1:38" ht="12.75" customHeight="1">
      <c r="A70" s="286">
        <v>11</v>
      </c>
      <c r="B70" s="324">
        <v>45037</v>
      </c>
      <c r="C70" s="321"/>
      <c r="D70" s="321" t="s">
        <v>989</v>
      </c>
      <c r="E70" s="286" t="s">
        <v>537</v>
      </c>
      <c r="F70" s="286">
        <v>7420</v>
      </c>
      <c r="G70" s="286">
        <v>7290</v>
      </c>
      <c r="H70" s="322">
        <v>7515</v>
      </c>
      <c r="I70" s="322" t="s">
        <v>990</v>
      </c>
      <c r="J70" s="272" t="s">
        <v>1006</v>
      </c>
      <c r="K70" s="283">
        <f t="shared" ref="K70:K71" si="60">H70-F70</f>
        <v>95</v>
      </c>
      <c r="L70" s="304">
        <f t="shared" ref="L70:L71" si="61">(H70*N70)*0.07%</f>
        <v>526.05000000000007</v>
      </c>
      <c r="M70" s="345">
        <f t="shared" ref="M70:M71" si="62">(K70*N70)-L70</f>
        <v>8973.9500000000007</v>
      </c>
      <c r="N70" s="283">
        <v>100</v>
      </c>
      <c r="O70" s="272" t="s">
        <v>535</v>
      </c>
      <c r="P70" s="295">
        <v>45041</v>
      </c>
      <c r="Q70" s="318"/>
      <c r="R70" s="54" t="s">
        <v>536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19"/>
      <c r="AG70" s="320"/>
      <c r="AH70" s="318"/>
      <c r="AI70" s="318"/>
      <c r="AJ70" s="319"/>
      <c r="AK70" s="319"/>
      <c r="AL70" s="319"/>
    </row>
    <row r="71" spans="1:38" ht="12.75" customHeight="1">
      <c r="A71" s="286">
        <v>12</v>
      </c>
      <c r="B71" s="324">
        <v>45040</v>
      </c>
      <c r="C71" s="321"/>
      <c r="D71" s="321" t="s">
        <v>961</v>
      </c>
      <c r="E71" s="286" t="s">
        <v>537</v>
      </c>
      <c r="F71" s="286">
        <v>1202</v>
      </c>
      <c r="G71" s="286">
        <v>1184</v>
      </c>
      <c r="H71" s="322">
        <v>1210</v>
      </c>
      <c r="I71" s="322" t="s">
        <v>996</v>
      </c>
      <c r="J71" s="272" t="s">
        <v>883</v>
      </c>
      <c r="K71" s="283">
        <f t="shared" si="60"/>
        <v>8</v>
      </c>
      <c r="L71" s="304">
        <f t="shared" si="61"/>
        <v>592.90000000000009</v>
      </c>
      <c r="M71" s="345">
        <f t="shared" si="62"/>
        <v>5007.1000000000004</v>
      </c>
      <c r="N71" s="283">
        <v>700</v>
      </c>
      <c r="O71" s="272" t="s">
        <v>535</v>
      </c>
      <c r="P71" s="295">
        <v>45041</v>
      </c>
      <c r="Q71" s="318"/>
      <c r="R71" s="54" t="s">
        <v>536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19"/>
      <c r="AG71" s="320"/>
      <c r="AH71" s="318"/>
      <c r="AI71" s="318"/>
      <c r="AJ71" s="319"/>
      <c r="AK71" s="319"/>
      <c r="AL71" s="319"/>
    </row>
    <row r="72" spans="1:38" ht="12.75" customHeight="1">
      <c r="A72" s="286">
        <v>13</v>
      </c>
      <c r="B72" s="324">
        <v>45041</v>
      </c>
      <c r="C72" s="321"/>
      <c r="D72" s="321" t="s">
        <v>1009</v>
      </c>
      <c r="E72" s="286" t="s">
        <v>537</v>
      </c>
      <c r="F72" s="286">
        <v>2642.5</v>
      </c>
      <c r="G72" s="286">
        <v>2605</v>
      </c>
      <c r="H72" s="322">
        <v>2669</v>
      </c>
      <c r="I72" s="322" t="s">
        <v>1010</v>
      </c>
      <c r="J72" s="272" t="s">
        <v>1051</v>
      </c>
      <c r="K72" s="283">
        <f t="shared" ref="K72" si="63">H72-F72</f>
        <v>26.5</v>
      </c>
      <c r="L72" s="304">
        <f t="shared" ref="L72" si="64">(H72*N72)*0.07%</f>
        <v>700.61250000000007</v>
      </c>
      <c r="M72" s="345">
        <f t="shared" ref="M72" si="65">(K72*N72)-L72</f>
        <v>9236.8875000000007</v>
      </c>
      <c r="N72" s="283">
        <v>375</v>
      </c>
      <c r="O72" s="272" t="s">
        <v>535</v>
      </c>
      <c r="P72" s="295">
        <v>45043</v>
      </c>
      <c r="Q72" s="318"/>
      <c r="R72" s="54" t="s">
        <v>799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19"/>
      <c r="AG72" s="320"/>
      <c r="AH72" s="318"/>
      <c r="AI72" s="318"/>
      <c r="AJ72" s="319"/>
      <c r="AK72" s="319"/>
      <c r="AL72" s="319"/>
    </row>
    <row r="73" spans="1:38" ht="12.75" customHeight="1">
      <c r="A73" s="255">
        <v>14</v>
      </c>
      <c r="B73" s="311">
        <v>45041</v>
      </c>
      <c r="C73" s="312"/>
      <c r="D73" s="312" t="s">
        <v>1011</v>
      </c>
      <c r="E73" s="255" t="s">
        <v>537</v>
      </c>
      <c r="F73" s="255" t="s">
        <v>1012</v>
      </c>
      <c r="G73" s="255">
        <v>452</v>
      </c>
      <c r="H73" s="313"/>
      <c r="I73" s="313" t="s">
        <v>919</v>
      </c>
      <c r="J73" s="314" t="s">
        <v>538</v>
      </c>
      <c r="K73" s="315"/>
      <c r="L73" s="316"/>
      <c r="M73" s="317"/>
      <c r="N73" s="315"/>
      <c r="O73" s="313"/>
      <c r="P73" s="256"/>
      <c r="Q73" s="318"/>
      <c r="R73" s="54" t="s">
        <v>799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19"/>
      <c r="AG73" s="320"/>
      <c r="AH73" s="318"/>
      <c r="AI73" s="318"/>
      <c r="AJ73" s="319"/>
      <c r="AK73" s="319"/>
      <c r="AL73" s="319"/>
    </row>
    <row r="74" spans="1:38" ht="12.75" customHeight="1">
      <c r="A74" s="255">
        <v>15</v>
      </c>
      <c r="B74" s="311">
        <v>45041</v>
      </c>
      <c r="C74" s="312"/>
      <c r="D74" s="312" t="s">
        <v>1013</v>
      </c>
      <c r="E74" s="255" t="s">
        <v>537</v>
      </c>
      <c r="F74" s="255" t="s">
        <v>1014</v>
      </c>
      <c r="G74" s="255">
        <v>874</v>
      </c>
      <c r="H74" s="313"/>
      <c r="I74" s="313" t="s">
        <v>1015</v>
      </c>
      <c r="J74" s="314" t="s">
        <v>538</v>
      </c>
      <c r="K74" s="315"/>
      <c r="L74" s="316"/>
      <c r="M74" s="317"/>
      <c r="N74" s="315"/>
      <c r="O74" s="313"/>
      <c r="P74" s="256"/>
      <c r="Q74" s="318"/>
      <c r="R74" s="54" t="s">
        <v>536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319"/>
      <c r="AG74" s="320"/>
      <c r="AH74" s="318"/>
      <c r="AI74" s="318"/>
      <c r="AJ74" s="319"/>
      <c r="AK74" s="319"/>
      <c r="AL74" s="319"/>
    </row>
    <row r="75" spans="1:38" ht="12.75" customHeight="1">
      <c r="A75" s="255">
        <v>16</v>
      </c>
      <c r="B75" s="376">
        <v>45043</v>
      </c>
      <c r="C75" s="312"/>
      <c r="D75" s="312" t="s">
        <v>1058</v>
      </c>
      <c r="E75" s="255" t="s">
        <v>537</v>
      </c>
      <c r="F75" s="255" t="s">
        <v>1059</v>
      </c>
      <c r="G75" s="255">
        <v>17850</v>
      </c>
      <c r="H75" s="313"/>
      <c r="I75" s="313" t="s">
        <v>1060</v>
      </c>
      <c r="J75" s="314" t="s">
        <v>538</v>
      </c>
      <c r="K75" s="315"/>
      <c r="L75" s="316"/>
      <c r="M75" s="317"/>
      <c r="N75" s="315"/>
      <c r="O75" s="313"/>
      <c r="P75" s="256"/>
      <c r="Q75" s="318"/>
      <c r="R75" s="54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319"/>
      <c r="AG75" s="320"/>
      <c r="AH75" s="318"/>
      <c r="AI75" s="318"/>
      <c r="AJ75" s="319"/>
      <c r="AK75" s="319"/>
      <c r="AL75" s="319"/>
    </row>
    <row r="76" spans="1:38" ht="12.75" customHeight="1">
      <c r="A76" s="255"/>
      <c r="B76" s="311"/>
      <c r="C76" s="312"/>
      <c r="D76" s="312"/>
      <c r="E76" s="255"/>
      <c r="F76" s="255"/>
      <c r="G76" s="255"/>
      <c r="H76" s="313"/>
      <c r="I76" s="313"/>
      <c r="J76" s="314"/>
      <c r="K76" s="315"/>
      <c r="L76" s="316"/>
      <c r="M76" s="317"/>
      <c r="N76" s="315"/>
      <c r="O76" s="313"/>
      <c r="P76" s="256"/>
      <c r="Q76" s="318"/>
      <c r="R76" s="54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319"/>
      <c r="AG76" s="320"/>
      <c r="AH76" s="318"/>
      <c r="AI76" s="318"/>
      <c r="AJ76" s="319"/>
      <c r="AK76" s="319"/>
      <c r="AL76" s="319"/>
    </row>
    <row r="77" spans="1:38" ht="12.75" customHeight="1">
      <c r="A77" s="255"/>
      <c r="B77" s="311"/>
      <c r="C77" s="312"/>
      <c r="D77" s="312"/>
      <c r="E77" s="255"/>
      <c r="F77" s="255"/>
      <c r="G77" s="255"/>
      <c r="H77" s="313"/>
      <c r="I77" s="313"/>
      <c r="J77" s="314"/>
      <c r="K77" s="315"/>
      <c r="L77" s="316"/>
      <c r="M77" s="317"/>
      <c r="N77" s="315"/>
      <c r="O77" s="313"/>
      <c r="P77" s="256"/>
      <c r="Q77" s="318"/>
      <c r="R77" s="54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319"/>
      <c r="AG77" s="320"/>
      <c r="AH77" s="318"/>
      <c r="AI77" s="318"/>
      <c r="AJ77" s="319"/>
      <c r="AK77" s="319"/>
      <c r="AL77" s="319"/>
    </row>
    <row r="78" spans="1:38" ht="12.75" customHeight="1">
      <c r="A78" s="255"/>
      <c r="B78" s="311"/>
      <c r="C78" s="312"/>
      <c r="D78" s="312"/>
      <c r="E78" s="255"/>
      <c r="F78" s="255"/>
      <c r="G78" s="255"/>
      <c r="H78" s="313"/>
      <c r="I78" s="313"/>
      <c r="J78" s="314"/>
      <c r="K78" s="315"/>
      <c r="L78" s="316"/>
      <c r="M78" s="317"/>
      <c r="N78" s="315"/>
      <c r="O78" s="313"/>
      <c r="P78" s="256"/>
      <c r="Q78" s="318"/>
      <c r="R78" s="54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319"/>
      <c r="AG78" s="320"/>
      <c r="AH78" s="318"/>
      <c r="AI78" s="318"/>
      <c r="AJ78" s="319"/>
      <c r="AK78" s="319"/>
      <c r="AL78" s="319"/>
    </row>
    <row r="79" spans="1:38" ht="12.75" customHeight="1">
      <c r="A79" s="255"/>
      <c r="B79" s="311"/>
      <c r="C79" s="312"/>
      <c r="D79" s="312"/>
      <c r="E79" s="255"/>
      <c r="F79" s="255"/>
      <c r="G79" s="255"/>
      <c r="H79" s="313"/>
      <c r="I79" s="313"/>
      <c r="J79" s="314"/>
      <c r="K79" s="315"/>
      <c r="L79" s="316"/>
      <c r="M79" s="317"/>
      <c r="N79" s="315"/>
      <c r="O79" s="313"/>
      <c r="P79" s="256"/>
      <c r="Q79" s="318"/>
      <c r="R79" s="54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319"/>
      <c r="AG79" s="320"/>
      <c r="AH79" s="318"/>
      <c r="AI79" s="318"/>
      <c r="AJ79" s="319"/>
      <c r="AK79" s="319"/>
      <c r="AL79" s="319"/>
    </row>
    <row r="80" spans="1:38" s="198" customFormat="1" ht="12.75" customHeight="1">
      <c r="A80" s="319"/>
      <c r="B80" s="340"/>
      <c r="C80" s="200"/>
      <c r="D80" s="200"/>
      <c r="E80" s="229"/>
      <c r="F80" s="229"/>
      <c r="G80" s="229"/>
      <c r="H80" s="341"/>
      <c r="I80" s="341"/>
      <c r="J80" s="342"/>
      <c r="K80" s="200"/>
      <c r="L80" s="229"/>
      <c r="M80" s="229"/>
      <c r="N80" s="229"/>
      <c r="O80" s="341"/>
      <c r="P80" s="341"/>
      <c r="Q80" s="200"/>
      <c r="R80" s="203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29"/>
      <c r="AG80" s="228"/>
      <c r="AH80" s="200"/>
      <c r="AI80" s="200"/>
      <c r="AJ80" s="229"/>
      <c r="AK80" s="229"/>
      <c r="AL80" s="229"/>
    </row>
    <row r="81" spans="1:38" ht="38.25" customHeight="1">
      <c r="A81" s="137" t="s">
        <v>557</v>
      </c>
      <c r="B81" s="137"/>
      <c r="C81" s="137"/>
      <c r="D81" s="137"/>
      <c r="E81" s="138"/>
      <c r="F81" s="102"/>
      <c r="G81" s="102"/>
      <c r="H81" s="102"/>
      <c r="I81" s="10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>
      <c r="A82" s="94" t="s">
        <v>16</v>
      </c>
      <c r="B82" s="94" t="s">
        <v>512</v>
      </c>
      <c r="C82" s="94"/>
      <c r="D82" s="95" t="s">
        <v>523</v>
      </c>
      <c r="E82" s="94" t="s">
        <v>524</v>
      </c>
      <c r="F82" s="94" t="s">
        <v>525</v>
      </c>
      <c r="G82" s="94" t="s">
        <v>545</v>
      </c>
      <c r="H82" s="94" t="s">
        <v>527</v>
      </c>
      <c r="I82" s="94" t="s">
        <v>528</v>
      </c>
      <c r="J82" s="93" t="s">
        <v>529</v>
      </c>
      <c r="K82" s="93" t="s">
        <v>558</v>
      </c>
      <c r="L82" s="96" t="s">
        <v>531</v>
      </c>
      <c r="M82" s="136" t="s">
        <v>554</v>
      </c>
      <c r="N82" s="94" t="s">
        <v>555</v>
      </c>
      <c r="O82" s="94" t="s">
        <v>533</v>
      </c>
      <c r="P82" s="95" t="s">
        <v>534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198" customFormat="1" ht="15" customHeight="1">
      <c r="A83" s="286">
        <v>1</v>
      </c>
      <c r="B83" s="273">
        <v>45012</v>
      </c>
      <c r="C83" s="284"/>
      <c r="D83" s="321" t="s">
        <v>887</v>
      </c>
      <c r="E83" s="274" t="s">
        <v>537</v>
      </c>
      <c r="F83" s="274">
        <v>128</v>
      </c>
      <c r="G83" s="274">
        <v>78</v>
      </c>
      <c r="H83" s="283">
        <v>151</v>
      </c>
      <c r="I83" s="304" t="s">
        <v>874</v>
      </c>
      <c r="J83" s="272" t="s">
        <v>873</v>
      </c>
      <c r="K83" s="280">
        <f>H83-F83</f>
        <v>23</v>
      </c>
      <c r="L83" s="281">
        <v>100</v>
      </c>
      <c r="M83" s="282">
        <f t="shared" ref="M83" si="66">(K83*N83)-100</f>
        <v>2200</v>
      </c>
      <c r="N83" s="280">
        <v>100</v>
      </c>
      <c r="O83" s="272" t="s">
        <v>535</v>
      </c>
      <c r="P83" s="273">
        <v>45019</v>
      </c>
      <c r="Q83" s="197"/>
      <c r="R83" s="203" t="s">
        <v>799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</v>
      </c>
      <c r="B84" s="273">
        <v>45021</v>
      </c>
      <c r="C84" s="284"/>
      <c r="D84" s="321" t="s">
        <v>934</v>
      </c>
      <c r="E84" s="274" t="s">
        <v>896</v>
      </c>
      <c r="F84" s="274">
        <v>55</v>
      </c>
      <c r="G84" s="274">
        <v>115</v>
      </c>
      <c r="H84" s="283">
        <v>35</v>
      </c>
      <c r="I84" s="304">
        <v>0.1</v>
      </c>
      <c r="J84" s="272" t="s">
        <v>935</v>
      </c>
      <c r="K84" s="280">
        <f>F84-H84</f>
        <v>20</v>
      </c>
      <c r="L84" s="281">
        <v>100</v>
      </c>
      <c r="M84" s="282">
        <f t="shared" ref="M84" si="67">(K84*N84)-100</f>
        <v>1900</v>
      </c>
      <c r="N84" s="280">
        <v>100</v>
      </c>
      <c r="O84" s="272" t="s">
        <v>535</v>
      </c>
      <c r="P84" s="273">
        <v>45028</v>
      </c>
      <c r="Q84" s="197"/>
      <c r="R84" s="203" t="s">
        <v>536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3</v>
      </c>
      <c r="B85" s="273">
        <v>45021</v>
      </c>
      <c r="C85" s="284"/>
      <c r="D85" s="321" t="s">
        <v>897</v>
      </c>
      <c r="E85" s="274" t="s">
        <v>896</v>
      </c>
      <c r="F85" s="274">
        <v>50</v>
      </c>
      <c r="G85" s="274">
        <v>85</v>
      </c>
      <c r="H85" s="283">
        <v>30</v>
      </c>
      <c r="I85" s="304">
        <v>0.1</v>
      </c>
      <c r="J85" s="272" t="s">
        <v>935</v>
      </c>
      <c r="K85" s="280">
        <f>F85-H85</f>
        <v>20</v>
      </c>
      <c r="L85" s="281">
        <v>100</v>
      </c>
      <c r="M85" s="282">
        <f t="shared" ref="M85" si="68">(K85*N85)-100</f>
        <v>900</v>
      </c>
      <c r="N85" s="280">
        <v>50</v>
      </c>
      <c r="O85" s="272" t="s">
        <v>535</v>
      </c>
      <c r="P85" s="273">
        <v>45033</v>
      </c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31">
        <v>4</v>
      </c>
      <c r="B86" s="332">
        <v>45021</v>
      </c>
      <c r="C86" s="333"/>
      <c r="D86" s="334" t="s">
        <v>898</v>
      </c>
      <c r="E86" s="296" t="s">
        <v>537</v>
      </c>
      <c r="F86" s="296">
        <v>40</v>
      </c>
      <c r="G86" s="296">
        <v>15</v>
      </c>
      <c r="H86" s="335">
        <v>16</v>
      </c>
      <c r="I86" s="336" t="s">
        <v>899</v>
      </c>
      <c r="J86" s="297" t="s">
        <v>903</v>
      </c>
      <c r="K86" s="337">
        <f t="shared" ref="K86:K87" si="69">H86-F86</f>
        <v>-24</v>
      </c>
      <c r="L86" s="338">
        <v>100</v>
      </c>
      <c r="M86" s="339">
        <f t="shared" ref="M86:M88" si="70">(K86*N86)-100</f>
        <v>-1300</v>
      </c>
      <c r="N86" s="337">
        <v>50</v>
      </c>
      <c r="O86" s="297" t="s">
        <v>547</v>
      </c>
      <c r="P86" s="332">
        <v>45022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31">
        <v>5</v>
      </c>
      <c r="B87" s="332">
        <v>45021</v>
      </c>
      <c r="C87" s="333"/>
      <c r="D87" s="334" t="s">
        <v>900</v>
      </c>
      <c r="E87" s="296" t="s">
        <v>537</v>
      </c>
      <c r="F87" s="296">
        <v>150</v>
      </c>
      <c r="G87" s="296">
        <v>35</v>
      </c>
      <c r="H87" s="335">
        <v>39</v>
      </c>
      <c r="I87" s="336" t="s">
        <v>901</v>
      </c>
      <c r="J87" s="297" t="s">
        <v>904</v>
      </c>
      <c r="K87" s="337">
        <f t="shared" si="69"/>
        <v>-111</v>
      </c>
      <c r="L87" s="338">
        <v>100</v>
      </c>
      <c r="M87" s="339">
        <f t="shared" si="70"/>
        <v>-2875</v>
      </c>
      <c r="N87" s="337">
        <v>25</v>
      </c>
      <c r="O87" s="297" t="s">
        <v>547</v>
      </c>
      <c r="P87" s="332">
        <v>45022</v>
      </c>
      <c r="Q87" s="197"/>
      <c r="R87" s="203" t="s">
        <v>799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6</v>
      </c>
      <c r="B88" s="324">
        <v>45022</v>
      </c>
      <c r="C88" s="284"/>
      <c r="D88" s="321" t="s">
        <v>908</v>
      </c>
      <c r="E88" s="274" t="s">
        <v>537</v>
      </c>
      <c r="F88" s="274">
        <v>28.5</v>
      </c>
      <c r="G88" s="274">
        <v>10</v>
      </c>
      <c r="H88" s="283">
        <v>36</v>
      </c>
      <c r="I88" s="304" t="s">
        <v>909</v>
      </c>
      <c r="J88" s="272" t="s">
        <v>965</v>
      </c>
      <c r="K88" s="280">
        <f>H88-F88</f>
        <v>7.5</v>
      </c>
      <c r="L88" s="281">
        <v>100</v>
      </c>
      <c r="M88" s="282">
        <f t="shared" si="70"/>
        <v>1962.5</v>
      </c>
      <c r="N88" s="280">
        <v>275</v>
      </c>
      <c r="O88" s="272" t="s">
        <v>535</v>
      </c>
      <c r="P88" s="273">
        <v>45035</v>
      </c>
      <c r="Q88" s="197"/>
      <c r="R88" s="203" t="s">
        <v>799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31">
        <v>7</v>
      </c>
      <c r="B89" s="343">
        <v>45027</v>
      </c>
      <c r="C89" s="333"/>
      <c r="D89" s="334" t="s">
        <v>926</v>
      </c>
      <c r="E89" s="296" t="s">
        <v>537</v>
      </c>
      <c r="F89" s="296">
        <v>135</v>
      </c>
      <c r="G89" s="296">
        <v>35</v>
      </c>
      <c r="H89" s="335">
        <v>35</v>
      </c>
      <c r="I89" s="336" t="s">
        <v>927</v>
      </c>
      <c r="J89" s="297" t="s">
        <v>963</v>
      </c>
      <c r="K89" s="337">
        <f t="shared" ref="K89" si="71">H89-F89</f>
        <v>-100</v>
      </c>
      <c r="L89" s="338">
        <v>100</v>
      </c>
      <c r="M89" s="339">
        <f t="shared" ref="M89:M90" si="72">(K89*N89)-100</f>
        <v>-2600</v>
      </c>
      <c r="N89" s="337">
        <v>25</v>
      </c>
      <c r="O89" s="297" t="s">
        <v>547</v>
      </c>
      <c r="P89" s="332">
        <v>45028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31">
        <v>8</v>
      </c>
      <c r="B90" s="343">
        <v>45028</v>
      </c>
      <c r="C90" s="333"/>
      <c r="D90" s="334" t="s">
        <v>940</v>
      </c>
      <c r="E90" s="296" t="s">
        <v>537</v>
      </c>
      <c r="F90" s="296">
        <v>7</v>
      </c>
      <c r="G90" s="296">
        <v>1.9</v>
      </c>
      <c r="H90" s="335">
        <v>1.9</v>
      </c>
      <c r="I90" s="336" t="s">
        <v>941</v>
      </c>
      <c r="J90" s="297" t="s">
        <v>966</v>
      </c>
      <c r="K90" s="337">
        <f>H90-F90</f>
        <v>-5.0999999999999996</v>
      </c>
      <c r="L90" s="338">
        <v>100</v>
      </c>
      <c r="M90" s="339">
        <f t="shared" si="72"/>
        <v>-4690</v>
      </c>
      <c r="N90" s="337">
        <v>900</v>
      </c>
      <c r="O90" s="297" t="s">
        <v>547</v>
      </c>
      <c r="P90" s="332">
        <v>45029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9</v>
      </c>
      <c r="B91" s="324">
        <v>45029</v>
      </c>
      <c r="C91" s="284"/>
      <c r="D91" s="321" t="s">
        <v>942</v>
      </c>
      <c r="E91" s="274" t="s">
        <v>537</v>
      </c>
      <c r="F91" s="274">
        <v>97.5</v>
      </c>
      <c r="G91" s="274">
        <v>48</v>
      </c>
      <c r="H91" s="283">
        <v>122</v>
      </c>
      <c r="I91" s="304" t="s">
        <v>943</v>
      </c>
      <c r="J91" s="272" t="s">
        <v>944</v>
      </c>
      <c r="K91" s="280">
        <f>H91-F91</f>
        <v>24.5</v>
      </c>
      <c r="L91" s="281">
        <v>100</v>
      </c>
      <c r="M91" s="282">
        <f t="shared" ref="M91" si="73">(K91*N91)-100</f>
        <v>2350</v>
      </c>
      <c r="N91" s="280">
        <v>100</v>
      </c>
      <c r="O91" s="272" t="s">
        <v>535</v>
      </c>
      <c r="P91" s="273">
        <v>45029</v>
      </c>
      <c r="Q91" s="197"/>
      <c r="R91" s="203" t="s">
        <v>799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86">
        <v>10</v>
      </c>
      <c r="B92" s="324">
        <v>45033</v>
      </c>
      <c r="C92" s="284"/>
      <c r="D92" s="321" t="s">
        <v>942</v>
      </c>
      <c r="E92" s="274" t="s">
        <v>537</v>
      </c>
      <c r="F92" s="274">
        <v>116</v>
      </c>
      <c r="G92" s="274">
        <v>65</v>
      </c>
      <c r="H92" s="283">
        <v>139</v>
      </c>
      <c r="I92" s="304" t="s">
        <v>946</v>
      </c>
      <c r="J92" s="272" t="s">
        <v>873</v>
      </c>
      <c r="K92" s="280">
        <f>H92-F92</f>
        <v>23</v>
      </c>
      <c r="L92" s="281">
        <v>100</v>
      </c>
      <c r="M92" s="282">
        <f t="shared" ref="M92:M95" si="74">(K92*N92)-100</f>
        <v>2200</v>
      </c>
      <c r="N92" s="280">
        <v>100</v>
      </c>
      <c r="O92" s="272" t="s">
        <v>535</v>
      </c>
      <c r="P92" s="273">
        <v>45034</v>
      </c>
      <c r="Q92" s="197"/>
      <c r="R92" s="203" t="s">
        <v>799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400">
        <v>11</v>
      </c>
      <c r="B93" s="398">
        <v>45033</v>
      </c>
      <c r="C93" s="284"/>
      <c r="D93" s="321" t="s">
        <v>947</v>
      </c>
      <c r="E93" s="274" t="s">
        <v>537</v>
      </c>
      <c r="F93" s="274">
        <v>265</v>
      </c>
      <c r="G93" s="274"/>
      <c r="H93" s="283">
        <v>225</v>
      </c>
      <c r="I93" s="304"/>
      <c r="J93" s="402" t="s">
        <v>997</v>
      </c>
      <c r="K93" s="280">
        <f>H93-F93</f>
        <v>-40</v>
      </c>
      <c r="L93" s="281">
        <v>100</v>
      </c>
      <c r="M93" s="282">
        <f t="shared" si="74"/>
        <v>-1100</v>
      </c>
      <c r="N93" s="280">
        <v>25</v>
      </c>
      <c r="O93" s="402" t="s">
        <v>547</v>
      </c>
      <c r="P93" s="410">
        <v>45040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01"/>
      <c r="B94" s="399"/>
      <c r="C94" s="284"/>
      <c r="D94" s="321" t="s">
        <v>948</v>
      </c>
      <c r="E94" s="274" t="s">
        <v>537</v>
      </c>
      <c r="F94" s="274">
        <v>105</v>
      </c>
      <c r="G94" s="274"/>
      <c r="H94" s="283">
        <v>0</v>
      </c>
      <c r="I94" s="304"/>
      <c r="J94" s="403"/>
      <c r="K94" s="280">
        <v>105</v>
      </c>
      <c r="L94" s="281">
        <v>100</v>
      </c>
      <c r="M94" s="282">
        <f t="shared" si="74"/>
        <v>2525</v>
      </c>
      <c r="N94" s="280">
        <v>25</v>
      </c>
      <c r="O94" s="403"/>
      <c r="P94" s="411"/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65">
        <v>12</v>
      </c>
      <c r="B95" s="364">
        <v>45035</v>
      </c>
      <c r="C95" s="284"/>
      <c r="D95" s="321" t="s">
        <v>967</v>
      </c>
      <c r="E95" s="274" t="s">
        <v>537</v>
      </c>
      <c r="F95" s="274">
        <v>12</v>
      </c>
      <c r="G95" s="274">
        <v>4.5</v>
      </c>
      <c r="H95" s="283">
        <v>12.5</v>
      </c>
      <c r="I95" s="304" t="s">
        <v>968</v>
      </c>
      <c r="J95" s="272" t="s">
        <v>1005</v>
      </c>
      <c r="K95" s="280">
        <f>H95-F95</f>
        <v>0.5</v>
      </c>
      <c r="L95" s="281">
        <v>100</v>
      </c>
      <c r="M95" s="282">
        <f t="shared" si="74"/>
        <v>250</v>
      </c>
      <c r="N95" s="280">
        <v>700</v>
      </c>
      <c r="O95" s="272" t="s">
        <v>535</v>
      </c>
      <c r="P95" s="273">
        <v>45041</v>
      </c>
      <c r="Q95" s="197"/>
      <c r="R95" s="203" t="s">
        <v>536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62">
        <v>13</v>
      </c>
      <c r="B96" s="363">
        <v>45035</v>
      </c>
      <c r="C96" s="333"/>
      <c r="D96" s="334" t="s">
        <v>969</v>
      </c>
      <c r="E96" s="296" t="s">
        <v>537</v>
      </c>
      <c r="F96" s="296">
        <v>112</v>
      </c>
      <c r="G96" s="296">
        <v>60</v>
      </c>
      <c r="H96" s="335">
        <v>60</v>
      </c>
      <c r="I96" s="336" t="s">
        <v>946</v>
      </c>
      <c r="J96" s="297" t="s">
        <v>991</v>
      </c>
      <c r="K96" s="337">
        <f>H96-F96</f>
        <v>-52</v>
      </c>
      <c r="L96" s="338">
        <v>100</v>
      </c>
      <c r="M96" s="339">
        <f t="shared" ref="M96:M97" si="75">(K96*N96)-100</f>
        <v>-5300</v>
      </c>
      <c r="N96" s="337">
        <v>100</v>
      </c>
      <c r="O96" s="297" t="s">
        <v>547</v>
      </c>
      <c r="P96" s="332">
        <v>45037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65">
        <v>14</v>
      </c>
      <c r="B97" s="364">
        <v>45035</v>
      </c>
      <c r="C97" s="284"/>
      <c r="D97" s="321" t="s">
        <v>972</v>
      </c>
      <c r="E97" s="274" t="s">
        <v>537</v>
      </c>
      <c r="F97" s="274">
        <v>27.5</v>
      </c>
      <c r="G97" s="274">
        <v>10</v>
      </c>
      <c r="H97" s="283">
        <v>34.5</v>
      </c>
      <c r="I97" s="304" t="s">
        <v>973</v>
      </c>
      <c r="J97" s="272" t="s">
        <v>998</v>
      </c>
      <c r="K97" s="280">
        <f>H97-F97</f>
        <v>7</v>
      </c>
      <c r="L97" s="281">
        <v>100</v>
      </c>
      <c r="M97" s="282">
        <f t="shared" si="75"/>
        <v>1650</v>
      </c>
      <c r="N97" s="280">
        <v>250</v>
      </c>
      <c r="O97" s="272" t="s">
        <v>535</v>
      </c>
      <c r="P97" s="273">
        <v>45040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65">
        <v>15</v>
      </c>
      <c r="B98" s="364">
        <v>45036</v>
      </c>
      <c r="C98" s="284"/>
      <c r="D98" s="321" t="s">
        <v>978</v>
      </c>
      <c r="E98" s="274" t="s">
        <v>896</v>
      </c>
      <c r="F98" s="274">
        <v>60</v>
      </c>
      <c r="G98" s="274">
        <v>105</v>
      </c>
      <c r="H98" s="283">
        <v>52.5</v>
      </c>
      <c r="I98" s="304" t="s">
        <v>979</v>
      </c>
      <c r="J98" s="272" t="s">
        <v>965</v>
      </c>
      <c r="K98" s="280">
        <f>F98-H98</f>
        <v>7.5</v>
      </c>
      <c r="L98" s="281">
        <v>100</v>
      </c>
      <c r="M98" s="282">
        <f t="shared" ref="M98" si="76">(K98*N98)-100</f>
        <v>650</v>
      </c>
      <c r="N98" s="280">
        <v>100</v>
      </c>
      <c r="O98" s="272" t="s">
        <v>535</v>
      </c>
      <c r="P98" s="273">
        <v>45040</v>
      </c>
      <c r="Q98" s="197"/>
      <c r="R98" s="203" t="s">
        <v>536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5">
        <v>16</v>
      </c>
      <c r="B99" s="364">
        <v>45036</v>
      </c>
      <c r="C99" s="284"/>
      <c r="D99" s="321" t="s">
        <v>983</v>
      </c>
      <c r="E99" s="274" t="s">
        <v>537</v>
      </c>
      <c r="F99" s="274">
        <v>46</v>
      </c>
      <c r="G99" s="274"/>
      <c r="H99" s="283">
        <v>66</v>
      </c>
      <c r="I99" s="304" t="s">
        <v>984</v>
      </c>
      <c r="J99" s="272" t="s">
        <v>935</v>
      </c>
      <c r="K99" s="280">
        <f t="shared" ref="K99:K104" si="77">H99-F99</f>
        <v>20</v>
      </c>
      <c r="L99" s="281">
        <v>100</v>
      </c>
      <c r="M99" s="282">
        <f t="shared" ref="M99" si="78">(K99*N99)-100</f>
        <v>900</v>
      </c>
      <c r="N99" s="280">
        <v>50</v>
      </c>
      <c r="O99" s="272" t="s">
        <v>535</v>
      </c>
      <c r="P99" s="273">
        <v>45040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17</v>
      </c>
      <c r="B100" s="324">
        <v>45042</v>
      </c>
      <c r="C100" s="284"/>
      <c r="D100" s="321" t="s">
        <v>1022</v>
      </c>
      <c r="E100" s="274" t="s">
        <v>537</v>
      </c>
      <c r="F100" s="274">
        <v>67.5</v>
      </c>
      <c r="G100" s="274">
        <v>15</v>
      </c>
      <c r="H100" s="283">
        <v>88</v>
      </c>
      <c r="I100" s="304" t="s">
        <v>1023</v>
      </c>
      <c r="J100" s="272" t="s">
        <v>1024</v>
      </c>
      <c r="K100" s="280">
        <f t="shared" si="77"/>
        <v>20.5</v>
      </c>
      <c r="L100" s="281">
        <v>100</v>
      </c>
      <c r="M100" s="282">
        <f t="shared" ref="M100" si="79">(K100*N100)-100</f>
        <v>720</v>
      </c>
      <c r="N100" s="280">
        <v>40</v>
      </c>
      <c r="O100" s="272" t="s">
        <v>535</v>
      </c>
      <c r="P100" s="273">
        <v>45042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86">
        <v>18</v>
      </c>
      <c r="B101" s="324">
        <v>45042</v>
      </c>
      <c r="C101" s="284"/>
      <c r="D101" s="321" t="s">
        <v>1025</v>
      </c>
      <c r="E101" s="274" t="s">
        <v>537</v>
      </c>
      <c r="F101" s="274">
        <v>39</v>
      </c>
      <c r="G101" s="274"/>
      <c r="H101" s="283">
        <v>57</v>
      </c>
      <c r="I101" s="304" t="s">
        <v>1026</v>
      </c>
      <c r="J101" s="272" t="s">
        <v>1027</v>
      </c>
      <c r="K101" s="280">
        <f t="shared" si="77"/>
        <v>18</v>
      </c>
      <c r="L101" s="281">
        <v>100</v>
      </c>
      <c r="M101" s="282">
        <f t="shared" ref="M101" si="80">(K101*N101)-100</f>
        <v>800</v>
      </c>
      <c r="N101" s="280">
        <v>50</v>
      </c>
      <c r="O101" s="272" t="s">
        <v>535</v>
      </c>
      <c r="P101" s="273">
        <v>45042</v>
      </c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86">
        <v>19</v>
      </c>
      <c r="B102" s="324">
        <v>45043</v>
      </c>
      <c r="C102" s="284"/>
      <c r="D102" s="321" t="s">
        <v>1052</v>
      </c>
      <c r="E102" s="274" t="s">
        <v>537</v>
      </c>
      <c r="F102" s="274">
        <v>67.5</v>
      </c>
      <c r="G102" s="274"/>
      <c r="H102" s="283">
        <v>112.5</v>
      </c>
      <c r="I102" s="304" t="s">
        <v>1053</v>
      </c>
      <c r="J102" s="272" t="s">
        <v>1069</v>
      </c>
      <c r="K102" s="280">
        <f t="shared" si="77"/>
        <v>45</v>
      </c>
      <c r="L102" s="281">
        <v>100</v>
      </c>
      <c r="M102" s="282">
        <f t="shared" ref="M102:M103" si="81">(K102*N102)-100</f>
        <v>1025</v>
      </c>
      <c r="N102" s="280">
        <v>25</v>
      </c>
      <c r="O102" s="272" t="s">
        <v>535</v>
      </c>
      <c r="P102" s="273">
        <v>45043</v>
      </c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31">
        <v>20</v>
      </c>
      <c r="B103" s="343">
        <v>45043</v>
      </c>
      <c r="C103" s="333"/>
      <c r="D103" s="334" t="s">
        <v>1025</v>
      </c>
      <c r="E103" s="296" t="s">
        <v>537</v>
      </c>
      <c r="F103" s="296">
        <v>18</v>
      </c>
      <c r="G103" s="296"/>
      <c r="H103" s="335">
        <v>0</v>
      </c>
      <c r="I103" s="336" t="s">
        <v>909</v>
      </c>
      <c r="J103" s="297" t="s">
        <v>1070</v>
      </c>
      <c r="K103" s="337">
        <f t="shared" si="77"/>
        <v>-18</v>
      </c>
      <c r="L103" s="338">
        <v>100</v>
      </c>
      <c r="M103" s="339">
        <f t="shared" si="81"/>
        <v>-1900</v>
      </c>
      <c r="N103" s="337">
        <v>100</v>
      </c>
      <c r="O103" s="297" t="s">
        <v>547</v>
      </c>
      <c r="P103" s="332">
        <v>45043</v>
      </c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21</v>
      </c>
      <c r="B104" s="324">
        <v>45043</v>
      </c>
      <c r="C104" s="284"/>
      <c r="D104" s="321" t="s">
        <v>1054</v>
      </c>
      <c r="E104" s="274" t="s">
        <v>537</v>
      </c>
      <c r="F104" s="274">
        <v>11.5</v>
      </c>
      <c r="G104" s="274">
        <v>7</v>
      </c>
      <c r="H104" s="283">
        <v>13.75</v>
      </c>
      <c r="I104" s="304" t="s">
        <v>1055</v>
      </c>
      <c r="J104" s="272" t="s">
        <v>1071</v>
      </c>
      <c r="K104" s="280">
        <f t="shared" si="77"/>
        <v>2.25</v>
      </c>
      <c r="L104" s="281">
        <v>100</v>
      </c>
      <c r="M104" s="282">
        <f t="shared" ref="M104" si="82">(K104*N104)-100</f>
        <v>2375</v>
      </c>
      <c r="N104" s="280">
        <v>1100</v>
      </c>
      <c r="O104" s="272" t="s">
        <v>535</v>
      </c>
      <c r="P104" s="273">
        <v>45043</v>
      </c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75">
        <v>22</v>
      </c>
      <c r="B105" s="376">
        <v>45043</v>
      </c>
      <c r="C105" s="377"/>
      <c r="D105" s="378" t="s">
        <v>1056</v>
      </c>
      <c r="E105" s="201" t="s">
        <v>537</v>
      </c>
      <c r="F105" s="201" t="s">
        <v>1057</v>
      </c>
      <c r="G105" s="201">
        <v>140</v>
      </c>
      <c r="H105" s="202"/>
      <c r="I105" s="217" t="s">
        <v>901</v>
      </c>
      <c r="J105" s="225"/>
      <c r="K105" s="254"/>
      <c r="L105" s="379"/>
      <c r="M105" s="380"/>
      <c r="N105" s="254"/>
      <c r="O105" s="225"/>
      <c r="P105" s="199"/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75">
        <v>23</v>
      </c>
      <c r="B106" s="376">
        <v>45043</v>
      </c>
      <c r="C106" s="377"/>
      <c r="D106" s="378" t="s">
        <v>1061</v>
      </c>
      <c r="E106" s="201" t="s">
        <v>537</v>
      </c>
      <c r="F106" s="201" t="s">
        <v>1062</v>
      </c>
      <c r="G106" s="201">
        <v>19</v>
      </c>
      <c r="H106" s="202"/>
      <c r="I106" s="217" t="s">
        <v>1063</v>
      </c>
      <c r="J106" s="225"/>
      <c r="K106" s="254"/>
      <c r="L106" s="379"/>
      <c r="M106" s="380"/>
      <c r="N106" s="254"/>
      <c r="O106" s="225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75">
        <v>24</v>
      </c>
      <c r="B107" s="376">
        <v>45043</v>
      </c>
      <c r="C107" s="377"/>
      <c r="D107" s="378" t="s">
        <v>1064</v>
      </c>
      <c r="E107" s="201" t="s">
        <v>537</v>
      </c>
      <c r="F107" s="201" t="s">
        <v>1065</v>
      </c>
      <c r="G107" s="201">
        <v>16</v>
      </c>
      <c r="H107" s="202"/>
      <c r="I107" s="217" t="s">
        <v>1066</v>
      </c>
      <c r="J107" s="225"/>
      <c r="K107" s="254"/>
      <c r="L107" s="379"/>
      <c r="M107" s="380"/>
      <c r="N107" s="254"/>
      <c r="O107" s="225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75">
        <v>25</v>
      </c>
      <c r="B108" s="376">
        <v>45043</v>
      </c>
      <c r="C108" s="323"/>
      <c r="D108" s="378" t="s">
        <v>1067</v>
      </c>
      <c r="E108" s="201" t="s">
        <v>537</v>
      </c>
      <c r="F108" s="201" t="s">
        <v>1068</v>
      </c>
      <c r="G108" s="201">
        <v>30</v>
      </c>
      <c r="H108" s="202"/>
      <c r="I108" s="217" t="s">
        <v>1063</v>
      </c>
      <c r="J108" s="225"/>
      <c r="K108" s="202"/>
      <c r="L108" s="217"/>
      <c r="M108" s="218"/>
      <c r="N108" s="202"/>
      <c r="O108" s="225"/>
      <c r="P108" s="199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ht="38.25" customHeight="1">
      <c r="A109" s="92" t="s">
        <v>559</v>
      </c>
      <c r="B109" s="139"/>
      <c r="C109" s="139"/>
      <c r="D109" s="140"/>
      <c r="E109" s="124"/>
      <c r="F109" s="6"/>
      <c r="G109" s="6"/>
      <c r="H109" s="125"/>
      <c r="I109" s="141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198" customFormat="1" ht="38.25">
      <c r="A110" s="93" t="s">
        <v>16</v>
      </c>
      <c r="B110" s="94" t="s">
        <v>512</v>
      </c>
      <c r="C110" s="94"/>
      <c r="D110" s="95" t="s">
        <v>523</v>
      </c>
      <c r="E110" s="94" t="s">
        <v>524</v>
      </c>
      <c r="F110" s="94" t="s">
        <v>525</v>
      </c>
      <c r="G110" s="94" t="s">
        <v>526</v>
      </c>
      <c r="H110" s="94" t="s">
        <v>527</v>
      </c>
      <c r="I110" s="94" t="s">
        <v>528</v>
      </c>
      <c r="J110" s="93" t="s">
        <v>529</v>
      </c>
      <c r="K110" s="128" t="s">
        <v>546</v>
      </c>
      <c r="L110" s="129" t="s">
        <v>531</v>
      </c>
      <c r="M110" s="96" t="s">
        <v>532</v>
      </c>
      <c r="N110" s="94" t="s">
        <v>533</v>
      </c>
      <c r="O110" s="95" t="s">
        <v>534</v>
      </c>
      <c r="P110" s="94" t="s">
        <v>763</v>
      </c>
      <c r="Q110" s="197"/>
      <c r="R110" s="6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</row>
    <row r="111" spans="1:38" ht="14.25" customHeight="1">
      <c r="A111" s="255">
        <v>1</v>
      </c>
      <c r="B111" s="256">
        <v>44840</v>
      </c>
      <c r="C111" s="253"/>
      <c r="D111" s="253" t="s">
        <v>835</v>
      </c>
      <c r="E111" s="254" t="s">
        <v>537</v>
      </c>
      <c r="F111" s="254" t="s">
        <v>836</v>
      </c>
      <c r="G111" s="254">
        <v>1220</v>
      </c>
      <c r="H111" s="254"/>
      <c r="I111" s="254" t="s">
        <v>837</v>
      </c>
      <c r="J111" s="225" t="s">
        <v>538</v>
      </c>
      <c r="K111" s="202"/>
      <c r="L111" s="217"/>
      <c r="M111" s="218"/>
      <c r="N111" s="202"/>
      <c r="O111" s="225"/>
      <c r="P111" s="199"/>
      <c r="Q111" s="197"/>
      <c r="R111" s="197" t="s">
        <v>536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4.25" customHeight="1">
      <c r="A112" s="352">
        <v>2</v>
      </c>
      <c r="B112" s="353">
        <v>45019</v>
      </c>
      <c r="C112" s="354"/>
      <c r="D112" s="354" t="s">
        <v>71</v>
      </c>
      <c r="E112" s="355" t="s">
        <v>537</v>
      </c>
      <c r="F112" s="355">
        <v>96.5</v>
      </c>
      <c r="G112" s="355">
        <v>88</v>
      </c>
      <c r="H112" s="355">
        <v>102.25</v>
      </c>
      <c r="I112" s="355" t="s">
        <v>894</v>
      </c>
      <c r="J112" s="356" t="s">
        <v>958</v>
      </c>
      <c r="K112" s="356">
        <f t="shared" ref="K112" si="83">H112-F112</f>
        <v>5.75</v>
      </c>
      <c r="L112" s="357">
        <f t="shared" ref="L112" si="84">(F112*-0.7)/100</f>
        <v>-0.67549999999999999</v>
      </c>
      <c r="M112" s="358">
        <f t="shared" ref="M112" si="85">(K112+L112)/F112</f>
        <v>5.2585492227979279E-2</v>
      </c>
      <c r="N112" s="359" t="s">
        <v>535</v>
      </c>
      <c r="O112" s="360">
        <v>45034</v>
      </c>
      <c r="P112" s="361"/>
      <c r="Q112" s="197"/>
      <c r="R112" s="197" t="s">
        <v>536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26" ht="12.75" customHeight="1">
      <c r="A113" s="254"/>
      <c r="B113" s="252"/>
      <c r="C113" s="253"/>
      <c r="D113" s="253"/>
      <c r="E113" s="254"/>
      <c r="F113" s="254"/>
      <c r="G113" s="254"/>
      <c r="H113" s="254"/>
      <c r="I113" s="254"/>
      <c r="J113" s="225"/>
      <c r="K113" s="202"/>
      <c r="L113" s="217"/>
      <c r="M113" s="218"/>
      <c r="N113" s="202"/>
      <c r="O113" s="225"/>
      <c r="P113" s="199"/>
      <c r="R113" s="6"/>
      <c r="S113" s="1"/>
      <c r="T113" s="1"/>
      <c r="U113" s="1"/>
      <c r="V113" s="1"/>
      <c r="W113" s="1"/>
      <c r="X113" s="1"/>
      <c r="Y113" s="1"/>
    </row>
    <row r="114" spans="1:26" ht="12.75" customHeight="1">
      <c r="A114" s="109" t="s">
        <v>539</v>
      </c>
      <c r="B114" s="109"/>
      <c r="C114" s="109"/>
      <c r="D114" s="109"/>
      <c r="E114" s="41"/>
      <c r="F114" s="116" t="s">
        <v>541</v>
      </c>
      <c r="G114" s="54"/>
      <c r="H114" s="54"/>
      <c r="I114" s="54"/>
      <c r="J114" s="6"/>
      <c r="K114" s="132"/>
      <c r="L114" s="133"/>
      <c r="M114" s="6"/>
      <c r="N114" s="99"/>
      <c r="O114" s="142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 t="s">
        <v>540</v>
      </c>
      <c r="B115" s="109"/>
      <c r="C115" s="109"/>
      <c r="D115" s="109"/>
      <c r="E115" s="6"/>
      <c r="F115" s="116" t="s">
        <v>543</v>
      </c>
      <c r="G115" s="6"/>
      <c r="H115" s="6" t="s">
        <v>759</v>
      </c>
      <c r="I115" s="6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15"/>
      <c r="B116" s="109"/>
      <c r="C116" s="109"/>
      <c r="D116" s="109"/>
      <c r="E116" s="6"/>
      <c r="F116" s="116"/>
      <c r="G116" s="6"/>
      <c r="H116" s="6"/>
      <c r="I116" s="6"/>
      <c r="J116" s="1"/>
      <c r="K116" s="6"/>
      <c r="L116" s="6"/>
      <c r="M116" s="6"/>
      <c r="N116" s="1"/>
      <c r="O116" s="1"/>
      <c r="Q116" s="1"/>
      <c r="R116" s="54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15"/>
      <c r="B117" s="109"/>
      <c r="C117" s="109"/>
      <c r="D117" s="109"/>
      <c r="E117" s="6"/>
      <c r="F117" s="116"/>
      <c r="G117" s="54"/>
      <c r="H117" s="41"/>
      <c r="I117" s="54"/>
      <c r="J117" s="6"/>
      <c r="K117" s="132"/>
      <c r="L117" s="133"/>
      <c r="M117" s="6"/>
      <c r="N117" s="99"/>
      <c r="O117" s="134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54"/>
      <c r="B118" s="98"/>
      <c r="C118" s="98"/>
      <c r="D118" s="41"/>
      <c r="E118" s="54"/>
      <c r="F118" s="54"/>
      <c r="G118" s="54"/>
      <c r="H118" s="41"/>
      <c r="I118" s="54"/>
      <c r="J118" s="6"/>
      <c r="K118" s="132"/>
      <c r="L118" s="133"/>
      <c r="M118" s="6"/>
      <c r="N118" s="99"/>
      <c r="O118" s="134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38.25" customHeight="1">
      <c r="A119" s="41"/>
      <c r="B119" s="143" t="s">
        <v>560</v>
      </c>
      <c r="C119" s="143"/>
      <c r="D119" s="143"/>
      <c r="E119" s="143"/>
      <c r="F119" s="6"/>
      <c r="G119" s="6"/>
      <c r="H119" s="126"/>
      <c r="I119" s="6"/>
      <c r="J119" s="126"/>
      <c r="K119" s="127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93" t="s">
        <v>16</v>
      </c>
      <c r="B120" s="94" t="s">
        <v>512</v>
      </c>
      <c r="C120" s="94"/>
      <c r="D120" s="95" t="s">
        <v>523</v>
      </c>
      <c r="E120" s="94" t="s">
        <v>524</v>
      </c>
      <c r="F120" s="94" t="s">
        <v>525</v>
      </c>
      <c r="G120" s="94" t="s">
        <v>561</v>
      </c>
      <c r="H120" s="94" t="s">
        <v>562</v>
      </c>
      <c r="I120" s="94" t="s">
        <v>528</v>
      </c>
      <c r="J120" s="144" t="s">
        <v>529</v>
      </c>
      <c r="K120" s="94" t="s">
        <v>530</v>
      </c>
      <c r="L120" s="94" t="s">
        <v>563</v>
      </c>
      <c r="M120" s="94" t="s">
        <v>533</v>
      </c>
      <c r="N120" s="95" t="s">
        <v>534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</v>
      </c>
      <c r="B121" s="146">
        <v>41579</v>
      </c>
      <c r="C121" s="146"/>
      <c r="D121" s="147" t="s">
        <v>564</v>
      </c>
      <c r="E121" s="148" t="s">
        <v>565</v>
      </c>
      <c r="F121" s="149">
        <v>82</v>
      </c>
      <c r="G121" s="148" t="s">
        <v>566</v>
      </c>
      <c r="H121" s="148">
        <v>100</v>
      </c>
      <c r="I121" s="150">
        <v>100</v>
      </c>
      <c r="J121" s="151" t="s">
        <v>567</v>
      </c>
      <c r="K121" s="152">
        <f t="shared" ref="K121:K152" si="86">H121-F121</f>
        <v>18</v>
      </c>
      <c r="L121" s="153">
        <f t="shared" ref="L121:L152" si="87">K121/F121</f>
        <v>0.21951219512195122</v>
      </c>
      <c r="M121" s="148" t="s">
        <v>535</v>
      </c>
      <c r="N121" s="154">
        <v>42657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</v>
      </c>
      <c r="B122" s="146">
        <v>41794</v>
      </c>
      <c r="C122" s="146"/>
      <c r="D122" s="147" t="s">
        <v>568</v>
      </c>
      <c r="E122" s="148" t="s">
        <v>537</v>
      </c>
      <c r="F122" s="149">
        <v>257</v>
      </c>
      <c r="G122" s="148" t="s">
        <v>566</v>
      </c>
      <c r="H122" s="148">
        <v>300</v>
      </c>
      <c r="I122" s="150">
        <v>300</v>
      </c>
      <c r="J122" s="151" t="s">
        <v>567</v>
      </c>
      <c r="K122" s="152">
        <f t="shared" si="86"/>
        <v>43</v>
      </c>
      <c r="L122" s="153">
        <f t="shared" si="87"/>
        <v>0.16731517509727625</v>
      </c>
      <c r="M122" s="148" t="s">
        <v>535</v>
      </c>
      <c r="N122" s="154">
        <v>41822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</v>
      </c>
      <c r="B123" s="146">
        <v>41828</v>
      </c>
      <c r="C123" s="146"/>
      <c r="D123" s="147" t="s">
        <v>569</v>
      </c>
      <c r="E123" s="148" t="s">
        <v>537</v>
      </c>
      <c r="F123" s="149">
        <v>393</v>
      </c>
      <c r="G123" s="148" t="s">
        <v>566</v>
      </c>
      <c r="H123" s="148">
        <v>468</v>
      </c>
      <c r="I123" s="150">
        <v>468</v>
      </c>
      <c r="J123" s="151" t="s">
        <v>567</v>
      </c>
      <c r="K123" s="152">
        <f t="shared" si="86"/>
        <v>75</v>
      </c>
      <c r="L123" s="153">
        <f t="shared" si="87"/>
        <v>0.19083969465648856</v>
      </c>
      <c r="M123" s="148" t="s">
        <v>535</v>
      </c>
      <c r="N123" s="154">
        <v>41863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</v>
      </c>
      <c r="B124" s="146">
        <v>41857</v>
      </c>
      <c r="C124" s="146"/>
      <c r="D124" s="147" t="s">
        <v>570</v>
      </c>
      <c r="E124" s="148" t="s">
        <v>537</v>
      </c>
      <c r="F124" s="149">
        <v>205</v>
      </c>
      <c r="G124" s="148" t="s">
        <v>566</v>
      </c>
      <c r="H124" s="148">
        <v>275</v>
      </c>
      <c r="I124" s="150">
        <v>250</v>
      </c>
      <c r="J124" s="151" t="s">
        <v>567</v>
      </c>
      <c r="K124" s="152">
        <f t="shared" si="86"/>
        <v>70</v>
      </c>
      <c r="L124" s="153">
        <f t="shared" si="87"/>
        <v>0.34146341463414637</v>
      </c>
      <c r="M124" s="148" t="s">
        <v>535</v>
      </c>
      <c r="N124" s="154">
        <v>41962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</v>
      </c>
      <c r="B125" s="146">
        <v>41886</v>
      </c>
      <c r="C125" s="146"/>
      <c r="D125" s="147" t="s">
        <v>571</v>
      </c>
      <c r="E125" s="148" t="s">
        <v>537</v>
      </c>
      <c r="F125" s="149">
        <v>162</v>
      </c>
      <c r="G125" s="148" t="s">
        <v>566</v>
      </c>
      <c r="H125" s="148">
        <v>190</v>
      </c>
      <c r="I125" s="150">
        <v>190</v>
      </c>
      <c r="J125" s="151" t="s">
        <v>567</v>
      </c>
      <c r="K125" s="152">
        <f t="shared" si="86"/>
        <v>28</v>
      </c>
      <c r="L125" s="153">
        <f t="shared" si="87"/>
        <v>0.1728395061728395</v>
      </c>
      <c r="M125" s="148" t="s">
        <v>535</v>
      </c>
      <c r="N125" s="154">
        <v>42006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</v>
      </c>
      <c r="B126" s="146">
        <v>41886</v>
      </c>
      <c r="C126" s="146"/>
      <c r="D126" s="147" t="s">
        <v>572</v>
      </c>
      <c r="E126" s="148" t="s">
        <v>537</v>
      </c>
      <c r="F126" s="149">
        <v>75</v>
      </c>
      <c r="G126" s="148" t="s">
        <v>566</v>
      </c>
      <c r="H126" s="148">
        <v>91.5</v>
      </c>
      <c r="I126" s="150" t="s">
        <v>573</v>
      </c>
      <c r="J126" s="151" t="s">
        <v>574</v>
      </c>
      <c r="K126" s="152">
        <f t="shared" si="86"/>
        <v>16.5</v>
      </c>
      <c r="L126" s="153">
        <f t="shared" si="87"/>
        <v>0.22</v>
      </c>
      <c r="M126" s="148" t="s">
        <v>535</v>
      </c>
      <c r="N126" s="154">
        <v>41954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7</v>
      </c>
      <c r="B127" s="146">
        <v>41913</v>
      </c>
      <c r="C127" s="146"/>
      <c r="D127" s="147" t="s">
        <v>575</v>
      </c>
      <c r="E127" s="148" t="s">
        <v>537</v>
      </c>
      <c r="F127" s="149">
        <v>850</v>
      </c>
      <c r="G127" s="148" t="s">
        <v>566</v>
      </c>
      <c r="H127" s="148">
        <v>982.5</v>
      </c>
      <c r="I127" s="150">
        <v>1050</v>
      </c>
      <c r="J127" s="151" t="s">
        <v>576</v>
      </c>
      <c r="K127" s="152">
        <f t="shared" si="86"/>
        <v>132.5</v>
      </c>
      <c r="L127" s="153">
        <f t="shared" si="87"/>
        <v>0.15588235294117647</v>
      </c>
      <c r="M127" s="148" t="s">
        <v>535</v>
      </c>
      <c r="N127" s="154">
        <v>42039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8</v>
      </c>
      <c r="B128" s="146">
        <v>41913</v>
      </c>
      <c r="C128" s="146"/>
      <c r="D128" s="147" t="s">
        <v>577</v>
      </c>
      <c r="E128" s="148" t="s">
        <v>537</v>
      </c>
      <c r="F128" s="149">
        <v>475</v>
      </c>
      <c r="G128" s="148" t="s">
        <v>566</v>
      </c>
      <c r="H128" s="148">
        <v>515</v>
      </c>
      <c r="I128" s="150">
        <v>600</v>
      </c>
      <c r="J128" s="151" t="s">
        <v>578</v>
      </c>
      <c r="K128" s="152">
        <f t="shared" si="86"/>
        <v>40</v>
      </c>
      <c r="L128" s="153">
        <f t="shared" si="87"/>
        <v>8.4210526315789472E-2</v>
      </c>
      <c r="M128" s="148" t="s">
        <v>535</v>
      </c>
      <c r="N128" s="15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9</v>
      </c>
      <c r="B129" s="146">
        <v>41913</v>
      </c>
      <c r="C129" s="146"/>
      <c r="D129" s="147" t="s">
        <v>579</v>
      </c>
      <c r="E129" s="148" t="s">
        <v>537</v>
      </c>
      <c r="F129" s="149">
        <v>86</v>
      </c>
      <c r="G129" s="148" t="s">
        <v>566</v>
      </c>
      <c r="H129" s="148">
        <v>99</v>
      </c>
      <c r="I129" s="150">
        <v>140</v>
      </c>
      <c r="J129" s="151" t="s">
        <v>580</v>
      </c>
      <c r="K129" s="152">
        <f t="shared" si="86"/>
        <v>13</v>
      </c>
      <c r="L129" s="153">
        <f t="shared" si="87"/>
        <v>0.15116279069767441</v>
      </c>
      <c r="M129" s="148" t="s">
        <v>535</v>
      </c>
      <c r="N129" s="15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10</v>
      </c>
      <c r="B130" s="146">
        <v>41926</v>
      </c>
      <c r="C130" s="146"/>
      <c r="D130" s="147" t="s">
        <v>581</v>
      </c>
      <c r="E130" s="148" t="s">
        <v>537</v>
      </c>
      <c r="F130" s="149">
        <v>496.6</v>
      </c>
      <c r="G130" s="148" t="s">
        <v>566</v>
      </c>
      <c r="H130" s="148">
        <v>621</v>
      </c>
      <c r="I130" s="150">
        <v>580</v>
      </c>
      <c r="J130" s="151" t="s">
        <v>567</v>
      </c>
      <c r="K130" s="152">
        <f t="shared" si="86"/>
        <v>124.39999999999998</v>
      </c>
      <c r="L130" s="153">
        <f t="shared" si="87"/>
        <v>0.25050342327829234</v>
      </c>
      <c r="M130" s="148" t="s">
        <v>535</v>
      </c>
      <c r="N130" s="154">
        <v>42605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11</v>
      </c>
      <c r="B131" s="146">
        <v>41926</v>
      </c>
      <c r="C131" s="146"/>
      <c r="D131" s="147" t="s">
        <v>582</v>
      </c>
      <c r="E131" s="148" t="s">
        <v>537</v>
      </c>
      <c r="F131" s="149">
        <v>2481.9</v>
      </c>
      <c r="G131" s="148" t="s">
        <v>566</v>
      </c>
      <c r="H131" s="148">
        <v>2840</v>
      </c>
      <c r="I131" s="150">
        <v>2870</v>
      </c>
      <c r="J131" s="151" t="s">
        <v>583</v>
      </c>
      <c r="K131" s="152">
        <f t="shared" si="86"/>
        <v>358.09999999999991</v>
      </c>
      <c r="L131" s="153">
        <f t="shared" si="87"/>
        <v>0.14428462065353154</v>
      </c>
      <c r="M131" s="148" t="s">
        <v>535</v>
      </c>
      <c r="N131" s="154">
        <v>42017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12</v>
      </c>
      <c r="B132" s="146">
        <v>41928</v>
      </c>
      <c r="C132" s="146"/>
      <c r="D132" s="147" t="s">
        <v>584</v>
      </c>
      <c r="E132" s="148" t="s">
        <v>537</v>
      </c>
      <c r="F132" s="149">
        <v>84.5</v>
      </c>
      <c r="G132" s="148" t="s">
        <v>566</v>
      </c>
      <c r="H132" s="148">
        <v>93</v>
      </c>
      <c r="I132" s="150">
        <v>110</v>
      </c>
      <c r="J132" s="151" t="s">
        <v>585</v>
      </c>
      <c r="K132" s="152">
        <f t="shared" si="86"/>
        <v>8.5</v>
      </c>
      <c r="L132" s="153">
        <f t="shared" si="87"/>
        <v>0.10059171597633136</v>
      </c>
      <c r="M132" s="148" t="s">
        <v>535</v>
      </c>
      <c r="N132" s="15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13</v>
      </c>
      <c r="B133" s="146">
        <v>41928</v>
      </c>
      <c r="C133" s="146"/>
      <c r="D133" s="147" t="s">
        <v>586</v>
      </c>
      <c r="E133" s="148" t="s">
        <v>537</v>
      </c>
      <c r="F133" s="149">
        <v>401</v>
      </c>
      <c r="G133" s="148" t="s">
        <v>566</v>
      </c>
      <c r="H133" s="148">
        <v>428</v>
      </c>
      <c r="I133" s="150">
        <v>450</v>
      </c>
      <c r="J133" s="151" t="s">
        <v>587</v>
      </c>
      <c r="K133" s="152">
        <f t="shared" si="86"/>
        <v>27</v>
      </c>
      <c r="L133" s="153">
        <f t="shared" si="87"/>
        <v>6.7331670822942641E-2</v>
      </c>
      <c r="M133" s="148" t="s">
        <v>535</v>
      </c>
      <c r="N133" s="154">
        <v>42020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14</v>
      </c>
      <c r="B134" s="146">
        <v>41928</v>
      </c>
      <c r="C134" s="146"/>
      <c r="D134" s="147" t="s">
        <v>588</v>
      </c>
      <c r="E134" s="148" t="s">
        <v>537</v>
      </c>
      <c r="F134" s="149">
        <v>101</v>
      </c>
      <c r="G134" s="148" t="s">
        <v>566</v>
      </c>
      <c r="H134" s="148">
        <v>112</v>
      </c>
      <c r="I134" s="150">
        <v>120</v>
      </c>
      <c r="J134" s="151" t="s">
        <v>589</v>
      </c>
      <c r="K134" s="152">
        <f t="shared" si="86"/>
        <v>11</v>
      </c>
      <c r="L134" s="153">
        <f t="shared" si="87"/>
        <v>0.10891089108910891</v>
      </c>
      <c r="M134" s="148" t="s">
        <v>535</v>
      </c>
      <c r="N134" s="154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15</v>
      </c>
      <c r="B135" s="146">
        <v>41954</v>
      </c>
      <c r="C135" s="146"/>
      <c r="D135" s="147" t="s">
        <v>590</v>
      </c>
      <c r="E135" s="148" t="s">
        <v>537</v>
      </c>
      <c r="F135" s="149">
        <v>59</v>
      </c>
      <c r="G135" s="148" t="s">
        <v>566</v>
      </c>
      <c r="H135" s="148">
        <v>76</v>
      </c>
      <c r="I135" s="150">
        <v>76</v>
      </c>
      <c r="J135" s="151" t="s">
        <v>567</v>
      </c>
      <c r="K135" s="152">
        <f t="shared" si="86"/>
        <v>17</v>
      </c>
      <c r="L135" s="153">
        <f t="shared" si="87"/>
        <v>0.28813559322033899</v>
      </c>
      <c r="M135" s="148" t="s">
        <v>535</v>
      </c>
      <c r="N135" s="154">
        <v>43032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16</v>
      </c>
      <c r="B136" s="146">
        <v>41954</v>
      </c>
      <c r="C136" s="146"/>
      <c r="D136" s="147" t="s">
        <v>579</v>
      </c>
      <c r="E136" s="148" t="s">
        <v>537</v>
      </c>
      <c r="F136" s="149">
        <v>99</v>
      </c>
      <c r="G136" s="148" t="s">
        <v>566</v>
      </c>
      <c r="H136" s="148">
        <v>120</v>
      </c>
      <c r="I136" s="150">
        <v>120</v>
      </c>
      <c r="J136" s="151" t="s">
        <v>548</v>
      </c>
      <c r="K136" s="152">
        <f t="shared" si="86"/>
        <v>21</v>
      </c>
      <c r="L136" s="153">
        <f t="shared" si="87"/>
        <v>0.21212121212121213</v>
      </c>
      <c r="M136" s="148" t="s">
        <v>535</v>
      </c>
      <c r="N136" s="154">
        <v>41960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17</v>
      </c>
      <c r="B137" s="146">
        <v>41956</v>
      </c>
      <c r="C137" s="146"/>
      <c r="D137" s="147" t="s">
        <v>591</v>
      </c>
      <c r="E137" s="148" t="s">
        <v>537</v>
      </c>
      <c r="F137" s="149">
        <v>22</v>
      </c>
      <c r="G137" s="148" t="s">
        <v>566</v>
      </c>
      <c r="H137" s="148">
        <v>33.549999999999997</v>
      </c>
      <c r="I137" s="150">
        <v>32</v>
      </c>
      <c r="J137" s="151" t="s">
        <v>592</v>
      </c>
      <c r="K137" s="152">
        <f t="shared" si="86"/>
        <v>11.549999999999997</v>
      </c>
      <c r="L137" s="153">
        <f t="shared" si="87"/>
        <v>0.52499999999999991</v>
      </c>
      <c r="M137" s="148" t="s">
        <v>535</v>
      </c>
      <c r="N137" s="154">
        <v>42188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18</v>
      </c>
      <c r="B138" s="146">
        <v>41976</v>
      </c>
      <c r="C138" s="146"/>
      <c r="D138" s="147" t="s">
        <v>593</v>
      </c>
      <c r="E138" s="148" t="s">
        <v>537</v>
      </c>
      <c r="F138" s="149">
        <v>440</v>
      </c>
      <c r="G138" s="148" t="s">
        <v>566</v>
      </c>
      <c r="H138" s="148">
        <v>520</v>
      </c>
      <c r="I138" s="150">
        <v>520</v>
      </c>
      <c r="J138" s="151" t="s">
        <v>594</v>
      </c>
      <c r="K138" s="152">
        <f t="shared" si="86"/>
        <v>80</v>
      </c>
      <c r="L138" s="153">
        <f t="shared" si="87"/>
        <v>0.18181818181818182</v>
      </c>
      <c r="M138" s="148" t="s">
        <v>535</v>
      </c>
      <c r="N138" s="154">
        <v>42208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19</v>
      </c>
      <c r="B139" s="146">
        <v>41976</v>
      </c>
      <c r="C139" s="146"/>
      <c r="D139" s="147" t="s">
        <v>595</v>
      </c>
      <c r="E139" s="148" t="s">
        <v>537</v>
      </c>
      <c r="F139" s="149">
        <v>360</v>
      </c>
      <c r="G139" s="148" t="s">
        <v>566</v>
      </c>
      <c r="H139" s="148">
        <v>427</v>
      </c>
      <c r="I139" s="150">
        <v>425</v>
      </c>
      <c r="J139" s="151" t="s">
        <v>596</v>
      </c>
      <c r="K139" s="152">
        <f t="shared" si="86"/>
        <v>67</v>
      </c>
      <c r="L139" s="153">
        <f t="shared" si="87"/>
        <v>0.18611111111111112</v>
      </c>
      <c r="M139" s="148" t="s">
        <v>535</v>
      </c>
      <c r="N139" s="154">
        <v>42058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20</v>
      </c>
      <c r="B140" s="146">
        <v>42012</v>
      </c>
      <c r="C140" s="146"/>
      <c r="D140" s="147" t="s">
        <v>597</v>
      </c>
      <c r="E140" s="148" t="s">
        <v>537</v>
      </c>
      <c r="F140" s="149">
        <v>360</v>
      </c>
      <c r="G140" s="148" t="s">
        <v>566</v>
      </c>
      <c r="H140" s="148">
        <v>455</v>
      </c>
      <c r="I140" s="150">
        <v>420</v>
      </c>
      <c r="J140" s="151" t="s">
        <v>598</v>
      </c>
      <c r="K140" s="152">
        <f t="shared" si="86"/>
        <v>95</v>
      </c>
      <c r="L140" s="153">
        <f t="shared" si="87"/>
        <v>0.2638888888888889</v>
      </c>
      <c r="M140" s="148" t="s">
        <v>535</v>
      </c>
      <c r="N140" s="154">
        <v>42024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21</v>
      </c>
      <c r="B141" s="146">
        <v>42012</v>
      </c>
      <c r="C141" s="146"/>
      <c r="D141" s="147" t="s">
        <v>599</v>
      </c>
      <c r="E141" s="148" t="s">
        <v>537</v>
      </c>
      <c r="F141" s="149">
        <v>130</v>
      </c>
      <c r="G141" s="148"/>
      <c r="H141" s="148">
        <v>175.5</v>
      </c>
      <c r="I141" s="150">
        <v>165</v>
      </c>
      <c r="J141" s="151" t="s">
        <v>600</v>
      </c>
      <c r="K141" s="152">
        <f t="shared" si="86"/>
        <v>45.5</v>
      </c>
      <c r="L141" s="153">
        <f t="shared" si="87"/>
        <v>0.35</v>
      </c>
      <c r="M141" s="148" t="s">
        <v>535</v>
      </c>
      <c r="N141" s="154">
        <v>43088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22</v>
      </c>
      <c r="B142" s="146">
        <v>42040</v>
      </c>
      <c r="C142" s="146"/>
      <c r="D142" s="147" t="s">
        <v>365</v>
      </c>
      <c r="E142" s="148" t="s">
        <v>565</v>
      </c>
      <c r="F142" s="149">
        <v>98</v>
      </c>
      <c r="G142" s="148"/>
      <c r="H142" s="148">
        <v>120</v>
      </c>
      <c r="I142" s="150">
        <v>120</v>
      </c>
      <c r="J142" s="151" t="s">
        <v>567</v>
      </c>
      <c r="K142" s="152">
        <f t="shared" si="86"/>
        <v>22</v>
      </c>
      <c r="L142" s="153">
        <f t="shared" si="87"/>
        <v>0.22448979591836735</v>
      </c>
      <c r="M142" s="148" t="s">
        <v>535</v>
      </c>
      <c r="N142" s="154">
        <v>42753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23</v>
      </c>
      <c r="B143" s="146">
        <v>42040</v>
      </c>
      <c r="C143" s="146"/>
      <c r="D143" s="147" t="s">
        <v>601</v>
      </c>
      <c r="E143" s="148" t="s">
        <v>565</v>
      </c>
      <c r="F143" s="149">
        <v>196</v>
      </c>
      <c r="G143" s="148"/>
      <c r="H143" s="148">
        <v>262</v>
      </c>
      <c r="I143" s="150">
        <v>255</v>
      </c>
      <c r="J143" s="151" t="s">
        <v>567</v>
      </c>
      <c r="K143" s="152">
        <f t="shared" si="86"/>
        <v>66</v>
      </c>
      <c r="L143" s="153">
        <f t="shared" si="87"/>
        <v>0.33673469387755101</v>
      </c>
      <c r="M143" s="148" t="s">
        <v>535</v>
      </c>
      <c r="N143" s="154">
        <v>42599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24</v>
      </c>
      <c r="B144" s="156">
        <v>42067</v>
      </c>
      <c r="C144" s="156"/>
      <c r="D144" s="157" t="s">
        <v>364</v>
      </c>
      <c r="E144" s="158" t="s">
        <v>565</v>
      </c>
      <c r="F144" s="159">
        <v>235</v>
      </c>
      <c r="G144" s="159"/>
      <c r="H144" s="160">
        <v>77</v>
      </c>
      <c r="I144" s="160" t="s">
        <v>602</v>
      </c>
      <c r="J144" s="161" t="s">
        <v>603</v>
      </c>
      <c r="K144" s="162">
        <f t="shared" si="86"/>
        <v>-158</v>
      </c>
      <c r="L144" s="163">
        <f t="shared" si="87"/>
        <v>-0.67234042553191486</v>
      </c>
      <c r="M144" s="159" t="s">
        <v>547</v>
      </c>
      <c r="N144" s="156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25</v>
      </c>
      <c r="B145" s="146">
        <v>42067</v>
      </c>
      <c r="C145" s="146"/>
      <c r="D145" s="147" t="s">
        <v>604</v>
      </c>
      <c r="E145" s="148" t="s">
        <v>565</v>
      </c>
      <c r="F145" s="149">
        <v>185</v>
      </c>
      <c r="G145" s="148"/>
      <c r="H145" s="148">
        <v>224</v>
      </c>
      <c r="I145" s="150" t="s">
        <v>605</v>
      </c>
      <c r="J145" s="151" t="s">
        <v>567</v>
      </c>
      <c r="K145" s="152">
        <f t="shared" si="86"/>
        <v>39</v>
      </c>
      <c r="L145" s="153">
        <f t="shared" si="87"/>
        <v>0.21081081081081082</v>
      </c>
      <c r="M145" s="148" t="s">
        <v>535</v>
      </c>
      <c r="N145" s="154">
        <v>42647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26</v>
      </c>
      <c r="B146" s="156">
        <v>42090</v>
      </c>
      <c r="C146" s="156"/>
      <c r="D146" s="164" t="s">
        <v>606</v>
      </c>
      <c r="E146" s="159" t="s">
        <v>565</v>
      </c>
      <c r="F146" s="159">
        <v>49.5</v>
      </c>
      <c r="G146" s="160"/>
      <c r="H146" s="160">
        <v>15.85</v>
      </c>
      <c r="I146" s="160">
        <v>67</v>
      </c>
      <c r="J146" s="161" t="s">
        <v>607</v>
      </c>
      <c r="K146" s="160">
        <f t="shared" si="86"/>
        <v>-33.65</v>
      </c>
      <c r="L146" s="165">
        <f t="shared" si="87"/>
        <v>-0.67979797979797973</v>
      </c>
      <c r="M146" s="159" t="s">
        <v>547</v>
      </c>
      <c r="N146" s="166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27</v>
      </c>
      <c r="B147" s="146">
        <v>42093</v>
      </c>
      <c r="C147" s="146"/>
      <c r="D147" s="147" t="s">
        <v>608</v>
      </c>
      <c r="E147" s="148" t="s">
        <v>565</v>
      </c>
      <c r="F147" s="149">
        <v>183.5</v>
      </c>
      <c r="G147" s="148"/>
      <c r="H147" s="148">
        <v>219</v>
      </c>
      <c r="I147" s="150">
        <v>218</v>
      </c>
      <c r="J147" s="151" t="s">
        <v>609</v>
      </c>
      <c r="K147" s="152">
        <f t="shared" si="86"/>
        <v>35.5</v>
      </c>
      <c r="L147" s="153">
        <f t="shared" si="87"/>
        <v>0.19346049046321526</v>
      </c>
      <c r="M147" s="148" t="s">
        <v>535</v>
      </c>
      <c r="N147" s="154">
        <v>42103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28</v>
      </c>
      <c r="B148" s="146">
        <v>42114</v>
      </c>
      <c r="C148" s="146"/>
      <c r="D148" s="147" t="s">
        <v>610</v>
      </c>
      <c r="E148" s="148" t="s">
        <v>565</v>
      </c>
      <c r="F148" s="149">
        <f>(227+237)/2</f>
        <v>232</v>
      </c>
      <c r="G148" s="148"/>
      <c r="H148" s="148">
        <v>298</v>
      </c>
      <c r="I148" s="150">
        <v>298</v>
      </c>
      <c r="J148" s="151" t="s">
        <v>567</v>
      </c>
      <c r="K148" s="152">
        <f t="shared" si="86"/>
        <v>66</v>
      </c>
      <c r="L148" s="153">
        <f t="shared" si="87"/>
        <v>0.28448275862068967</v>
      </c>
      <c r="M148" s="148" t="s">
        <v>535</v>
      </c>
      <c r="N148" s="154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29</v>
      </c>
      <c r="B149" s="146">
        <v>42128</v>
      </c>
      <c r="C149" s="146"/>
      <c r="D149" s="147" t="s">
        <v>611</v>
      </c>
      <c r="E149" s="148" t="s">
        <v>537</v>
      </c>
      <c r="F149" s="149">
        <v>385</v>
      </c>
      <c r="G149" s="148"/>
      <c r="H149" s="148">
        <f>212.5+331</f>
        <v>543.5</v>
      </c>
      <c r="I149" s="150">
        <v>510</v>
      </c>
      <c r="J149" s="151" t="s">
        <v>612</v>
      </c>
      <c r="K149" s="152">
        <f t="shared" si="86"/>
        <v>158.5</v>
      </c>
      <c r="L149" s="153">
        <f t="shared" si="87"/>
        <v>0.41168831168831171</v>
      </c>
      <c r="M149" s="148" t="s">
        <v>535</v>
      </c>
      <c r="N149" s="154">
        <v>42235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30</v>
      </c>
      <c r="B150" s="146">
        <v>42128</v>
      </c>
      <c r="C150" s="146"/>
      <c r="D150" s="147" t="s">
        <v>613</v>
      </c>
      <c r="E150" s="148" t="s">
        <v>537</v>
      </c>
      <c r="F150" s="149">
        <v>115.5</v>
      </c>
      <c r="G150" s="148"/>
      <c r="H150" s="148">
        <v>146</v>
      </c>
      <c r="I150" s="150">
        <v>142</v>
      </c>
      <c r="J150" s="151" t="s">
        <v>614</v>
      </c>
      <c r="K150" s="152">
        <f t="shared" si="86"/>
        <v>30.5</v>
      </c>
      <c r="L150" s="153">
        <f t="shared" si="87"/>
        <v>0.26406926406926406</v>
      </c>
      <c r="M150" s="148" t="s">
        <v>535</v>
      </c>
      <c r="N150" s="154">
        <v>42202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31</v>
      </c>
      <c r="B151" s="146">
        <v>42151</v>
      </c>
      <c r="C151" s="146"/>
      <c r="D151" s="147" t="s">
        <v>615</v>
      </c>
      <c r="E151" s="148" t="s">
        <v>537</v>
      </c>
      <c r="F151" s="149">
        <v>237.5</v>
      </c>
      <c r="G151" s="148"/>
      <c r="H151" s="148">
        <v>279.5</v>
      </c>
      <c r="I151" s="150">
        <v>278</v>
      </c>
      <c r="J151" s="151" t="s">
        <v>567</v>
      </c>
      <c r="K151" s="152">
        <f t="shared" si="86"/>
        <v>42</v>
      </c>
      <c r="L151" s="153">
        <f t="shared" si="87"/>
        <v>0.17684210526315788</v>
      </c>
      <c r="M151" s="148" t="s">
        <v>535</v>
      </c>
      <c r="N151" s="154">
        <v>42222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32</v>
      </c>
      <c r="B152" s="146">
        <v>42174</v>
      </c>
      <c r="C152" s="146"/>
      <c r="D152" s="147" t="s">
        <v>586</v>
      </c>
      <c r="E152" s="148" t="s">
        <v>565</v>
      </c>
      <c r="F152" s="149">
        <v>340</v>
      </c>
      <c r="G152" s="148"/>
      <c r="H152" s="148">
        <v>448</v>
      </c>
      <c r="I152" s="150">
        <v>448</v>
      </c>
      <c r="J152" s="151" t="s">
        <v>567</v>
      </c>
      <c r="K152" s="152">
        <f t="shared" si="86"/>
        <v>108</v>
      </c>
      <c r="L152" s="153">
        <f t="shared" si="87"/>
        <v>0.31764705882352939</v>
      </c>
      <c r="M152" s="148" t="s">
        <v>535</v>
      </c>
      <c r="N152" s="154">
        <v>43018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33</v>
      </c>
      <c r="B153" s="146">
        <v>42191</v>
      </c>
      <c r="C153" s="146"/>
      <c r="D153" s="147" t="s">
        <v>616</v>
      </c>
      <c r="E153" s="148" t="s">
        <v>565</v>
      </c>
      <c r="F153" s="149">
        <v>390</v>
      </c>
      <c r="G153" s="148"/>
      <c r="H153" s="148">
        <v>460</v>
      </c>
      <c r="I153" s="150">
        <v>460</v>
      </c>
      <c r="J153" s="151" t="s">
        <v>567</v>
      </c>
      <c r="K153" s="152">
        <f t="shared" ref="K153:K173" si="88">H153-F153</f>
        <v>70</v>
      </c>
      <c r="L153" s="153">
        <f t="shared" ref="L153:L173" si="89">K153/F153</f>
        <v>0.17948717948717949</v>
      </c>
      <c r="M153" s="148" t="s">
        <v>535</v>
      </c>
      <c r="N153" s="154">
        <v>42478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34</v>
      </c>
      <c r="B154" s="156">
        <v>42195</v>
      </c>
      <c r="C154" s="156"/>
      <c r="D154" s="157" t="s">
        <v>617</v>
      </c>
      <c r="E154" s="158" t="s">
        <v>565</v>
      </c>
      <c r="F154" s="159">
        <v>122.5</v>
      </c>
      <c r="G154" s="159"/>
      <c r="H154" s="160">
        <v>61</v>
      </c>
      <c r="I154" s="160">
        <v>172</v>
      </c>
      <c r="J154" s="161" t="s">
        <v>618</v>
      </c>
      <c r="K154" s="162">
        <f t="shared" si="88"/>
        <v>-61.5</v>
      </c>
      <c r="L154" s="163">
        <f t="shared" si="89"/>
        <v>-0.50204081632653064</v>
      </c>
      <c r="M154" s="159" t="s">
        <v>547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35</v>
      </c>
      <c r="B155" s="146">
        <v>42219</v>
      </c>
      <c r="C155" s="146"/>
      <c r="D155" s="147" t="s">
        <v>619</v>
      </c>
      <c r="E155" s="148" t="s">
        <v>565</v>
      </c>
      <c r="F155" s="149">
        <v>297.5</v>
      </c>
      <c r="G155" s="148"/>
      <c r="H155" s="148">
        <v>350</v>
      </c>
      <c r="I155" s="150">
        <v>360</v>
      </c>
      <c r="J155" s="151" t="s">
        <v>620</v>
      </c>
      <c r="K155" s="152">
        <f t="shared" si="88"/>
        <v>52.5</v>
      </c>
      <c r="L155" s="153">
        <f t="shared" si="89"/>
        <v>0.17647058823529413</v>
      </c>
      <c r="M155" s="148" t="s">
        <v>535</v>
      </c>
      <c r="N155" s="154">
        <v>42232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36</v>
      </c>
      <c r="B156" s="146">
        <v>42219</v>
      </c>
      <c r="C156" s="146"/>
      <c r="D156" s="147" t="s">
        <v>621</v>
      </c>
      <c r="E156" s="148" t="s">
        <v>565</v>
      </c>
      <c r="F156" s="149">
        <v>115.5</v>
      </c>
      <c r="G156" s="148"/>
      <c r="H156" s="148">
        <v>149</v>
      </c>
      <c r="I156" s="150">
        <v>140</v>
      </c>
      <c r="J156" s="151" t="s">
        <v>622</v>
      </c>
      <c r="K156" s="152">
        <f t="shared" si="88"/>
        <v>33.5</v>
      </c>
      <c r="L156" s="153">
        <f t="shared" si="89"/>
        <v>0.29004329004329005</v>
      </c>
      <c r="M156" s="148" t="s">
        <v>535</v>
      </c>
      <c r="N156" s="154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37</v>
      </c>
      <c r="B157" s="146">
        <v>42251</v>
      </c>
      <c r="C157" s="146"/>
      <c r="D157" s="147" t="s">
        <v>615</v>
      </c>
      <c r="E157" s="148" t="s">
        <v>565</v>
      </c>
      <c r="F157" s="149">
        <v>226</v>
      </c>
      <c r="G157" s="148"/>
      <c r="H157" s="148">
        <v>292</v>
      </c>
      <c r="I157" s="150">
        <v>292</v>
      </c>
      <c r="J157" s="151" t="s">
        <v>623</v>
      </c>
      <c r="K157" s="152">
        <f t="shared" si="88"/>
        <v>66</v>
      </c>
      <c r="L157" s="153">
        <f t="shared" si="89"/>
        <v>0.29203539823008851</v>
      </c>
      <c r="M157" s="148" t="s">
        <v>535</v>
      </c>
      <c r="N157" s="154">
        <v>42286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38</v>
      </c>
      <c r="B158" s="146">
        <v>42254</v>
      </c>
      <c r="C158" s="146"/>
      <c r="D158" s="147" t="s">
        <v>610</v>
      </c>
      <c r="E158" s="148" t="s">
        <v>565</v>
      </c>
      <c r="F158" s="149">
        <v>232.5</v>
      </c>
      <c r="G158" s="148"/>
      <c r="H158" s="148">
        <v>312.5</v>
      </c>
      <c r="I158" s="150">
        <v>310</v>
      </c>
      <c r="J158" s="151" t="s">
        <v>567</v>
      </c>
      <c r="K158" s="152">
        <f t="shared" si="88"/>
        <v>80</v>
      </c>
      <c r="L158" s="153">
        <f t="shared" si="89"/>
        <v>0.34408602150537637</v>
      </c>
      <c r="M158" s="148" t="s">
        <v>535</v>
      </c>
      <c r="N158" s="154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39</v>
      </c>
      <c r="B159" s="146">
        <v>42268</v>
      </c>
      <c r="C159" s="146"/>
      <c r="D159" s="147" t="s">
        <v>624</v>
      </c>
      <c r="E159" s="148" t="s">
        <v>565</v>
      </c>
      <c r="F159" s="149">
        <v>196.5</v>
      </c>
      <c r="G159" s="148"/>
      <c r="H159" s="148">
        <v>238</v>
      </c>
      <c r="I159" s="150">
        <v>238</v>
      </c>
      <c r="J159" s="151" t="s">
        <v>623</v>
      </c>
      <c r="K159" s="152">
        <f t="shared" si="88"/>
        <v>41.5</v>
      </c>
      <c r="L159" s="153">
        <f t="shared" si="89"/>
        <v>0.21119592875318066</v>
      </c>
      <c r="M159" s="148" t="s">
        <v>535</v>
      </c>
      <c r="N159" s="154">
        <v>42291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40</v>
      </c>
      <c r="B160" s="146">
        <v>42271</v>
      </c>
      <c r="C160" s="146"/>
      <c r="D160" s="147" t="s">
        <v>564</v>
      </c>
      <c r="E160" s="148" t="s">
        <v>565</v>
      </c>
      <c r="F160" s="149">
        <v>65</v>
      </c>
      <c r="G160" s="148"/>
      <c r="H160" s="148">
        <v>82</v>
      </c>
      <c r="I160" s="150">
        <v>82</v>
      </c>
      <c r="J160" s="151" t="s">
        <v>623</v>
      </c>
      <c r="K160" s="152">
        <f t="shared" si="88"/>
        <v>17</v>
      </c>
      <c r="L160" s="153">
        <f t="shared" si="89"/>
        <v>0.26153846153846155</v>
      </c>
      <c r="M160" s="148" t="s">
        <v>535</v>
      </c>
      <c r="N160" s="154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41</v>
      </c>
      <c r="B161" s="146">
        <v>42291</v>
      </c>
      <c r="C161" s="146"/>
      <c r="D161" s="147" t="s">
        <v>625</v>
      </c>
      <c r="E161" s="148" t="s">
        <v>565</v>
      </c>
      <c r="F161" s="149">
        <v>144</v>
      </c>
      <c r="G161" s="148"/>
      <c r="H161" s="148">
        <v>182.5</v>
      </c>
      <c r="I161" s="150">
        <v>181</v>
      </c>
      <c r="J161" s="151" t="s">
        <v>623</v>
      </c>
      <c r="K161" s="152">
        <f t="shared" si="88"/>
        <v>38.5</v>
      </c>
      <c r="L161" s="153">
        <f t="shared" si="89"/>
        <v>0.2673611111111111</v>
      </c>
      <c r="M161" s="148" t="s">
        <v>535</v>
      </c>
      <c r="N161" s="154">
        <v>42817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42</v>
      </c>
      <c r="B162" s="146">
        <v>42291</v>
      </c>
      <c r="C162" s="146"/>
      <c r="D162" s="147" t="s">
        <v>626</v>
      </c>
      <c r="E162" s="148" t="s">
        <v>565</v>
      </c>
      <c r="F162" s="149">
        <v>264</v>
      </c>
      <c r="G162" s="148"/>
      <c r="H162" s="148">
        <v>311</v>
      </c>
      <c r="I162" s="150">
        <v>311</v>
      </c>
      <c r="J162" s="151" t="s">
        <v>623</v>
      </c>
      <c r="K162" s="152">
        <f t="shared" si="88"/>
        <v>47</v>
      </c>
      <c r="L162" s="153">
        <f t="shared" si="89"/>
        <v>0.17803030303030304</v>
      </c>
      <c r="M162" s="148" t="s">
        <v>535</v>
      </c>
      <c r="N162" s="154">
        <v>42604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43</v>
      </c>
      <c r="B163" s="146">
        <v>42318</v>
      </c>
      <c r="C163" s="146"/>
      <c r="D163" s="147" t="s">
        <v>627</v>
      </c>
      <c r="E163" s="148" t="s">
        <v>537</v>
      </c>
      <c r="F163" s="149">
        <v>549.5</v>
      </c>
      <c r="G163" s="148"/>
      <c r="H163" s="148">
        <v>630</v>
      </c>
      <c r="I163" s="150">
        <v>630</v>
      </c>
      <c r="J163" s="151" t="s">
        <v>623</v>
      </c>
      <c r="K163" s="152">
        <f t="shared" si="88"/>
        <v>80.5</v>
      </c>
      <c r="L163" s="153">
        <f t="shared" si="89"/>
        <v>0.1464968152866242</v>
      </c>
      <c r="M163" s="148" t="s">
        <v>535</v>
      </c>
      <c r="N163" s="154">
        <v>42419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44</v>
      </c>
      <c r="B164" s="146">
        <v>42342</v>
      </c>
      <c r="C164" s="146"/>
      <c r="D164" s="147" t="s">
        <v>628</v>
      </c>
      <c r="E164" s="148" t="s">
        <v>565</v>
      </c>
      <c r="F164" s="149">
        <v>1027.5</v>
      </c>
      <c r="G164" s="148"/>
      <c r="H164" s="148">
        <v>1315</v>
      </c>
      <c r="I164" s="150">
        <v>1250</v>
      </c>
      <c r="J164" s="151" t="s">
        <v>623</v>
      </c>
      <c r="K164" s="152">
        <f t="shared" si="88"/>
        <v>287.5</v>
      </c>
      <c r="L164" s="153">
        <f t="shared" si="89"/>
        <v>0.27980535279805352</v>
      </c>
      <c r="M164" s="148" t="s">
        <v>535</v>
      </c>
      <c r="N164" s="154">
        <v>43244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45</v>
      </c>
      <c r="B165" s="146">
        <v>42367</v>
      </c>
      <c r="C165" s="146"/>
      <c r="D165" s="147" t="s">
        <v>629</v>
      </c>
      <c r="E165" s="148" t="s">
        <v>565</v>
      </c>
      <c r="F165" s="149">
        <v>465</v>
      </c>
      <c r="G165" s="148"/>
      <c r="H165" s="148">
        <v>540</v>
      </c>
      <c r="I165" s="150">
        <v>540</v>
      </c>
      <c r="J165" s="151" t="s">
        <v>623</v>
      </c>
      <c r="K165" s="152">
        <f t="shared" si="88"/>
        <v>75</v>
      </c>
      <c r="L165" s="153">
        <f t="shared" si="89"/>
        <v>0.16129032258064516</v>
      </c>
      <c r="M165" s="148" t="s">
        <v>535</v>
      </c>
      <c r="N165" s="154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46</v>
      </c>
      <c r="B166" s="146">
        <v>42380</v>
      </c>
      <c r="C166" s="146"/>
      <c r="D166" s="147" t="s">
        <v>365</v>
      </c>
      <c r="E166" s="148" t="s">
        <v>537</v>
      </c>
      <c r="F166" s="149">
        <v>81</v>
      </c>
      <c r="G166" s="148"/>
      <c r="H166" s="148">
        <v>110</v>
      </c>
      <c r="I166" s="150">
        <v>110</v>
      </c>
      <c r="J166" s="151" t="s">
        <v>623</v>
      </c>
      <c r="K166" s="152">
        <f t="shared" si="88"/>
        <v>29</v>
      </c>
      <c r="L166" s="153">
        <f t="shared" si="89"/>
        <v>0.35802469135802467</v>
      </c>
      <c r="M166" s="148" t="s">
        <v>535</v>
      </c>
      <c r="N166" s="154">
        <v>42745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47</v>
      </c>
      <c r="B167" s="146">
        <v>42382</v>
      </c>
      <c r="C167" s="146"/>
      <c r="D167" s="147" t="s">
        <v>630</v>
      </c>
      <c r="E167" s="148" t="s">
        <v>537</v>
      </c>
      <c r="F167" s="149">
        <v>417.5</v>
      </c>
      <c r="G167" s="148"/>
      <c r="H167" s="148">
        <v>547</v>
      </c>
      <c r="I167" s="150">
        <v>535</v>
      </c>
      <c r="J167" s="151" t="s">
        <v>623</v>
      </c>
      <c r="K167" s="152">
        <f t="shared" si="88"/>
        <v>129.5</v>
      </c>
      <c r="L167" s="153">
        <f t="shared" si="89"/>
        <v>0.31017964071856285</v>
      </c>
      <c r="M167" s="148" t="s">
        <v>535</v>
      </c>
      <c r="N167" s="154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48</v>
      </c>
      <c r="B168" s="146">
        <v>42408</v>
      </c>
      <c r="C168" s="146"/>
      <c r="D168" s="147" t="s">
        <v>631</v>
      </c>
      <c r="E168" s="148" t="s">
        <v>565</v>
      </c>
      <c r="F168" s="149">
        <v>650</v>
      </c>
      <c r="G168" s="148"/>
      <c r="H168" s="148">
        <v>800</v>
      </c>
      <c r="I168" s="150">
        <v>800</v>
      </c>
      <c r="J168" s="151" t="s">
        <v>623</v>
      </c>
      <c r="K168" s="152">
        <f t="shared" si="88"/>
        <v>150</v>
      </c>
      <c r="L168" s="153">
        <f t="shared" si="89"/>
        <v>0.23076923076923078</v>
      </c>
      <c r="M168" s="148" t="s">
        <v>535</v>
      </c>
      <c r="N168" s="154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49</v>
      </c>
      <c r="B169" s="146">
        <v>42433</v>
      </c>
      <c r="C169" s="146"/>
      <c r="D169" s="147" t="s">
        <v>206</v>
      </c>
      <c r="E169" s="148" t="s">
        <v>565</v>
      </c>
      <c r="F169" s="149">
        <v>437.5</v>
      </c>
      <c r="G169" s="148"/>
      <c r="H169" s="148">
        <v>504.5</v>
      </c>
      <c r="I169" s="150">
        <v>522</v>
      </c>
      <c r="J169" s="151" t="s">
        <v>632</v>
      </c>
      <c r="K169" s="152">
        <f t="shared" si="88"/>
        <v>67</v>
      </c>
      <c r="L169" s="153">
        <f t="shared" si="89"/>
        <v>0.15314285714285714</v>
      </c>
      <c r="M169" s="148" t="s">
        <v>535</v>
      </c>
      <c r="N169" s="154">
        <v>42480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50</v>
      </c>
      <c r="B170" s="146">
        <v>42438</v>
      </c>
      <c r="C170" s="146"/>
      <c r="D170" s="147" t="s">
        <v>633</v>
      </c>
      <c r="E170" s="148" t="s">
        <v>565</v>
      </c>
      <c r="F170" s="149">
        <v>189.5</v>
      </c>
      <c r="G170" s="148"/>
      <c r="H170" s="148">
        <v>218</v>
      </c>
      <c r="I170" s="150">
        <v>218</v>
      </c>
      <c r="J170" s="151" t="s">
        <v>623</v>
      </c>
      <c r="K170" s="152">
        <f t="shared" si="88"/>
        <v>28.5</v>
      </c>
      <c r="L170" s="153">
        <f t="shared" si="89"/>
        <v>0.15039577836411611</v>
      </c>
      <c r="M170" s="148" t="s">
        <v>535</v>
      </c>
      <c r="N170" s="154">
        <v>43034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51</v>
      </c>
      <c r="B171" s="156">
        <v>42471</v>
      </c>
      <c r="C171" s="156"/>
      <c r="D171" s="164" t="s">
        <v>634</v>
      </c>
      <c r="E171" s="159" t="s">
        <v>565</v>
      </c>
      <c r="F171" s="159">
        <v>36.5</v>
      </c>
      <c r="G171" s="160"/>
      <c r="H171" s="160">
        <v>15.85</v>
      </c>
      <c r="I171" s="160">
        <v>60</v>
      </c>
      <c r="J171" s="161" t="s">
        <v>635</v>
      </c>
      <c r="K171" s="162">
        <f t="shared" si="88"/>
        <v>-20.65</v>
      </c>
      <c r="L171" s="163">
        <f t="shared" si="89"/>
        <v>-0.5657534246575342</v>
      </c>
      <c r="M171" s="159" t="s">
        <v>547</v>
      </c>
      <c r="N171" s="167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52</v>
      </c>
      <c r="B172" s="146">
        <v>42472</v>
      </c>
      <c r="C172" s="146"/>
      <c r="D172" s="147" t="s">
        <v>636</v>
      </c>
      <c r="E172" s="148" t="s">
        <v>565</v>
      </c>
      <c r="F172" s="149">
        <v>93</v>
      </c>
      <c r="G172" s="148"/>
      <c r="H172" s="148">
        <v>149</v>
      </c>
      <c r="I172" s="150">
        <v>140</v>
      </c>
      <c r="J172" s="151" t="s">
        <v>637</v>
      </c>
      <c r="K172" s="152">
        <f t="shared" si="88"/>
        <v>56</v>
      </c>
      <c r="L172" s="153">
        <f t="shared" si="89"/>
        <v>0.60215053763440862</v>
      </c>
      <c r="M172" s="148" t="s">
        <v>535</v>
      </c>
      <c r="N172" s="154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53</v>
      </c>
      <c r="B173" s="146">
        <v>42472</v>
      </c>
      <c r="C173" s="146"/>
      <c r="D173" s="147" t="s">
        <v>638</v>
      </c>
      <c r="E173" s="148" t="s">
        <v>565</v>
      </c>
      <c r="F173" s="149">
        <v>130</v>
      </c>
      <c r="G173" s="148"/>
      <c r="H173" s="148">
        <v>150</v>
      </c>
      <c r="I173" s="150" t="s">
        <v>639</v>
      </c>
      <c r="J173" s="151" t="s">
        <v>623</v>
      </c>
      <c r="K173" s="152">
        <f t="shared" si="88"/>
        <v>20</v>
      </c>
      <c r="L173" s="153">
        <f t="shared" si="89"/>
        <v>0.15384615384615385</v>
      </c>
      <c r="M173" s="148" t="s">
        <v>535</v>
      </c>
      <c r="N173" s="154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54</v>
      </c>
      <c r="B174" s="146">
        <v>42473</v>
      </c>
      <c r="C174" s="146"/>
      <c r="D174" s="147" t="s">
        <v>640</v>
      </c>
      <c r="E174" s="148" t="s">
        <v>565</v>
      </c>
      <c r="F174" s="149">
        <v>196</v>
      </c>
      <c r="G174" s="148"/>
      <c r="H174" s="148">
        <v>299</v>
      </c>
      <c r="I174" s="150">
        <v>299</v>
      </c>
      <c r="J174" s="151" t="s">
        <v>623</v>
      </c>
      <c r="K174" s="152">
        <v>103</v>
      </c>
      <c r="L174" s="153">
        <v>0.52551020408163296</v>
      </c>
      <c r="M174" s="148" t="s">
        <v>535</v>
      </c>
      <c r="N174" s="154">
        <v>42620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55</v>
      </c>
      <c r="B175" s="146">
        <v>42473</v>
      </c>
      <c r="C175" s="146"/>
      <c r="D175" s="147" t="s">
        <v>641</v>
      </c>
      <c r="E175" s="148" t="s">
        <v>565</v>
      </c>
      <c r="F175" s="149">
        <v>88</v>
      </c>
      <c r="G175" s="148"/>
      <c r="H175" s="148">
        <v>103</v>
      </c>
      <c r="I175" s="150">
        <v>103</v>
      </c>
      <c r="J175" s="151" t="s">
        <v>623</v>
      </c>
      <c r="K175" s="152">
        <v>15</v>
      </c>
      <c r="L175" s="153">
        <v>0.170454545454545</v>
      </c>
      <c r="M175" s="148" t="s">
        <v>535</v>
      </c>
      <c r="N175" s="154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56</v>
      </c>
      <c r="B176" s="146">
        <v>42492</v>
      </c>
      <c r="C176" s="146"/>
      <c r="D176" s="147" t="s">
        <v>642</v>
      </c>
      <c r="E176" s="148" t="s">
        <v>565</v>
      </c>
      <c r="F176" s="149">
        <v>127.5</v>
      </c>
      <c r="G176" s="148"/>
      <c r="H176" s="148">
        <v>148</v>
      </c>
      <c r="I176" s="150" t="s">
        <v>643</v>
      </c>
      <c r="J176" s="151" t="s">
        <v>623</v>
      </c>
      <c r="K176" s="152">
        <f>H176-F176</f>
        <v>20.5</v>
      </c>
      <c r="L176" s="153">
        <f>K176/F176</f>
        <v>0.16078431372549021</v>
      </c>
      <c r="M176" s="148" t="s">
        <v>535</v>
      </c>
      <c r="N176" s="154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57</v>
      </c>
      <c r="B177" s="146">
        <v>42493</v>
      </c>
      <c r="C177" s="146"/>
      <c r="D177" s="147" t="s">
        <v>644</v>
      </c>
      <c r="E177" s="148" t="s">
        <v>565</v>
      </c>
      <c r="F177" s="149">
        <v>675</v>
      </c>
      <c r="G177" s="148"/>
      <c r="H177" s="148">
        <v>815</v>
      </c>
      <c r="I177" s="150" t="s">
        <v>645</v>
      </c>
      <c r="J177" s="151" t="s">
        <v>623</v>
      </c>
      <c r="K177" s="152">
        <f>H177-F177</f>
        <v>140</v>
      </c>
      <c r="L177" s="153">
        <f>K177/F177</f>
        <v>0.2074074074074074</v>
      </c>
      <c r="M177" s="148" t="s">
        <v>535</v>
      </c>
      <c r="N177" s="154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58</v>
      </c>
      <c r="B178" s="156">
        <v>42522</v>
      </c>
      <c r="C178" s="156"/>
      <c r="D178" s="157" t="s">
        <v>646</v>
      </c>
      <c r="E178" s="158" t="s">
        <v>565</v>
      </c>
      <c r="F178" s="159">
        <v>500</v>
      </c>
      <c r="G178" s="159"/>
      <c r="H178" s="160">
        <v>232.5</v>
      </c>
      <c r="I178" s="160" t="s">
        <v>647</v>
      </c>
      <c r="J178" s="161" t="s">
        <v>648</v>
      </c>
      <c r="K178" s="162">
        <f>H178-F178</f>
        <v>-267.5</v>
      </c>
      <c r="L178" s="163">
        <f>K178/F178</f>
        <v>-0.53500000000000003</v>
      </c>
      <c r="M178" s="159" t="s">
        <v>547</v>
      </c>
      <c r="N178" s="156">
        <v>43735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59</v>
      </c>
      <c r="B179" s="146">
        <v>42527</v>
      </c>
      <c r="C179" s="146"/>
      <c r="D179" s="147" t="s">
        <v>493</v>
      </c>
      <c r="E179" s="148" t="s">
        <v>565</v>
      </c>
      <c r="F179" s="149">
        <v>110</v>
      </c>
      <c r="G179" s="148"/>
      <c r="H179" s="148">
        <v>126.5</v>
      </c>
      <c r="I179" s="150">
        <v>125</v>
      </c>
      <c r="J179" s="151" t="s">
        <v>574</v>
      </c>
      <c r="K179" s="152">
        <f>H179-F179</f>
        <v>16.5</v>
      </c>
      <c r="L179" s="153">
        <f>K179/F179</f>
        <v>0.15</v>
      </c>
      <c r="M179" s="148" t="s">
        <v>535</v>
      </c>
      <c r="N179" s="154">
        <v>42552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60</v>
      </c>
      <c r="B180" s="146">
        <v>42538</v>
      </c>
      <c r="C180" s="146"/>
      <c r="D180" s="147" t="s">
        <v>649</v>
      </c>
      <c r="E180" s="148" t="s">
        <v>565</v>
      </c>
      <c r="F180" s="149">
        <v>44</v>
      </c>
      <c r="G180" s="148"/>
      <c r="H180" s="148">
        <v>69.5</v>
      </c>
      <c r="I180" s="150">
        <v>69.5</v>
      </c>
      <c r="J180" s="151" t="s">
        <v>650</v>
      </c>
      <c r="K180" s="152">
        <f>H180-F180</f>
        <v>25.5</v>
      </c>
      <c r="L180" s="153">
        <f>K180/F180</f>
        <v>0.57954545454545459</v>
      </c>
      <c r="M180" s="148" t="s">
        <v>535</v>
      </c>
      <c r="N180" s="154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61</v>
      </c>
      <c r="B181" s="146">
        <v>42549</v>
      </c>
      <c r="C181" s="146"/>
      <c r="D181" s="147" t="s">
        <v>651</v>
      </c>
      <c r="E181" s="148" t="s">
        <v>565</v>
      </c>
      <c r="F181" s="149">
        <v>262.5</v>
      </c>
      <c r="G181" s="148"/>
      <c r="H181" s="148">
        <v>340</v>
      </c>
      <c r="I181" s="150">
        <v>333</v>
      </c>
      <c r="J181" s="151" t="s">
        <v>652</v>
      </c>
      <c r="K181" s="152">
        <v>77.5</v>
      </c>
      <c r="L181" s="153">
        <v>0.29523809523809502</v>
      </c>
      <c r="M181" s="148" t="s">
        <v>535</v>
      </c>
      <c r="N181" s="154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62</v>
      </c>
      <c r="B182" s="146">
        <v>42549</v>
      </c>
      <c r="C182" s="146"/>
      <c r="D182" s="147" t="s">
        <v>653</v>
      </c>
      <c r="E182" s="148" t="s">
        <v>565</v>
      </c>
      <c r="F182" s="149">
        <v>840</v>
      </c>
      <c r="G182" s="148"/>
      <c r="H182" s="148">
        <v>1230</v>
      </c>
      <c r="I182" s="150">
        <v>1230</v>
      </c>
      <c r="J182" s="151" t="s">
        <v>623</v>
      </c>
      <c r="K182" s="152">
        <v>390</v>
      </c>
      <c r="L182" s="153">
        <v>0.46428571428571402</v>
      </c>
      <c r="M182" s="148" t="s">
        <v>535</v>
      </c>
      <c r="N182" s="154">
        <v>42649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63</v>
      </c>
      <c r="B183" s="169">
        <v>42556</v>
      </c>
      <c r="C183" s="169"/>
      <c r="D183" s="170" t="s">
        <v>654</v>
      </c>
      <c r="E183" s="171" t="s">
        <v>565</v>
      </c>
      <c r="F183" s="171">
        <v>395</v>
      </c>
      <c r="G183" s="172"/>
      <c r="H183" s="172">
        <f>(468.5+342.5)/2</f>
        <v>405.5</v>
      </c>
      <c r="I183" s="172">
        <v>510</v>
      </c>
      <c r="J183" s="173" t="s">
        <v>655</v>
      </c>
      <c r="K183" s="174">
        <f t="shared" ref="K183:K189" si="90">H183-F183</f>
        <v>10.5</v>
      </c>
      <c r="L183" s="175">
        <f t="shared" ref="L183:L189" si="91">K183/F183</f>
        <v>2.6582278481012658E-2</v>
      </c>
      <c r="M183" s="171" t="s">
        <v>656</v>
      </c>
      <c r="N183" s="16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64</v>
      </c>
      <c r="B184" s="156">
        <v>42584</v>
      </c>
      <c r="C184" s="156"/>
      <c r="D184" s="157" t="s">
        <v>657</v>
      </c>
      <c r="E184" s="158" t="s">
        <v>537</v>
      </c>
      <c r="F184" s="159">
        <f>169.5-12.8</f>
        <v>156.69999999999999</v>
      </c>
      <c r="G184" s="159"/>
      <c r="H184" s="160">
        <v>77</v>
      </c>
      <c r="I184" s="160" t="s">
        <v>658</v>
      </c>
      <c r="J184" s="161" t="s">
        <v>659</v>
      </c>
      <c r="K184" s="162">
        <f t="shared" si="90"/>
        <v>-79.699999999999989</v>
      </c>
      <c r="L184" s="163">
        <f t="shared" si="91"/>
        <v>-0.50861518825781749</v>
      </c>
      <c r="M184" s="159" t="s">
        <v>547</v>
      </c>
      <c r="N184" s="15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65</v>
      </c>
      <c r="B185" s="156">
        <v>42586</v>
      </c>
      <c r="C185" s="156"/>
      <c r="D185" s="157" t="s">
        <v>660</v>
      </c>
      <c r="E185" s="158" t="s">
        <v>565</v>
      </c>
      <c r="F185" s="159">
        <v>400</v>
      </c>
      <c r="G185" s="159"/>
      <c r="H185" s="160">
        <v>305</v>
      </c>
      <c r="I185" s="160">
        <v>475</v>
      </c>
      <c r="J185" s="161" t="s">
        <v>661</v>
      </c>
      <c r="K185" s="162">
        <f t="shared" si="90"/>
        <v>-95</v>
      </c>
      <c r="L185" s="163">
        <f t="shared" si="91"/>
        <v>-0.23749999999999999</v>
      </c>
      <c r="M185" s="159" t="s">
        <v>547</v>
      </c>
      <c r="N185" s="156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66</v>
      </c>
      <c r="B186" s="146">
        <v>42593</v>
      </c>
      <c r="C186" s="146"/>
      <c r="D186" s="147" t="s">
        <v>662</v>
      </c>
      <c r="E186" s="148" t="s">
        <v>565</v>
      </c>
      <c r="F186" s="149">
        <v>86.5</v>
      </c>
      <c r="G186" s="148"/>
      <c r="H186" s="148">
        <v>130</v>
      </c>
      <c r="I186" s="150">
        <v>130</v>
      </c>
      <c r="J186" s="151" t="s">
        <v>663</v>
      </c>
      <c r="K186" s="152">
        <f t="shared" si="90"/>
        <v>43.5</v>
      </c>
      <c r="L186" s="153">
        <f t="shared" si="91"/>
        <v>0.50289017341040465</v>
      </c>
      <c r="M186" s="148" t="s">
        <v>535</v>
      </c>
      <c r="N186" s="154">
        <v>43091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67</v>
      </c>
      <c r="B187" s="156">
        <v>42600</v>
      </c>
      <c r="C187" s="156"/>
      <c r="D187" s="157" t="s">
        <v>109</v>
      </c>
      <c r="E187" s="158" t="s">
        <v>565</v>
      </c>
      <c r="F187" s="159">
        <v>133.5</v>
      </c>
      <c r="G187" s="159"/>
      <c r="H187" s="160">
        <v>126.5</v>
      </c>
      <c r="I187" s="160">
        <v>178</v>
      </c>
      <c r="J187" s="161" t="s">
        <v>664</v>
      </c>
      <c r="K187" s="162">
        <f t="shared" si="90"/>
        <v>-7</v>
      </c>
      <c r="L187" s="163">
        <f t="shared" si="91"/>
        <v>-5.2434456928838954E-2</v>
      </c>
      <c r="M187" s="159" t="s">
        <v>547</v>
      </c>
      <c r="N187" s="156">
        <v>42615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68</v>
      </c>
      <c r="B188" s="146">
        <v>42613</v>
      </c>
      <c r="C188" s="146"/>
      <c r="D188" s="147" t="s">
        <v>665</v>
      </c>
      <c r="E188" s="148" t="s">
        <v>565</v>
      </c>
      <c r="F188" s="149">
        <v>560</v>
      </c>
      <c r="G188" s="148"/>
      <c r="H188" s="148">
        <v>725</v>
      </c>
      <c r="I188" s="150">
        <v>725</v>
      </c>
      <c r="J188" s="151" t="s">
        <v>567</v>
      </c>
      <c r="K188" s="152">
        <f t="shared" si="90"/>
        <v>165</v>
      </c>
      <c r="L188" s="153">
        <f t="shared" si="91"/>
        <v>0.29464285714285715</v>
      </c>
      <c r="M188" s="148" t="s">
        <v>535</v>
      </c>
      <c r="N188" s="154">
        <v>42456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69</v>
      </c>
      <c r="B189" s="146">
        <v>42614</v>
      </c>
      <c r="C189" s="146"/>
      <c r="D189" s="147" t="s">
        <v>666</v>
      </c>
      <c r="E189" s="148" t="s">
        <v>565</v>
      </c>
      <c r="F189" s="149">
        <v>160.5</v>
      </c>
      <c r="G189" s="148"/>
      <c r="H189" s="148">
        <v>210</v>
      </c>
      <c r="I189" s="150">
        <v>210</v>
      </c>
      <c r="J189" s="151" t="s">
        <v>567</v>
      </c>
      <c r="K189" s="152">
        <f t="shared" si="90"/>
        <v>49.5</v>
      </c>
      <c r="L189" s="153">
        <f t="shared" si="91"/>
        <v>0.30841121495327101</v>
      </c>
      <c r="M189" s="148" t="s">
        <v>535</v>
      </c>
      <c r="N189" s="154">
        <v>42871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70</v>
      </c>
      <c r="B190" s="146">
        <v>42646</v>
      </c>
      <c r="C190" s="146"/>
      <c r="D190" s="147" t="s">
        <v>378</v>
      </c>
      <c r="E190" s="148" t="s">
        <v>565</v>
      </c>
      <c r="F190" s="149">
        <v>430</v>
      </c>
      <c r="G190" s="148"/>
      <c r="H190" s="148">
        <v>596</v>
      </c>
      <c r="I190" s="150">
        <v>575</v>
      </c>
      <c r="J190" s="151" t="s">
        <v>667</v>
      </c>
      <c r="K190" s="152">
        <v>166</v>
      </c>
      <c r="L190" s="153">
        <v>0.38604651162790699</v>
      </c>
      <c r="M190" s="148" t="s">
        <v>535</v>
      </c>
      <c r="N190" s="154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71</v>
      </c>
      <c r="B191" s="146">
        <v>42657</v>
      </c>
      <c r="C191" s="146"/>
      <c r="D191" s="147" t="s">
        <v>668</v>
      </c>
      <c r="E191" s="148" t="s">
        <v>565</v>
      </c>
      <c r="F191" s="149">
        <v>280</v>
      </c>
      <c r="G191" s="148"/>
      <c r="H191" s="148">
        <v>345</v>
      </c>
      <c r="I191" s="150">
        <v>345</v>
      </c>
      <c r="J191" s="151" t="s">
        <v>567</v>
      </c>
      <c r="K191" s="152">
        <f t="shared" ref="K191:K196" si="92">H191-F191</f>
        <v>65</v>
      </c>
      <c r="L191" s="153">
        <f>K191/F191</f>
        <v>0.23214285714285715</v>
      </c>
      <c r="M191" s="148" t="s">
        <v>535</v>
      </c>
      <c r="N191" s="154">
        <v>42814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72</v>
      </c>
      <c r="B192" s="146">
        <v>42657</v>
      </c>
      <c r="C192" s="146"/>
      <c r="D192" s="147" t="s">
        <v>669</v>
      </c>
      <c r="E192" s="148" t="s">
        <v>565</v>
      </c>
      <c r="F192" s="149">
        <v>245</v>
      </c>
      <c r="G192" s="148"/>
      <c r="H192" s="148">
        <v>325.5</v>
      </c>
      <c r="I192" s="150">
        <v>330</v>
      </c>
      <c r="J192" s="151" t="s">
        <v>670</v>
      </c>
      <c r="K192" s="152">
        <f t="shared" si="92"/>
        <v>80.5</v>
      </c>
      <c r="L192" s="153">
        <f>K192/F192</f>
        <v>0.32857142857142857</v>
      </c>
      <c r="M192" s="148" t="s">
        <v>535</v>
      </c>
      <c r="N192" s="154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73</v>
      </c>
      <c r="B193" s="146">
        <v>42660</v>
      </c>
      <c r="C193" s="146"/>
      <c r="D193" s="147" t="s">
        <v>334</v>
      </c>
      <c r="E193" s="148" t="s">
        <v>565</v>
      </c>
      <c r="F193" s="149">
        <v>125</v>
      </c>
      <c r="G193" s="148"/>
      <c r="H193" s="148">
        <v>160</v>
      </c>
      <c r="I193" s="150">
        <v>160</v>
      </c>
      <c r="J193" s="151" t="s">
        <v>623</v>
      </c>
      <c r="K193" s="152">
        <f t="shared" si="92"/>
        <v>35</v>
      </c>
      <c r="L193" s="153">
        <v>0.28000000000000003</v>
      </c>
      <c r="M193" s="148" t="s">
        <v>535</v>
      </c>
      <c r="N193" s="154">
        <v>42803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74</v>
      </c>
      <c r="B194" s="146">
        <v>42660</v>
      </c>
      <c r="C194" s="146"/>
      <c r="D194" s="147" t="s">
        <v>433</v>
      </c>
      <c r="E194" s="148" t="s">
        <v>565</v>
      </c>
      <c r="F194" s="149">
        <v>114</v>
      </c>
      <c r="G194" s="148"/>
      <c r="H194" s="148">
        <v>145</v>
      </c>
      <c r="I194" s="150">
        <v>145</v>
      </c>
      <c r="J194" s="151" t="s">
        <v>623</v>
      </c>
      <c r="K194" s="152">
        <f t="shared" si="92"/>
        <v>31</v>
      </c>
      <c r="L194" s="153">
        <f>K194/F194</f>
        <v>0.27192982456140352</v>
      </c>
      <c r="M194" s="148" t="s">
        <v>535</v>
      </c>
      <c r="N194" s="154">
        <v>42859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75</v>
      </c>
      <c r="B195" s="146">
        <v>42660</v>
      </c>
      <c r="C195" s="146"/>
      <c r="D195" s="147" t="s">
        <v>671</v>
      </c>
      <c r="E195" s="148" t="s">
        <v>565</v>
      </c>
      <c r="F195" s="149">
        <v>212</v>
      </c>
      <c r="G195" s="148"/>
      <c r="H195" s="148">
        <v>280</v>
      </c>
      <c r="I195" s="150">
        <v>276</v>
      </c>
      <c r="J195" s="151" t="s">
        <v>672</v>
      </c>
      <c r="K195" s="152">
        <f t="shared" si="92"/>
        <v>68</v>
      </c>
      <c r="L195" s="153">
        <f>K195/F195</f>
        <v>0.32075471698113206</v>
      </c>
      <c r="M195" s="148" t="s">
        <v>535</v>
      </c>
      <c r="N195" s="154">
        <v>42858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76</v>
      </c>
      <c r="B196" s="146">
        <v>42678</v>
      </c>
      <c r="C196" s="146"/>
      <c r="D196" s="147" t="s">
        <v>424</v>
      </c>
      <c r="E196" s="148" t="s">
        <v>565</v>
      </c>
      <c r="F196" s="149">
        <v>155</v>
      </c>
      <c r="G196" s="148"/>
      <c r="H196" s="148">
        <v>210</v>
      </c>
      <c r="I196" s="150">
        <v>210</v>
      </c>
      <c r="J196" s="151" t="s">
        <v>673</v>
      </c>
      <c r="K196" s="152">
        <f t="shared" si="92"/>
        <v>55</v>
      </c>
      <c r="L196" s="153">
        <f>K196/F196</f>
        <v>0.35483870967741937</v>
      </c>
      <c r="M196" s="148" t="s">
        <v>535</v>
      </c>
      <c r="N196" s="154">
        <v>42944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77</v>
      </c>
      <c r="B197" s="156">
        <v>42710</v>
      </c>
      <c r="C197" s="156"/>
      <c r="D197" s="157" t="s">
        <v>674</v>
      </c>
      <c r="E197" s="158" t="s">
        <v>565</v>
      </c>
      <c r="F197" s="159">
        <v>150.5</v>
      </c>
      <c r="G197" s="159"/>
      <c r="H197" s="160">
        <v>72.5</v>
      </c>
      <c r="I197" s="160">
        <v>174</v>
      </c>
      <c r="J197" s="161" t="s">
        <v>675</v>
      </c>
      <c r="K197" s="162">
        <v>-78</v>
      </c>
      <c r="L197" s="163">
        <v>-0.51827242524916906</v>
      </c>
      <c r="M197" s="159" t="s">
        <v>547</v>
      </c>
      <c r="N197" s="156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78</v>
      </c>
      <c r="B198" s="146">
        <v>42712</v>
      </c>
      <c r="C198" s="146"/>
      <c r="D198" s="147" t="s">
        <v>676</v>
      </c>
      <c r="E198" s="148" t="s">
        <v>565</v>
      </c>
      <c r="F198" s="149">
        <v>380</v>
      </c>
      <c r="G198" s="148"/>
      <c r="H198" s="148">
        <v>478</v>
      </c>
      <c r="I198" s="150">
        <v>468</v>
      </c>
      <c r="J198" s="151" t="s">
        <v>623</v>
      </c>
      <c r="K198" s="152">
        <f>H198-F198</f>
        <v>98</v>
      </c>
      <c r="L198" s="153">
        <f>K198/F198</f>
        <v>0.25789473684210529</v>
      </c>
      <c r="M198" s="148" t="s">
        <v>535</v>
      </c>
      <c r="N198" s="154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79</v>
      </c>
      <c r="B199" s="146">
        <v>42734</v>
      </c>
      <c r="C199" s="146"/>
      <c r="D199" s="147" t="s">
        <v>108</v>
      </c>
      <c r="E199" s="148" t="s">
        <v>565</v>
      </c>
      <c r="F199" s="149">
        <v>305</v>
      </c>
      <c r="G199" s="148"/>
      <c r="H199" s="148">
        <v>375</v>
      </c>
      <c r="I199" s="150">
        <v>375</v>
      </c>
      <c r="J199" s="151" t="s">
        <v>623</v>
      </c>
      <c r="K199" s="152">
        <f>H199-F199</f>
        <v>70</v>
      </c>
      <c r="L199" s="153">
        <f>K199/F199</f>
        <v>0.22950819672131148</v>
      </c>
      <c r="M199" s="148" t="s">
        <v>535</v>
      </c>
      <c r="N199" s="154">
        <v>42768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80</v>
      </c>
      <c r="B200" s="146">
        <v>42739</v>
      </c>
      <c r="C200" s="146"/>
      <c r="D200" s="147" t="s">
        <v>94</v>
      </c>
      <c r="E200" s="148" t="s">
        <v>565</v>
      </c>
      <c r="F200" s="149">
        <v>99.5</v>
      </c>
      <c r="G200" s="148"/>
      <c r="H200" s="148">
        <v>158</v>
      </c>
      <c r="I200" s="150">
        <v>158</v>
      </c>
      <c r="J200" s="151" t="s">
        <v>623</v>
      </c>
      <c r="K200" s="152">
        <f>H200-F200</f>
        <v>58.5</v>
      </c>
      <c r="L200" s="153">
        <f>K200/F200</f>
        <v>0.5879396984924623</v>
      </c>
      <c r="M200" s="148" t="s">
        <v>535</v>
      </c>
      <c r="N200" s="154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81</v>
      </c>
      <c r="B201" s="146">
        <v>42739</v>
      </c>
      <c r="C201" s="146"/>
      <c r="D201" s="147" t="s">
        <v>94</v>
      </c>
      <c r="E201" s="148" t="s">
        <v>565</v>
      </c>
      <c r="F201" s="149">
        <v>99.5</v>
      </c>
      <c r="G201" s="148"/>
      <c r="H201" s="148">
        <v>158</v>
      </c>
      <c r="I201" s="150">
        <v>158</v>
      </c>
      <c r="J201" s="151" t="s">
        <v>623</v>
      </c>
      <c r="K201" s="152">
        <v>58.5</v>
      </c>
      <c r="L201" s="153">
        <v>0.58793969849246197</v>
      </c>
      <c r="M201" s="148" t="s">
        <v>535</v>
      </c>
      <c r="N201" s="154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82</v>
      </c>
      <c r="B202" s="146">
        <v>42786</v>
      </c>
      <c r="C202" s="146"/>
      <c r="D202" s="147" t="s">
        <v>182</v>
      </c>
      <c r="E202" s="148" t="s">
        <v>565</v>
      </c>
      <c r="F202" s="149">
        <v>140.5</v>
      </c>
      <c r="G202" s="148"/>
      <c r="H202" s="148">
        <v>220</v>
      </c>
      <c r="I202" s="150">
        <v>220</v>
      </c>
      <c r="J202" s="151" t="s">
        <v>623</v>
      </c>
      <c r="K202" s="152">
        <f>H202-F202</f>
        <v>79.5</v>
      </c>
      <c r="L202" s="153">
        <f>K202/F202</f>
        <v>0.5658362989323843</v>
      </c>
      <c r="M202" s="148" t="s">
        <v>535</v>
      </c>
      <c r="N202" s="154">
        <v>42864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83</v>
      </c>
      <c r="B203" s="146">
        <v>42786</v>
      </c>
      <c r="C203" s="146"/>
      <c r="D203" s="147" t="s">
        <v>677</v>
      </c>
      <c r="E203" s="148" t="s">
        <v>565</v>
      </c>
      <c r="F203" s="149">
        <v>202.5</v>
      </c>
      <c r="G203" s="148"/>
      <c r="H203" s="148">
        <v>234</v>
      </c>
      <c r="I203" s="150">
        <v>234</v>
      </c>
      <c r="J203" s="151" t="s">
        <v>623</v>
      </c>
      <c r="K203" s="152">
        <v>31.5</v>
      </c>
      <c r="L203" s="153">
        <v>0.155555555555556</v>
      </c>
      <c r="M203" s="148" t="s">
        <v>535</v>
      </c>
      <c r="N203" s="154">
        <v>42836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84</v>
      </c>
      <c r="B204" s="146">
        <v>42818</v>
      </c>
      <c r="C204" s="146"/>
      <c r="D204" s="147" t="s">
        <v>678</v>
      </c>
      <c r="E204" s="148" t="s">
        <v>565</v>
      </c>
      <c r="F204" s="149">
        <v>300.5</v>
      </c>
      <c r="G204" s="148"/>
      <c r="H204" s="148">
        <v>417.5</v>
      </c>
      <c r="I204" s="150">
        <v>420</v>
      </c>
      <c r="J204" s="151" t="s">
        <v>679</v>
      </c>
      <c r="K204" s="152">
        <f>H204-F204</f>
        <v>117</v>
      </c>
      <c r="L204" s="153">
        <f>K204/F204</f>
        <v>0.38935108153078202</v>
      </c>
      <c r="M204" s="148" t="s">
        <v>535</v>
      </c>
      <c r="N204" s="154">
        <v>43070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85</v>
      </c>
      <c r="B205" s="146">
        <v>42818</v>
      </c>
      <c r="C205" s="146"/>
      <c r="D205" s="147" t="s">
        <v>653</v>
      </c>
      <c r="E205" s="148" t="s">
        <v>565</v>
      </c>
      <c r="F205" s="149">
        <v>850</v>
      </c>
      <c r="G205" s="148"/>
      <c r="H205" s="148">
        <v>1042.5</v>
      </c>
      <c r="I205" s="150">
        <v>1023</v>
      </c>
      <c r="J205" s="151" t="s">
        <v>680</v>
      </c>
      <c r="K205" s="152">
        <v>192.5</v>
      </c>
      <c r="L205" s="153">
        <v>0.22647058823529401</v>
      </c>
      <c r="M205" s="148" t="s">
        <v>535</v>
      </c>
      <c r="N205" s="154">
        <v>42830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86</v>
      </c>
      <c r="B206" s="146">
        <v>42830</v>
      </c>
      <c r="C206" s="146"/>
      <c r="D206" s="147" t="s">
        <v>452</v>
      </c>
      <c r="E206" s="148" t="s">
        <v>565</v>
      </c>
      <c r="F206" s="149">
        <v>785</v>
      </c>
      <c r="G206" s="148"/>
      <c r="H206" s="148">
        <v>930</v>
      </c>
      <c r="I206" s="150">
        <v>920</v>
      </c>
      <c r="J206" s="151" t="s">
        <v>681</v>
      </c>
      <c r="K206" s="152">
        <f>H206-F206</f>
        <v>145</v>
      </c>
      <c r="L206" s="153">
        <f>K206/F206</f>
        <v>0.18471337579617833</v>
      </c>
      <c r="M206" s="148" t="s">
        <v>535</v>
      </c>
      <c r="N206" s="154">
        <v>42976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87</v>
      </c>
      <c r="B207" s="156">
        <v>42831</v>
      </c>
      <c r="C207" s="156"/>
      <c r="D207" s="157" t="s">
        <v>682</v>
      </c>
      <c r="E207" s="158" t="s">
        <v>565</v>
      </c>
      <c r="F207" s="159">
        <v>40</v>
      </c>
      <c r="G207" s="159"/>
      <c r="H207" s="160">
        <v>13.1</v>
      </c>
      <c r="I207" s="160">
        <v>60</v>
      </c>
      <c r="J207" s="161" t="s">
        <v>683</v>
      </c>
      <c r="K207" s="162">
        <v>-26.9</v>
      </c>
      <c r="L207" s="163">
        <v>-0.67249999999999999</v>
      </c>
      <c r="M207" s="159" t="s">
        <v>547</v>
      </c>
      <c r="N207" s="156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88</v>
      </c>
      <c r="B208" s="146">
        <v>42837</v>
      </c>
      <c r="C208" s="146"/>
      <c r="D208" s="147" t="s">
        <v>93</v>
      </c>
      <c r="E208" s="148" t="s">
        <v>565</v>
      </c>
      <c r="F208" s="149">
        <v>289.5</v>
      </c>
      <c r="G208" s="148"/>
      <c r="H208" s="148">
        <v>354</v>
      </c>
      <c r="I208" s="150">
        <v>360</v>
      </c>
      <c r="J208" s="151" t="s">
        <v>684</v>
      </c>
      <c r="K208" s="152">
        <f t="shared" ref="K208:K216" si="93">H208-F208</f>
        <v>64.5</v>
      </c>
      <c r="L208" s="153">
        <f t="shared" ref="L208:L216" si="94">K208/F208</f>
        <v>0.22279792746113988</v>
      </c>
      <c r="M208" s="148" t="s">
        <v>535</v>
      </c>
      <c r="N208" s="154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89</v>
      </c>
      <c r="B209" s="146">
        <v>42845</v>
      </c>
      <c r="C209" s="146"/>
      <c r="D209" s="147" t="s">
        <v>400</v>
      </c>
      <c r="E209" s="148" t="s">
        <v>565</v>
      </c>
      <c r="F209" s="149">
        <v>700</v>
      </c>
      <c r="G209" s="148"/>
      <c r="H209" s="148">
        <v>840</v>
      </c>
      <c r="I209" s="150">
        <v>840</v>
      </c>
      <c r="J209" s="151" t="s">
        <v>685</v>
      </c>
      <c r="K209" s="152">
        <f t="shared" si="93"/>
        <v>140</v>
      </c>
      <c r="L209" s="153">
        <f t="shared" si="94"/>
        <v>0.2</v>
      </c>
      <c r="M209" s="148" t="s">
        <v>535</v>
      </c>
      <c r="N209" s="154">
        <v>42893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90</v>
      </c>
      <c r="B210" s="146">
        <v>42887</v>
      </c>
      <c r="C210" s="146"/>
      <c r="D210" s="147" t="s">
        <v>686</v>
      </c>
      <c r="E210" s="148" t="s">
        <v>565</v>
      </c>
      <c r="F210" s="149">
        <v>130</v>
      </c>
      <c r="G210" s="148"/>
      <c r="H210" s="148">
        <v>144.25</v>
      </c>
      <c r="I210" s="150">
        <v>170</v>
      </c>
      <c r="J210" s="151" t="s">
        <v>687</v>
      </c>
      <c r="K210" s="152">
        <f t="shared" si="93"/>
        <v>14.25</v>
      </c>
      <c r="L210" s="153">
        <f t="shared" si="94"/>
        <v>0.10961538461538461</v>
      </c>
      <c r="M210" s="148" t="s">
        <v>535</v>
      </c>
      <c r="N210" s="154">
        <v>43675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91</v>
      </c>
      <c r="B211" s="146">
        <v>42901</v>
      </c>
      <c r="C211" s="146"/>
      <c r="D211" s="147" t="s">
        <v>688</v>
      </c>
      <c r="E211" s="148" t="s">
        <v>565</v>
      </c>
      <c r="F211" s="149">
        <v>214.5</v>
      </c>
      <c r="G211" s="148"/>
      <c r="H211" s="148">
        <v>262</v>
      </c>
      <c r="I211" s="150">
        <v>262</v>
      </c>
      <c r="J211" s="151" t="s">
        <v>689</v>
      </c>
      <c r="K211" s="152">
        <f t="shared" si="93"/>
        <v>47.5</v>
      </c>
      <c r="L211" s="153">
        <f t="shared" si="94"/>
        <v>0.22144522144522144</v>
      </c>
      <c r="M211" s="148" t="s">
        <v>535</v>
      </c>
      <c r="N211" s="154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92</v>
      </c>
      <c r="B212" s="177">
        <v>42933</v>
      </c>
      <c r="C212" s="177"/>
      <c r="D212" s="178" t="s">
        <v>690</v>
      </c>
      <c r="E212" s="179" t="s">
        <v>565</v>
      </c>
      <c r="F212" s="180">
        <v>370</v>
      </c>
      <c r="G212" s="179"/>
      <c r="H212" s="179">
        <v>447.5</v>
      </c>
      <c r="I212" s="181">
        <v>450</v>
      </c>
      <c r="J212" s="182" t="s">
        <v>623</v>
      </c>
      <c r="K212" s="152">
        <f t="shared" si="93"/>
        <v>77.5</v>
      </c>
      <c r="L212" s="183">
        <f t="shared" si="94"/>
        <v>0.20945945945945946</v>
      </c>
      <c r="M212" s="179" t="s">
        <v>535</v>
      </c>
      <c r="N212" s="184">
        <v>43035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93</v>
      </c>
      <c r="B213" s="177">
        <v>42943</v>
      </c>
      <c r="C213" s="177"/>
      <c r="D213" s="178" t="s">
        <v>180</v>
      </c>
      <c r="E213" s="179" t="s">
        <v>565</v>
      </c>
      <c r="F213" s="180">
        <v>657.5</v>
      </c>
      <c r="G213" s="179"/>
      <c r="H213" s="179">
        <v>825</v>
      </c>
      <c r="I213" s="181">
        <v>820</v>
      </c>
      <c r="J213" s="182" t="s">
        <v>623</v>
      </c>
      <c r="K213" s="152">
        <f t="shared" si="93"/>
        <v>167.5</v>
      </c>
      <c r="L213" s="183">
        <f t="shared" si="94"/>
        <v>0.25475285171102663</v>
      </c>
      <c r="M213" s="179" t="s">
        <v>535</v>
      </c>
      <c r="N213" s="184">
        <v>43090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94</v>
      </c>
      <c r="B214" s="146">
        <v>42964</v>
      </c>
      <c r="C214" s="146"/>
      <c r="D214" s="147" t="s">
        <v>347</v>
      </c>
      <c r="E214" s="148" t="s">
        <v>565</v>
      </c>
      <c r="F214" s="149">
        <v>605</v>
      </c>
      <c r="G214" s="148"/>
      <c r="H214" s="148">
        <v>750</v>
      </c>
      <c r="I214" s="150">
        <v>750</v>
      </c>
      <c r="J214" s="151" t="s">
        <v>681</v>
      </c>
      <c r="K214" s="152">
        <f t="shared" si="93"/>
        <v>145</v>
      </c>
      <c r="L214" s="153">
        <f t="shared" si="94"/>
        <v>0.23966942148760331</v>
      </c>
      <c r="M214" s="148" t="s">
        <v>535</v>
      </c>
      <c r="N214" s="154">
        <v>43027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5">
        <v>95</v>
      </c>
      <c r="B215" s="156">
        <v>42979</v>
      </c>
      <c r="C215" s="156"/>
      <c r="D215" s="164" t="s">
        <v>691</v>
      </c>
      <c r="E215" s="159" t="s">
        <v>565</v>
      </c>
      <c r="F215" s="159">
        <v>255</v>
      </c>
      <c r="G215" s="160"/>
      <c r="H215" s="160">
        <v>217.25</v>
      </c>
      <c r="I215" s="160">
        <v>320</v>
      </c>
      <c r="J215" s="161" t="s">
        <v>692</v>
      </c>
      <c r="K215" s="162">
        <f t="shared" si="93"/>
        <v>-37.75</v>
      </c>
      <c r="L215" s="165">
        <f t="shared" si="94"/>
        <v>-0.14803921568627451</v>
      </c>
      <c r="M215" s="159" t="s">
        <v>547</v>
      </c>
      <c r="N215" s="156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96</v>
      </c>
      <c r="B216" s="146">
        <v>42997</v>
      </c>
      <c r="C216" s="146"/>
      <c r="D216" s="147" t="s">
        <v>693</v>
      </c>
      <c r="E216" s="148" t="s">
        <v>565</v>
      </c>
      <c r="F216" s="149">
        <v>215</v>
      </c>
      <c r="G216" s="148"/>
      <c r="H216" s="148">
        <v>258</v>
      </c>
      <c r="I216" s="150">
        <v>258</v>
      </c>
      <c r="J216" s="151" t="s">
        <v>623</v>
      </c>
      <c r="K216" s="152">
        <f t="shared" si="93"/>
        <v>43</v>
      </c>
      <c r="L216" s="153">
        <f t="shared" si="94"/>
        <v>0.2</v>
      </c>
      <c r="M216" s="148" t="s">
        <v>535</v>
      </c>
      <c r="N216" s="15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97</v>
      </c>
      <c r="B217" s="146">
        <v>42997</v>
      </c>
      <c r="C217" s="146"/>
      <c r="D217" s="147" t="s">
        <v>693</v>
      </c>
      <c r="E217" s="148" t="s">
        <v>565</v>
      </c>
      <c r="F217" s="149">
        <v>215</v>
      </c>
      <c r="G217" s="148"/>
      <c r="H217" s="148">
        <v>258</v>
      </c>
      <c r="I217" s="150">
        <v>258</v>
      </c>
      <c r="J217" s="182" t="s">
        <v>623</v>
      </c>
      <c r="K217" s="152">
        <v>43</v>
      </c>
      <c r="L217" s="153">
        <v>0.2</v>
      </c>
      <c r="M217" s="148" t="s">
        <v>535</v>
      </c>
      <c r="N217" s="154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98</v>
      </c>
      <c r="B218" s="177">
        <v>42998</v>
      </c>
      <c r="C218" s="177"/>
      <c r="D218" s="178" t="s">
        <v>694</v>
      </c>
      <c r="E218" s="179" t="s">
        <v>565</v>
      </c>
      <c r="F218" s="149">
        <v>75</v>
      </c>
      <c r="G218" s="179"/>
      <c r="H218" s="179">
        <v>90</v>
      </c>
      <c r="I218" s="181">
        <v>90</v>
      </c>
      <c r="J218" s="151" t="s">
        <v>695</v>
      </c>
      <c r="K218" s="152">
        <f t="shared" ref="K218:K223" si="95">H218-F218</f>
        <v>15</v>
      </c>
      <c r="L218" s="153">
        <f t="shared" ref="L218:L223" si="96">K218/F218</f>
        <v>0.2</v>
      </c>
      <c r="M218" s="148" t="s">
        <v>535</v>
      </c>
      <c r="N218" s="154">
        <v>43019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99</v>
      </c>
      <c r="B219" s="177">
        <v>43011</v>
      </c>
      <c r="C219" s="177"/>
      <c r="D219" s="178" t="s">
        <v>549</v>
      </c>
      <c r="E219" s="179" t="s">
        <v>565</v>
      </c>
      <c r="F219" s="180">
        <v>315</v>
      </c>
      <c r="G219" s="179"/>
      <c r="H219" s="179">
        <v>392</v>
      </c>
      <c r="I219" s="181">
        <v>384</v>
      </c>
      <c r="J219" s="182" t="s">
        <v>696</v>
      </c>
      <c r="K219" s="152">
        <f t="shared" si="95"/>
        <v>77</v>
      </c>
      <c r="L219" s="183">
        <f t="shared" si="96"/>
        <v>0.24444444444444444</v>
      </c>
      <c r="M219" s="179" t="s">
        <v>535</v>
      </c>
      <c r="N219" s="184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100</v>
      </c>
      <c r="B220" s="177">
        <v>43013</v>
      </c>
      <c r="C220" s="177"/>
      <c r="D220" s="178" t="s">
        <v>428</v>
      </c>
      <c r="E220" s="179" t="s">
        <v>565</v>
      </c>
      <c r="F220" s="180">
        <v>145</v>
      </c>
      <c r="G220" s="179"/>
      <c r="H220" s="179">
        <v>179</v>
      </c>
      <c r="I220" s="181">
        <v>180</v>
      </c>
      <c r="J220" s="182" t="s">
        <v>697</v>
      </c>
      <c r="K220" s="152">
        <f t="shared" si="95"/>
        <v>34</v>
      </c>
      <c r="L220" s="183">
        <f t="shared" si="96"/>
        <v>0.23448275862068965</v>
      </c>
      <c r="M220" s="179" t="s">
        <v>535</v>
      </c>
      <c r="N220" s="184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101</v>
      </c>
      <c r="B221" s="177">
        <v>43014</v>
      </c>
      <c r="C221" s="177"/>
      <c r="D221" s="178" t="s">
        <v>324</v>
      </c>
      <c r="E221" s="179" t="s">
        <v>565</v>
      </c>
      <c r="F221" s="180">
        <v>256</v>
      </c>
      <c r="G221" s="179"/>
      <c r="H221" s="179">
        <v>323</v>
      </c>
      <c r="I221" s="181">
        <v>320</v>
      </c>
      <c r="J221" s="182" t="s">
        <v>623</v>
      </c>
      <c r="K221" s="152">
        <f t="shared" si="95"/>
        <v>67</v>
      </c>
      <c r="L221" s="183">
        <f t="shared" si="96"/>
        <v>0.26171875</v>
      </c>
      <c r="M221" s="179" t="s">
        <v>535</v>
      </c>
      <c r="N221" s="184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102</v>
      </c>
      <c r="B222" s="177">
        <v>43017</v>
      </c>
      <c r="C222" s="177"/>
      <c r="D222" s="178" t="s">
        <v>339</v>
      </c>
      <c r="E222" s="179" t="s">
        <v>565</v>
      </c>
      <c r="F222" s="180">
        <v>137.5</v>
      </c>
      <c r="G222" s="179"/>
      <c r="H222" s="179">
        <v>184</v>
      </c>
      <c r="I222" s="181">
        <v>183</v>
      </c>
      <c r="J222" s="182" t="s">
        <v>698</v>
      </c>
      <c r="K222" s="152">
        <f t="shared" si="95"/>
        <v>46.5</v>
      </c>
      <c r="L222" s="183">
        <f t="shared" si="96"/>
        <v>0.33818181818181819</v>
      </c>
      <c r="M222" s="179" t="s">
        <v>535</v>
      </c>
      <c r="N222" s="184">
        <v>43108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103</v>
      </c>
      <c r="B223" s="177">
        <v>43018</v>
      </c>
      <c r="C223" s="177"/>
      <c r="D223" s="178" t="s">
        <v>699</v>
      </c>
      <c r="E223" s="179" t="s">
        <v>565</v>
      </c>
      <c r="F223" s="180">
        <v>125.5</v>
      </c>
      <c r="G223" s="179"/>
      <c r="H223" s="179">
        <v>158</v>
      </c>
      <c r="I223" s="181">
        <v>155</v>
      </c>
      <c r="J223" s="182" t="s">
        <v>700</v>
      </c>
      <c r="K223" s="152">
        <f t="shared" si="95"/>
        <v>32.5</v>
      </c>
      <c r="L223" s="183">
        <f t="shared" si="96"/>
        <v>0.25896414342629481</v>
      </c>
      <c r="M223" s="179" t="s">
        <v>535</v>
      </c>
      <c r="N223" s="184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104</v>
      </c>
      <c r="B224" s="177">
        <v>43018</v>
      </c>
      <c r="C224" s="177"/>
      <c r="D224" s="178" t="s">
        <v>701</v>
      </c>
      <c r="E224" s="179" t="s">
        <v>565</v>
      </c>
      <c r="F224" s="180">
        <v>895</v>
      </c>
      <c r="G224" s="179"/>
      <c r="H224" s="179">
        <v>1122.5</v>
      </c>
      <c r="I224" s="181">
        <v>1078</v>
      </c>
      <c r="J224" s="182" t="s">
        <v>702</v>
      </c>
      <c r="K224" s="152">
        <v>227.5</v>
      </c>
      <c r="L224" s="183">
        <v>0.25418994413407803</v>
      </c>
      <c r="M224" s="179" t="s">
        <v>535</v>
      </c>
      <c r="N224" s="184">
        <v>43117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105</v>
      </c>
      <c r="B225" s="177">
        <v>43020</v>
      </c>
      <c r="C225" s="177"/>
      <c r="D225" s="178" t="s">
        <v>333</v>
      </c>
      <c r="E225" s="179" t="s">
        <v>565</v>
      </c>
      <c r="F225" s="180">
        <v>525</v>
      </c>
      <c r="G225" s="179"/>
      <c r="H225" s="179">
        <v>629</v>
      </c>
      <c r="I225" s="181">
        <v>629</v>
      </c>
      <c r="J225" s="182" t="s">
        <v>623</v>
      </c>
      <c r="K225" s="152">
        <v>104</v>
      </c>
      <c r="L225" s="183">
        <v>0.19809523809523799</v>
      </c>
      <c r="M225" s="179" t="s">
        <v>535</v>
      </c>
      <c r="N225" s="184">
        <v>43119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106</v>
      </c>
      <c r="B226" s="177">
        <v>43046</v>
      </c>
      <c r="C226" s="177"/>
      <c r="D226" s="178" t="s">
        <v>370</v>
      </c>
      <c r="E226" s="179" t="s">
        <v>565</v>
      </c>
      <c r="F226" s="180">
        <v>740</v>
      </c>
      <c r="G226" s="179"/>
      <c r="H226" s="179">
        <v>892.5</v>
      </c>
      <c r="I226" s="181">
        <v>900</v>
      </c>
      <c r="J226" s="182" t="s">
        <v>703</v>
      </c>
      <c r="K226" s="152">
        <f>H226-F226</f>
        <v>152.5</v>
      </c>
      <c r="L226" s="183">
        <f>K226/F226</f>
        <v>0.20608108108108109</v>
      </c>
      <c r="M226" s="179" t="s">
        <v>535</v>
      </c>
      <c r="N226" s="184">
        <v>43052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107</v>
      </c>
      <c r="B227" s="146">
        <v>43073</v>
      </c>
      <c r="C227" s="146"/>
      <c r="D227" s="147" t="s">
        <v>704</v>
      </c>
      <c r="E227" s="148" t="s">
        <v>565</v>
      </c>
      <c r="F227" s="149">
        <v>118.5</v>
      </c>
      <c r="G227" s="148"/>
      <c r="H227" s="148">
        <v>143.5</v>
      </c>
      <c r="I227" s="150">
        <v>145</v>
      </c>
      <c r="J227" s="151" t="s">
        <v>556</v>
      </c>
      <c r="K227" s="152">
        <f>H227-F227</f>
        <v>25</v>
      </c>
      <c r="L227" s="153">
        <f>K227/F227</f>
        <v>0.2109704641350211</v>
      </c>
      <c r="M227" s="148" t="s">
        <v>535</v>
      </c>
      <c r="N227" s="154">
        <v>43097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108</v>
      </c>
      <c r="B228" s="156">
        <v>43090</v>
      </c>
      <c r="C228" s="156"/>
      <c r="D228" s="157" t="s">
        <v>405</v>
      </c>
      <c r="E228" s="158" t="s">
        <v>565</v>
      </c>
      <c r="F228" s="159">
        <v>715</v>
      </c>
      <c r="G228" s="159"/>
      <c r="H228" s="160">
        <v>500</v>
      </c>
      <c r="I228" s="160">
        <v>872</v>
      </c>
      <c r="J228" s="161" t="s">
        <v>705</v>
      </c>
      <c r="K228" s="162">
        <f>H228-F228</f>
        <v>-215</v>
      </c>
      <c r="L228" s="163">
        <f>K228/F228</f>
        <v>-0.30069930069930068</v>
      </c>
      <c r="M228" s="159" t="s">
        <v>547</v>
      </c>
      <c r="N228" s="156">
        <v>43670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109</v>
      </c>
      <c r="B229" s="146">
        <v>43098</v>
      </c>
      <c r="C229" s="146"/>
      <c r="D229" s="147" t="s">
        <v>549</v>
      </c>
      <c r="E229" s="148" t="s">
        <v>565</v>
      </c>
      <c r="F229" s="149">
        <v>435</v>
      </c>
      <c r="G229" s="148"/>
      <c r="H229" s="148">
        <v>542.5</v>
      </c>
      <c r="I229" s="150">
        <v>539</v>
      </c>
      <c r="J229" s="151" t="s">
        <v>623</v>
      </c>
      <c r="K229" s="152">
        <v>107.5</v>
      </c>
      <c r="L229" s="153">
        <v>0.247126436781609</v>
      </c>
      <c r="M229" s="148" t="s">
        <v>535</v>
      </c>
      <c r="N229" s="154">
        <v>43206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110</v>
      </c>
      <c r="B230" s="146">
        <v>43098</v>
      </c>
      <c r="C230" s="146"/>
      <c r="D230" s="147" t="s">
        <v>507</v>
      </c>
      <c r="E230" s="148" t="s">
        <v>565</v>
      </c>
      <c r="F230" s="149">
        <v>885</v>
      </c>
      <c r="G230" s="148"/>
      <c r="H230" s="148">
        <v>1090</v>
      </c>
      <c r="I230" s="150">
        <v>1084</v>
      </c>
      <c r="J230" s="151" t="s">
        <v>623</v>
      </c>
      <c r="K230" s="152">
        <v>205</v>
      </c>
      <c r="L230" s="153">
        <v>0.23163841807909599</v>
      </c>
      <c r="M230" s="148" t="s">
        <v>535</v>
      </c>
      <c r="N230" s="154">
        <v>43213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111</v>
      </c>
      <c r="B231" s="186">
        <v>43192</v>
      </c>
      <c r="C231" s="186"/>
      <c r="D231" s="164" t="s">
        <v>706</v>
      </c>
      <c r="E231" s="159" t="s">
        <v>565</v>
      </c>
      <c r="F231" s="187">
        <v>478.5</v>
      </c>
      <c r="G231" s="159"/>
      <c r="H231" s="159">
        <v>442</v>
      </c>
      <c r="I231" s="160">
        <v>613</v>
      </c>
      <c r="J231" s="161" t="s">
        <v>707</v>
      </c>
      <c r="K231" s="162">
        <f>H231-F231</f>
        <v>-36.5</v>
      </c>
      <c r="L231" s="163">
        <f>K231/F231</f>
        <v>-7.6280041797283177E-2</v>
      </c>
      <c r="M231" s="159" t="s">
        <v>547</v>
      </c>
      <c r="N231" s="156">
        <v>43762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112</v>
      </c>
      <c r="B232" s="156">
        <v>43194</v>
      </c>
      <c r="C232" s="156"/>
      <c r="D232" s="157" t="s">
        <v>708</v>
      </c>
      <c r="E232" s="158" t="s">
        <v>565</v>
      </c>
      <c r="F232" s="159">
        <f>141.5-7.3</f>
        <v>134.19999999999999</v>
      </c>
      <c r="G232" s="159"/>
      <c r="H232" s="160">
        <v>77</v>
      </c>
      <c r="I232" s="160">
        <v>180</v>
      </c>
      <c r="J232" s="161" t="s">
        <v>709</v>
      </c>
      <c r="K232" s="162">
        <f>H232-F232</f>
        <v>-57.199999999999989</v>
      </c>
      <c r="L232" s="163">
        <f>K232/F232</f>
        <v>-0.42622950819672129</v>
      </c>
      <c r="M232" s="159" t="s">
        <v>547</v>
      </c>
      <c r="N232" s="156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113</v>
      </c>
      <c r="B233" s="156">
        <v>43209</v>
      </c>
      <c r="C233" s="156"/>
      <c r="D233" s="157" t="s">
        <v>710</v>
      </c>
      <c r="E233" s="158" t="s">
        <v>565</v>
      </c>
      <c r="F233" s="159">
        <v>430</v>
      </c>
      <c r="G233" s="159"/>
      <c r="H233" s="160">
        <v>220</v>
      </c>
      <c r="I233" s="160">
        <v>537</v>
      </c>
      <c r="J233" s="161" t="s">
        <v>711</v>
      </c>
      <c r="K233" s="162">
        <f>H233-F233</f>
        <v>-210</v>
      </c>
      <c r="L233" s="163">
        <f>K233/F233</f>
        <v>-0.48837209302325579</v>
      </c>
      <c r="M233" s="159" t="s">
        <v>547</v>
      </c>
      <c r="N233" s="156">
        <v>43252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114</v>
      </c>
      <c r="B234" s="177">
        <v>43220</v>
      </c>
      <c r="C234" s="177"/>
      <c r="D234" s="178" t="s">
        <v>371</v>
      </c>
      <c r="E234" s="179" t="s">
        <v>565</v>
      </c>
      <c r="F234" s="179">
        <v>153.5</v>
      </c>
      <c r="G234" s="179"/>
      <c r="H234" s="179">
        <v>196</v>
      </c>
      <c r="I234" s="181">
        <v>196</v>
      </c>
      <c r="J234" s="151" t="s">
        <v>712</v>
      </c>
      <c r="K234" s="152">
        <f>H234-F234</f>
        <v>42.5</v>
      </c>
      <c r="L234" s="153">
        <f>K234/F234</f>
        <v>0.27687296416938112</v>
      </c>
      <c r="M234" s="148" t="s">
        <v>535</v>
      </c>
      <c r="N234" s="154">
        <v>43605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115</v>
      </c>
      <c r="B235" s="156">
        <v>43306</v>
      </c>
      <c r="C235" s="156"/>
      <c r="D235" s="157" t="s">
        <v>682</v>
      </c>
      <c r="E235" s="158" t="s">
        <v>565</v>
      </c>
      <c r="F235" s="159">
        <v>27.5</v>
      </c>
      <c r="G235" s="159"/>
      <c r="H235" s="160">
        <v>13.1</v>
      </c>
      <c r="I235" s="160">
        <v>60</v>
      </c>
      <c r="J235" s="161" t="s">
        <v>713</v>
      </c>
      <c r="K235" s="162">
        <v>-14.4</v>
      </c>
      <c r="L235" s="163">
        <v>-0.52363636363636401</v>
      </c>
      <c r="M235" s="159" t="s">
        <v>547</v>
      </c>
      <c r="N235" s="156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116</v>
      </c>
      <c r="B236" s="186">
        <v>43318</v>
      </c>
      <c r="C236" s="186"/>
      <c r="D236" s="164" t="s">
        <v>714</v>
      </c>
      <c r="E236" s="159" t="s">
        <v>565</v>
      </c>
      <c r="F236" s="159">
        <v>148.5</v>
      </c>
      <c r="G236" s="159"/>
      <c r="H236" s="159">
        <v>102</v>
      </c>
      <c r="I236" s="160">
        <v>182</v>
      </c>
      <c r="J236" s="161" t="s">
        <v>715</v>
      </c>
      <c r="K236" s="162">
        <f>H236-F236</f>
        <v>-46.5</v>
      </c>
      <c r="L236" s="163">
        <f>K236/F236</f>
        <v>-0.31313131313131315</v>
      </c>
      <c r="M236" s="159" t="s">
        <v>547</v>
      </c>
      <c r="N236" s="156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117</v>
      </c>
      <c r="B237" s="146">
        <v>43335</v>
      </c>
      <c r="C237" s="146"/>
      <c r="D237" s="147" t="s">
        <v>716</v>
      </c>
      <c r="E237" s="148" t="s">
        <v>565</v>
      </c>
      <c r="F237" s="179">
        <v>285</v>
      </c>
      <c r="G237" s="148"/>
      <c r="H237" s="148">
        <v>355</v>
      </c>
      <c r="I237" s="150">
        <v>364</v>
      </c>
      <c r="J237" s="151" t="s">
        <v>717</v>
      </c>
      <c r="K237" s="152">
        <v>70</v>
      </c>
      <c r="L237" s="153">
        <v>0.24561403508771901</v>
      </c>
      <c r="M237" s="148" t="s">
        <v>535</v>
      </c>
      <c r="N237" s="154">
        <v>43455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118</v>
      </c>
      <c r="B238" s="146">
        <v>43341</v>
      </c>
      <c r="C238" s="146"/>
      <c r="D238" s="147" t="s">
        <v>359</v>
      </c>
      <c r="E238" s="148" t="s">
        <v>565</v>
      </c>
      <c r="F238" s="179">
        <v>525</v>
      </c>
      <c r="G238" s="148"/>
      <c r="H238" s="148">
        <v>585</v>
      </c>
      <c r="I238" s="150">
        <v>635</v>
      </c>
      <c r="J238" s="151" t="s">
        <v>718</v>
      </c>
      <c r="K238" s="152">
        <f t="shared" ref="K238:K269" si="97">H238-F238</f>
        <v>60</v>
      </c>
      <c r="L238" s="153">
        <f t="shared" ref="L238:L269" si="98">K238/F238</f>
        <v>0.11428571428571428</v>
      </c>
      <c r="M238" s="148" t="s">
        <v>535</v>
      </c>
      <c r="N238" s="154">
        <v>43662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119</v>
      </c>
      <c r="B239" s="146">
        <v>43395</v>
      </c>
      <c r="C239" s="146"/>
      <c r="D239" s="147" t="s">
        <v>347</v>
      </c>
      <c r="E239" s="148" t="s">
        <v>565</v>
      </c>
      <c r="F239" s="179">
        <v>475</v>
      </c>
      <c r="G239" s="148"/>
      <c r="H239" s="148">
        <v>574</v>
      </c>
      <c r="I239" s="150">
        <v>570</v>
      </c>
      <c r="J239" s="151" t="s">
        <v>623</v>
      </c>
      <c r="K239" s="152">
        <f t="shared" si="97"/>
        <v>99</v>
      </c>
      <c r="L239" s="153">
        <f t="shared" si="98"/>
        <v>0.20842105263157895</v>
      </c>
      <c r="M239" s="148" t="s">
        <v>535</v>
      </c>
      <c r="N239" s="154">
        <v>43403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120</v>
      </c>
      <c r="B240" s="177">
        <v>43397</v>
      </c>
      <c r="C240" s="177"/>
      <c r="D240" s="178" t="s">
        <v>366</v>
      </c>
      <c r="E240" s="179" t="s">
        <v>565</v>
      </c>
      <c r="F240" s="179">
        <v>707.5</v>
      </c>
      <c r="G240" s="179"/>
      <c r="H240" s="179">
        <v>872</v>
      </c>
      <c r="I240" s="181">
        <v>872</v>
      </c>
      <c r="J240" s="182" t="s">
        <v>623</v>
      </c>
      <c r="K240" s="152">
        <f t="shared" si="97"/>
        <v>164.5</v>
      </c>
      <c r="L240" s="183">
        <f t="shared" si="98"/>
        <v>0.23250883392226149</v>
      </c>
      <c r="M240" s="179" t="s">
        <v>535</v>
      </c>
      <c r="N240" s="184">
        <v>43482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121</v>
      </c>
      <c r="B241" s="177">
        <v>43398</v>
      </c>
      <c r="C241" s="177"/>
      <c r="D241" s="178" t="s">
        <v>719</v>
      </c>
      <c r="E241" s="179" t="s">
        <v>565</v>
      </c>
      <c r="F241" s="179">
        <v>162</v>
      </c>
      <c r="G241" s="179"/>
      <c r="H241" s="179">
        <v>204</v>
      </c>
      <c r="I241" s="181">
        <v>209</v>
      </c>
      <c r="J241" s="182" t="s">
        <v>720</v>
      </c>
      <c r="K241" s="152">
        <f t="shared" si="97"/>
        <v>42</v>
      </c>
      <c r="L241" s="183">
        <f t="shared" si="98"/>
        <v>0.25925925925925924</v>
      </c>
      <c r="M241" s="179" t="s">
        <v>535</v>
      </c>
      <c r="N241" s="184">
        <v>43539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122</v>
      </c>
      <c r="B242" s="177">
        <v>43399</v>
      </c>
      <c r="C242" s="177"/>
      <c r="D242" s="178" t="s">
        <v>445</v>
      </c>
      <c r="E242" s="179" t="s">
        <v>565</v>
      </c>
      <c r="F242" s="179">
        <v>240</v>
      </c>
      <c r="G242" s="179"/>
      <c r="H242" s="179">
        <v>297</v>
      </c>
      <c r="I242" s="181">
        <v>297</v>
      </c>
      <c r="J242" s="182" t="s">
        <v>623</v>
      </c>
      <c r="K242" s="188">
        <f t="shared" si="97"/>
        <v>57</v>
      </c>
      <c r="L242" s="183">
        <f t="shared" si="98"/>
        <v>0.23749999999999999</v>
      </c>
      <c r="M242" s="179" t="s">
        <v>535</v>
      </c>
      <c r="N242" s="184">
        <v>43417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123</v>
      </c>
      <c r="B243" s="146">
        <v>43439</v>
      </c>
      <c r="C243" s="146"/>
      <c r="D243" s="147" t="s">
        <v>721</v>
      </c>
      <c r="E243" s="148" t="s">
        <v>565</v>
      </c>
      <c r="F243" s="148">
        <v>202.5</v>
      </c>
      <c r="G243" s="148"/>
      <c r="H243" s="148">
        <v>255</v>
      </c>
      <c r="I243" s="150">
        <v>252</v>
      </c>
      <c r="J243" s="151" t="s">
        <v>623</v>
      </c>
      <c r="K243" s="152">
        <f t="shared" si="97"/>
        <v>52.5</v>
      </c>
      <c r="L243" s="153">
        <f t="shared" si="98"/>
        <v>0.25925925925925924</v>
      </c>
      <c r="M243" s="148" t="s">
        <v>535</v>
      </c>
      <c r="N243" s="154">
        <v>43542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124</v>
      </c>
      <c r="B244" s="177">
        <v>43465</v>
      </c>
      <c r="C244" s="146"/>
      <c r="D244" s="178" t="s">
        <v>392</v>
      </c>
      <c r="E244" s="179" t="s">
        <v>565</v>
      </c>
      <c r="F244" s="179">
        <v>710</v>
      </c>
      <c r="G244" s="179"/>
      <c r="H244" s="179">
        <v>866</v>
      </c>
      <c r="I244" s="181">
        <v>866</v>
      </c>
      <c r="J244" s="182" t="s">
        <v>623</v>
      </c>
      <c r="K244" s="152">
        <f t="shared" si="97"/>
        <v>156</v>
      </c>
      <c r="L244" s="153">
        <f t="shared" si="98"/>
        <v>0.21971830985915494</v>
      </c>
      <c r="M244" s="148" t="s">
        <v>535</v>
      </c>
      <c r="N244" s="154">
        <v>43553</v>
      </c>
      <c r="O244" s="1"/>
      <c r="P244" s="1"/>
      <c r="Q244" s="1"/>
      <c r="R244" s="6" t="s">
        <v>722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125</v>
      </c>
      <c r="B245" s="177">
        <v>43522</v>
      </c>
      <c r="C245" s="177"/>
      <c r="D245" s="178" t="s">
        <v>151</v>
      </c>
      <c r="E245" s="179" t="s">
        <v>565</v>
      </c>
      <c r="F245" s="179">
        <v>337.25</v>
      </c>
      <c r="G245" s="179"/>
      <c r="H245" s="179">
        <v>398.5</v>
      </c>
      <c r="I245" s="181">
        <v>411</v>
      </c>
      <c r="J245" s="151" t="s">
        <v>723</v>
      </c>
      <c r="K245" s="152">
        <f t="shared" si="97"/>
        <v>61.25</v>
      </c>
      <c r="L245" s="153">
        <f t="shared" si="98"/>
        <v>0.1816160118606375</v>
      </c>
      <c r="M245" s="148" t="s">
        <v>535</v>
      </c>
      <c r="N245" s="154">
        <v>43760</v>
      </c>
      <c r="O245" s="1"/>
      <c r="P245" s="1"/>
      <c r="Q245" s="1"/>
      <c r="R245" s="6" t="s">
        <v>722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126</v>
      </c>
      <c r="B246" s="190">
        <v>43559</v>
      </c>
      <c r="C246" s="190"/>
      <c r="D246" s="191" t="s">
        <v>724</v>
      </c>
      <c r="E246" s="192" t="s">
        <v>565</v>
      </c>
      <c r="F246" s="192">
        <v>130</v>
      </c>
      <c r="G246" s="192"/>
      <c r="H246" s="192">
        <v>65</v>
      </c>
      <c r="I246" s="193">
        <v>158</v>
      </c>
      <c r="J246" s="161" t="s">
        <v>725</v>
      </c>
      <c r="K246" s="162">
        <f t="shared" si="97"/>
        <v>-65</v>
      </c>
      <c r="L246" s="163">
        <f t="shared" si="98"/>
        <v>-0.5</v>
      </c>
      <c r="M246" s="159" t="s">
        <v>547</v>
      </c>
      <c r="N246" s="156">
        <v>43726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127</v>
      </c>
      <c r="B247" s="177">
        <v>43017</v>
      </c>
      <c r="C247" s="177"/>
      <c r="D247" s="178" t="s">
        <v>182</v>
      </c>
      <c r="E247" s="179" t="s">
        <v>565</v>
      </c>
      <c r="F247" s="179">
        <v>141.5</v>
      </c>
      <c r="G247" s="179"/>
      <c r="H247" s="179">
        <v>183.5</v>
      </c>
      <c r="I247" s="181">
        <v>210</v>
      </c>
      <c r="J247" s="151" t="s">
        <v>720</v>
      </c>
      <c r="K247" s="152">
        <f t="shared" si="97"/>
        <v>42</v>
      </c>
      <c r="L247" s="153">
        <f t="shared" si="98"/>
        <v>0.29681978798586572</v>
      </c>
      <c r="M247" s="148" t="s">
        <v>535</v>
      </c>
      <c r="N247" s="154">
        <v>43042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128</v>
      </c>
      <c r="B248" s="190">
        <v>43074</v>
      </c>
      <c r="C248" s="190"/>
      <c r="D248" s="191" t="s">
        <v>727</v>
      </c>
      <c r="E248" s="192" t="s">
        <v>565</v>
      </c>
      <c r="F248" s="187">
        <v>172</v>
      </c>
      <c r="G248" s="192"/>
      <c r="H248" s="192">
        <v>155.25</v>
      </c>
      <c r="I248" s="193">
        <v>230</v>
      </c>
      <c r="J248" s="161" t="s">
        <v>728</v>
      </c>
      <c r="K248" s="162">
        <f t="shared" si="97"/>
        <v>-16.75</v>
      </c>
      <c r="L248" s="163">
        <f t="shared" si="98"/>
        <v>-9.7383720930232565E-2</v>
      </c>
      <c r="M248" s="159" t="s">
        <v>547</v>
      </c>
      <c r="N248" s="156">
        <v>43787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129</v>
      </c>
      <c r="B249" s="177">
        <v>43398</v>
      </c>
      <c r="C249" s="177"/>
      <c r="D249" s="178" t="s">
        <v>107</v>
      </c>
      <c r="E249" s="179" t="s">
        <v>565</v>
      </c>
      <c r="F249" s="179">
        <v>698.5</v>
      </c>
      <c r="G249" s="179"/>
      <c r="H249" s="179">
        <v>890</v>
      </c>
      <c r="I249" s="181">
        <v>890</v>
      </c>
      <c r="J249" s="151" t="s">
        <v>788</v>
      </c>
      <c r="K249" s="152">
        <f t="shared" si="97"/>
        <v>191.5</v>
      </c>
      <c r="L249" s="153">
        <f t="shared" si="98"/>
        <v>0.27415891195418757</v>
      </c>
      <c r="M249" s="148" t="s">
        <v>535</v>
      </c>
      <c r="N249" s="154">
        <v>44328</v>
      </c>
      <c r="O249" s="1"/>
      <c r="P249" s="1"/>
      <c r="Q249" s="1"/>
      <c r="R249" s="6" t="s">
        <v>722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130</v>
      </c>
      <c r="B250" s="177">
        <v>42877</v>
      </c>
      <c r="C250" s="177"/>
      <c r="D250" s="178" t="s">
        <v>358</v>
      </c>
      <c r="E250" s="179" t="s">
        <v>565</v>
      </c>
      <c r="F250" s="179">
        <v>127.6</v>
      </c>
      <c r="G250" s="179"/>
      <c r="H250" s="179">
        <v>138</v>
      </c>
      <c r="I250" s="181">
        <v>190</v>
      </c>
      <c r="J250" s="151" t="s">
        <v>729</v>
      </c>
      <c r="K250" s="152">
        <f t="shared" si="97"/>
        <v>10.400000000000006</v>
      </c>
      <c r="L250" s="153">
        <f t="shared" si="98"/>
        <v>8.1504702194357417E-2</v>
      </c>
      <c r="M250" s="148" t="s">
        <v>535</v>
      </c>
      <c r="N250" s="154">
        <v>43774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131</v>
      </c>
      <c r="B251" s="177">
        <v>43158</v>
      </c>
      <c r="C251" s="177"/>
      <c r="D251" s="178" t="s">
        <v>730</v>
      </c>
      <c r="E251" s="179" t="s">
        <v>565</v>
      </c>
      <c r="F251" s="179">
        <v>317</v>
      </c>
      <c r="G251" s="179"/>
      <c r="H251" s="179">
        <v>382.5</v>
      </c>
      <c r="I251" s="181">
        <v>398</v>
      </c>
      <c r="J251" s="151" t="s">
        <v>731</v>
      </c>
      <c r="K251" s="152">
        <f t="shared" si="97"/>
        <v>65.5</v>
      </c>
      <c r="L251" s="153">
        <f t="shared" si="98"/>
        <v>0.20662460567823343</v>
      </c>
      <c r="M251" s="148" t="s">
        <v>535</v>
      </c>
      <c r="N251" s="154">
        <v>44238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132</v>
      </c>
      <c r="B252" s="190">
        <v>43164</v>
      </c>
      <c r="C252" s="190"/>
      <c r="D252" s="191" t="s">
        <v>144</v>
      </c>
      <c r="E252" s="192" t="s">
        <v>565</v>
      </c>
      <c r="F252" s="187">
        <f>510-14.4</f>
        <v>495.6</v>
      </c>
      <c r="G252" s="192"/>
      <c r="H252" s="192">
        <v>350</v>
      </c>
      <c r="I252" s="193">
        <v>672</v>
      </c>
      <c r="J252" s="161" t="s">
        <v>732</v>
      </c>
      <c r="K252" s="162">
        <f t="shared" si="97"/>
        <v>-145.60000000000002</v>
      </c>
      <c r="L252" s="163">
        <f t="shared" si="98"/>
        <v>-0.29378531073446329</v>
      </c>
      <c r="M252" s="159" t="s">
        <v>547</v>
      </c>
      <c r="N252" s="156">
        <v>43887</v>
      </c>
      <c r="O252" s="1"/>
      <c r="P252" s="1"/>
      <c r="Q252" s="1"/>
      <c r="R252" s="6" t="s">
        <v>722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133</v>
      </c>
      <c r="B253" s="190">
        <v>43237</v>
      </c>
      <c r="C253" s="190"/>
      <c r="D253" s="191" t="s">
        <v>437</v>
      </c>
      <c r="E253" s="192" t="s">
        <v>565</v>
      </c>
      <c r="F253" s="187">
        <v>230.3</v>
      </c>
      <c r="G253" s="192"/>
      <c r="H253" s="192">
        <v>102.5</v>
      </c>
      <c r="I253" s="193">
        <v>348</v>
      </c>
      <c r="J253" s="161" t="s">
        <v>733</v>
      </c>
      <c r="K253" s="162">
        <f t="shared" si="97"/>
        <v>-127.80000000000001</v>
      </c>
      <c r="L253" s="163">
        <f t="shared" si="98"/>
        <v>-0.55492835432045162</v>
      </c>
      <c r="M253" s="159" t="s">
        <v>547</v>
      </c>
      <c r="N253" s="156">
        <v>43896</v>
      </c>
      <c r="O253" s="1"/>
      <c r="P253" s="1"/>
      <c r="Q253" s="1"/>
      <c r="R253" s="6" t="s">
        <v>722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134</v>
      </c>
      <c r="B254" s="177">
        <v>43258</v>
      </c>
      <c r="C254" s="177"/>
      <c r="D254" s="178" t="s">
        <v>409</v>
      </c>
      <c r="E254" s="179" t="s">
        <v>565</v>
      </c>
      <c r="F254" s="179">
        <f>342.5-5.1</f>
        <v>337.4</v>
      </c>
      <c r="G254" s="179"/>
      <c r="H254" s="179">
        <v>412.5</v>
      </c>
      <c r="I254" s="181">
        <v>439</v>
      </c>
      <c r="J254" s="151" t="s">
        <v>734</v>
      </c>
      <c r="K254" s="152">
        <f t="shared" si="97"/>
        <v>75.100000000000023</v>
      </c>
      <c r="L254" s="153">
        <f t="shared" si="98"/>
        <v>0.22258446947243635</v>
      </c>
      <c r="M254" s="148" t="s">
        <v>535</v>
      </c>
      <c r="N254" s="154">
        <v>44230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0">
        <v>135</v>
      </c>
      <c r="B255" s="169">
        <v>43285</v>
      </c>
      <c r="C255" s="169"/>
      <c r="D255" s="170" t="s">
        <v>55</v>
      </c>
      <c r="E255" s="171" t="s">
        <v>565</v>
      </c>
      <c r="F255" s="171">
        <f>127.5-5.53</f>
        <v>121.97</v>
      </c>
      <c r="G255" s="172"/>
      <c r="H255" s="172">
        <v>122.5</v>
      </c>
      <c r="I255" s="172">
        <v>170</v>
      </c>
      <c r="J255" s="173" t="s">
        <v>761</v>
      </c>
      <c r="K255" s="174">
        <f t="shared" si="97"/>
        <v>0.53000000000000114</v>
      </c>
      <c r="L255" s="175">
        <f t="shared" si="98"/>
        <v>4.3453308190538747E-3</v>
      </c>
      <c r="M255" s="171" t="s">
        <v>656</v>
      </c>
      <c r="N255" s="169">
        <v>44431</v>
      </c>
      <c r="O255" s="1"/>
      <c r="P255" s="1"/>
      <c r="Q255" s="1"/>
      <c r="R255" s="6" t="s">
        <v>722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136</v>
      </c>
      <c r="B256" s="190">
        <v>43294</v>
      </c>
      <c r="C256" s="190"/>
      <c r="D256" s="191" t="s">
        <v>349</v>
      </c>
      <c r="E256" s="192" t="s">
        <v>565</v>
      </c>
      <c r="F256" s="187">
        <v>46.5</v>
      </c>
      <c r="G256" s="192"/>
      <c r="H256" s="192">
        <v>17</v>
      </c>
      <c r="I256" s="193">
        <v>59</v>
      </c>
      <c r="J256" s="161" t="s">
        <v>735</v>
      </c>
      <c r="K256" s="162">
        <f t="shared" si="97"/>
        <v>-29.5</v>
      </c>
      <c r="L256" s="163">
        <f t="shared" si="98"/>
        <v>-0.63440860215053763</v>
      </c>
      <c r="M256" s="159" t="s">
        <v>547</v>
      </c>
      <c r="N256" s="156">
        <v>43887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137</v>
      </c>
      <c r="B257" s="177">
        <v>43396</v>
      </c>
      <c r="C257" s="177"/>
      <c r="D257" s="178" t="s">
        <v>394</v>
      </c>
      <c r="E257" s="179" t="s">
        <v>565</v>
      </c>
      <c r="F257" s="179">
        <v>156.5</v>
      </c>
      <c r="G257" s="179"/>
      <c r="H257" s="179">
        <v>207.5</v>
      </c>
      <c r="I257" s="181">
        <v>191</v>
      </c>
      <c r="J257" s="151" t="s">
        <v>623</v>
      </c>
      <c r="K257" s="152">
        <f t="shared" si="97"/>
        <v>51</v>
      </c>
      <c r="L257" s="153">
        <f t="shared" si="98"/>
        <v>0.32587859424920129</v>
      </c>
      <c r="M257" s="148" t="s">
        <v>535</v>
      </c>
      <c r="N257" s="154">
        <v>44369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138</v>
      </c>
      <c r="B258" s="177">
        <v>43439</v>
      </c>
      <c r="C258" s="177"/>
      <c r="D258" s="178" t="s">
        <v>314</v>
      </c>
      <c r="E258" s="179" t="s">
        <v>565</v>
      </c>
      <c r="F258" s="179">
        <v>259.5</v>
      </c>
      <c r="G258" s="179"/>
      <c r="H258" s="179">
        <v>320</v>
      </c>
      <c r="I258" s="181">
        <v>320</v>
      </c>
      <c r="J258" s="151" t="s">
        <v>623</v>
      </c>
      <c r="K258" s="152">
        <f t="shared" si="97"/>
        <v>60.5</v>
      </c>
      <c r="L258" s="153">
        <f t="shared" si="98"/>
        <v>0.23314065510597304</v>
      </c>
      <c r="M258" s="148" t="s">
        <v>535</v>
      </c>
      <c r="N258" s="154">
        <v>44323</v>
      </c>
      <c r="O258" s="1"/>
      <c r="P258" s="1"/>
      <c r="Q258" s="1"/>
      <c r="R258" s="6" t="s">
        <v>722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139</v>
      </c>
      <c r="B259" s="190">
        <v>43439</v>
      </c>
      <c r="C259" s="190"/>
      <c r="D259" s="191" t="s">
        <v>736</v>
      </c>
      <c r="E259" s="192" t="s">
        <v>565</v>
      </c>
      <c r="F259" s="192">
        <v>715</v>
      </c>
      <c r="G259" s="192"/>
      <c r="H259" s="192">
        <v>445</v>
      </c>
      <c r="I259" s="193">
        <v>840</v>
      </c>
      <c r="J259" s="161" t="s">
        <v>737</v>
      </c>
      <c r="K259" s="162">
        <f t="shared" si="97"/>
        <v>-270</v>
      </c>
      <c r="L259" s="163">
        <f t="shared" si="98"/>
        <v>-0.3776223776223776</v>
      </c>
      <c r="M259" s="159" t="s">
        <v>547</v>
      </c>
      <c r="N259" s="156">
        <v>43800</v>
      </c>
      <c r="O259" s="1"/>
      <c r="P259" s="1"/>
      <c r="Q259" s="1"/>
      <c r="R259" s="6" t="s">
        <v>722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140</v>
      </c>
      <c r="B260" s="177">
        <v>43469</v>
      </c>
      <c r="C260" s="177"/>
      <c r="D260" s="178" t="s">
        <v>156</v>
      </c>
      <c r="E260" s="179" t="s">
        <v>565</v>
      </c>
      <c r="F260" s="179">
        <v>875</v>
      </c>
      <c r="G260" s="179"/>
      <c r="H260" s="179">
        <v>1165</v>
      </c>
      <c r="I260" s="181">
        <v>1185</v>
      </c>
      <c r="J260" s="151" t="s">
        <v>738</v>
      </c>
      <c r="K260" s="152">
        <f t="shared" si="97"/>
        <v>290</v>
      </c>
      <c r="L260" s="153">
        <f t="shared" si="98"/>
        <v>0.33142857142857141</v>
      </c>
      <c r="M260" s="148" t="s">
        <v>535</v>
      </c>
      <c r="N260" s="154">
        <v>43847</v>
      </c>
      <c r="O260" s="1"/>
      <c r="P260" s="1"/>
      <c r="Q260" s="1"/>
      <c r="R260" s="6" t="s">
        <v>722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141</v>
      </c>
      <c r="B261" s="177">
        <v>43559</v>
      </c>
      <c r="C261" s="177"/>
      <c r="D261" s="178" t="s">
        <v>330</v>
      </c>
      <c r="E261" s="179" t="s">
        <v>565</v>
      </c>
      <c r="F261" s="179">
        <f>387-14.63</f>
        <v>372.37</v>
      </c>
      <c r="G261" s="179"/>
      <c r="H261" s="179">
        <v>490</v>
      </c>
      <c r="I261" s="181">
        <v>490</v>
      </c>
      <c r="J261" s="151" t="s">
        <v>623</v>
      </c>
      <c r="K261" s="152">
        <f t="shared" si="97"/>
        <v>117.63</v>
      </c>
      <c r="L261" s="153">
        <f t="shared" si="98"/>
        <v>0.31589548030185027</v>
      </c>
      <c r="M261" s="148" t="s">
        <v>535</v>
      </c>
      <c r="N261" s="154">
        <v>43850</v>
      </c>
      <c r="O261" s="1"/>
      <c r="P261" s="1"/>
      <c r="Q261" s="1"/>
      <c r="R261" s="6" t="s">
        <v>722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142</v>
      </c>
      <c r="B262" s="190">
        <v>43578</v>
      </c>
      <c r="C262" s="190"/>
      <c r="D262" s="191" t="s">
        <v>739</v>
      </c>
      <c r="E262" s="192" t="s">
        <v>537</v>
      </c>
      <c r="F262" s="192">
        <v>220</v>
      </c>
      <c r="G262" s="192"/>
      <c r="H262" s="192">
        <v>127.5</v>
      </c>
      <c r="I262" s="193">
        <v>284</v>
      </c>
      <c r="J262" s="161" t="s">
        <v>740</v>
      </c>
      <c r="K262" s="162">
        <f t="shared" si="97"/>
        <v>-92.5</v>
      </c>
      <c r="L262" s="163">
        <f t="shared" si="98"/>
        <v>-0.42045454545454547</v>
      </c>
      <c r="M262" s="159" t="s">
        <v>547</v>
      </c>
      <c r="N262" s="156">
        <v>43896</v>
      </c>
      <c r="O262" s="1"/>
      <c r="P262" s="1"/>
      <c r="Q262" s="1"/>
      <c r="R262" s="6" t="s">
        <v>722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143</v>
      </c>
      <c r="B263" s="177">
        <v>43622</v>
      </c>
      <c r="C263" s="177"/>
      <c r="D263" s="178" t="s">
        <v>446</v>
      </c>
      <c r="E263" s="179" t="s">
        <v>537</v>
      </c>
      <c r="F263" s="179">
        <v>332.8</v>
      </c>
      <c r="G263" s="179"/>
      <c r="H263" s="179">
        <v>405</v>
      </c>
      <c r="I263" s="181">
        <v>419</v>
      </c>
      <c r="J263" s="151" t="s">
        <v>741</v>
      </c>
      <c r="K263" s="152">
        <f t="shared" si="97"/>
        <v>72.199999999999989</v>
      </c>
      <c r="L263" s="153">
        <f t="shared" si="98"/>
        <v>0.21694711538461534</v>
      </c>
      <c r="M263" s="148" t="s">
        <v>535</v>
      </c>
      <c r="N263" s="154">
        <v>43860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0">
        <v>144</v>
      </c>
      <c r="B264" s="169">
        <v>43641</v>
      </c>
      <c r="C264" s="169"/>
      <c r="D264" s="170" t="s">
        <v>149</v>
      </c>
      <c r="E264" s="171" t="s">
        <v>565</v>
      </c>
      <c r="F264" s="171">
        <v>386</v>
      </c>
      <c r="G264" s="172"/>
      <c r="H264" s="172">
        <v>395</v>
      </c>
      <c r="I264" s="172">
        <v>452</v>
      </c>
      <c r="J264" s="173" t="s">
        <v>742</v>
      </c>
      <c r="K264" s="174">
        <f t="shared" si="97"/>
        <v>9</v>
      </c>
      <c r="L264" s="175">
        <f t="shared" si="98"/>
        <v>2.3316062176165803E-2</v>
      </c>
      <c r="M264" s="171" t="s">
        <v>656</v>
      </c>
      <c r="N264" s="169">
        <v>43868</v>
      </c>
      <c r="O264" s="1"/>
      <c r="P264" s="1"/>
      <c r="Q264" s="1"/>
      <c r="R264" s="6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0">
        <v>145</v>
      </c>
      <c r="B265" s="169">
        <v>43707</v>
      </c>
      <c r="C265" s="169"/>
      <c r="D265" s="170" t="s">
        <v>130</v>
      </c>
      <c r="E265" s="171" t="s">
        <v>565</v>
      </c>
      <c r="F265" s="171">
        <v>137.5</v>
      </c>
      <c r="G265" s="172"/>
      <c r="H265" s="172">
        <v>138.5</v>
      </c>
      <c r="I265" s="172">
        <v>190</v>
      </c>
      <c r="J265" s="173" t="s">
        <v>760</v>
      </c>
      <c r="K265" s="174">
        <f t="shared" si="97"/>
        <v>1</v>
      </c>
      <c r="L265" s="175">
        <f t="shared" si="98"/>
        <v>7.2727272727272727E-3</v>
      </c>
      <c r="M265" s="171" t="s">
        <v>656</v>
      </c>
      <c r="N265" s="169">
        <v>44432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146</v>
      </c>
      <c r="B266" s="177">
        <v>43731</v>
      </c>
      <c r="C266" s="177"/>
      <c r="D266" s="178" t="s">
        <v>402</v>
      </c>
      <c r="E266" s="179" t="s">
        <v>565</v>
      </c>
      <c r="F266" s="179">
        <v>235</v>
      </c>
      <c r="G266" s="179"/>
      <c r="H266" s="179">
        <v>295</v>
      </c>
      <c r="I266" s="181">
        <v>296</v>
      </c>
      <c r="J266" s="151" t="s">
        <v>743</v>
      </c>
      <c r="K266" s="152">
        <f t="shared" si="97"/>
        <v>60</v>
      </c>
      <c r="L266" s="153">
        <f t="shared" si="98"/>
        <v>0.25531914893617019</v>
      </c>
      <c r="M266" s="148" t="s">
        <v>535</v>
      </c>
      <c r="N266" s="154">
        <v>43844</v>
      </c>
      <c r="O266" s="1"/>
      <c r="P266" s="1"/>
      <c r="Q266" s="1"/>
      <c r="R266" s="6" t="s">
        <v>726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147</v>
      </c>
      <c r="B267" s="177">
        <v>43752</v>
      </c>
      <c r="C267" s="177"/>
      <c r="D267" s="178" t="s">
        <v>744</v>
      </c>
      <c r="E267" s="179" t="s">
        <v>565</v>
      </c>
      <c r="F267" s="179">
        <v>277.5</v>
      </c>
      <c r="G267" s="179"/>
      <c r="H267" s="179">
        <v>333</v>
      </c>
      <c r="I267" s="181">
        <v>333</v>
      </c>
      <c r="J267" s="151" t="s">
        <v>745</v>
      </c>
      <c r="K267" s="152">
        <f t="shared" si="97"/>
        <v>55.5</v>
      </c>
      <c r="L267" s="153">
        <f t="shared" si="98"/>
        <v>0.2</v>
      </c>
      <c r="M267" s="148" t="s">
        <v>535</v>
      </c>
      <c r="N267" s="154">
        <v>43846</v>
      </c>
      <c r="O267" s="1"/>
      <c r="P267" s="1"/>
      <c r="Q267" s="1"/>
      <c r="R267" s="6" t="s">
        <v>722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148</v>
      </c>
      <c r="B268" s="177">
        <v>43752</v>
      </c>
      <c r="C268" s="177"/>
      <c r="D268" s="178" t="s">
        <v>746</v>
      </c>
      <c r="E268" s="179" t="s">
        <v>565</v>
      </c>
      <c r="F268" s="179">
        <v>930</v>
      </c>
      <c r="G268" s="179"/>
      <c r="H268" s="179">
        <v>1165</v>
      </c>
      <c r="I268" s="181">
        <v>1200</v>
      </c>
      <c r="J268" s="151" t="s">
        <v>747</v>
      </c>
      <c r="K268" s="152">
        <f t="shared" si="97"/>
        <v>235</v>
      </c>
      <c r="L268" s="153">
        <f t="shared" si="98"/>
        <v>0.25268817204301075</v>
      </c>
      <c r="M268" s="148" t="s">
        <v>535</v>
      </c>
      <c r="N268" s="154">
        <v>43847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149</v>
      </c>
      <c r="B269" s="177">
        <v>43753</v>
      </c>
      <c r="C269" s="177"/>
      <c r="D269" s="178" t="s">
        <v>748</v>
      </c>
      <c r="E269" s="179" t="s">
        <v>565</v>
      </c>
      <c r="F269" s="149">
        <v>111</v>
      </c>
      <c r="G269" s="179"/>
      <c r="H269" s="179">
        <v>141</v>
      </c>
      <c r="I269" s="181">
        <v>141</v>
      </c>
      <c r="J269" s="151" t="s">
        <v>550</v>
      </c>
      <c r="K269" s="152">
        <f t="shared" si="97"/>
        <v>30</v>
      </c>
      <c r="L269" s="153">
        <f t="shared" si="98"/>
        <v>0.27027027027027029</v>
      </c>
      <c r="M269" s="148" t="s">
        <v>535</v>
      </c>
      <c r="N269" s="154">
        <v>44328</v>
      </c>
      <c r="O269" s="1"/>
      <c r="P269" s="1"/>
      <c r="Q269" s="1"/>
      <c r="R269" s="6" t="s">
        <v>726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150</v>
      </c>
      <c r="B270" s="177">
        <v>43753</v>
      </c>
      <c r="C270" s="177"/>
      <c r="D270" s="178" t="s">
        <v>749</v>
      </c>
      <c r="E270" s="179" t="s">
        <v>565</v>
      </c>
      <c r="F270" s="149">
        <v>296</v>
      </c>
      <c r="G270" s="179"/>
      <c r="H270" s="179">
        <v>370</v>
      </c>
      <c r="I270" s="181">
        <v>370</v>
      </c>
      <c r="J270" s="151" t="s">
        <v>623</v>
      </c>
      <c r="K270" s="152">
        <f t="shared" ref="K270:K289" si="99">H270-F270</f>
        <v>74</v>
      </c>
      <c r="L270" s="153">
        <f t="shared" ref="L270:L289" si="100">K270/F270</f>
        <v>0.25</v>
      </c>
      <c r="M270" s="148" t="s">
        <v>535</v>
      </c>
      <c r="N270" s="154">
        <v>43853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151</v>
      </c>
      <c r="B271" s="177">
        <v>43754</v>
      </c>
      <c r="C271" s="177"/>
      <c r="D271" s="178" t="s">
        <v>750</v>
      </c>
      <c r="E271" s="179" t="s">
        <v>565</v>
      </c>
      <c r="F271" s="149">
        <v>300</v>
      </c>
      <c r="G271" s="179"/>
      <c r="H271" s="179">
        <v>382.5</v>
      </c>
      <c r="I271" s="181">
        <v>344</v>
      </c>
      <c r="J271" s="151" t="s">
        <v>791</v>
      </c>
      <c r="K271" s="152">
        <f t="shared" si="99"/>
        <v>82.5</v>
      </c>
      <c r="L271" s="153">
        <f t="shared" si="100"/>
        <v>0.27500000000000002</v>
      </c>
      <c r="M271" s="148" t="s">
        <v>535</v>
      </c>
      <c r="N271" s="154">
        <v>44238</v>
      </c>
      <c r="O271" s="1"/>
      <c r="P271" s="1"/>
      <c r="Q271" s="1"/>
      <c r="R271" s="6" t="s">
        <v>726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152</v>
      </c>
      <c r="B272" s="177">
        <v>43832</v>
      </c>
      <c r="C272" s="177"/>
      <c r="D272" s="178" t="s">
        <v>751</v>
      </c>
      <c r="E272" s="179" t="s">
        <v>565</v>
      </c>
      <c r="F272" s="149">
        <v>495</v>
      </c>
      <c r="G272" s="179"/>
      <c r="H272" s="179">
        <v>595</v>
      </c>
      <c r="I272" s="181">
        <v>590</v>
      </c>
      <c r="J272" s="151" t="s">
        <v>790</v>
      </c>
      <c r="K272" s="152">
        <f t="shared" si="99"/>
        <v>100</v>
      </c>
      <c r="L272" s="153">
        <f t="shared" si="100"/>
        <v>0.20202020202020202</v>
      </c>
      <c r="M272" s="148" t="s">
        <v>535</v>
      </c>
      <c r="N272" s="154">
        <v>44589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153</v>
      </c>
      <c r="B273" s="177">
        <v>43966</v>
      </c>
      <c r="C273" s="177"/>
      <c r="D273" s="178" t="s">
        <v>71</v>
      </c>
      <c r="E273" s="179" t="s">
        <v>565</v>
      </c>
      <c r="F273" s="149">
        <v>67.5</v>
      </c>
      <c r="G273" s="179"/>
      <c r="H273" s="179">
        <v>86</v>
      </c>
      <c r="I273" s="181">
        <v>86</v>
      </c>
      <c r="J273" s="151" t="s">
        <v>752</v>
      </c>
      <c r="K273" s="152">
        <f t="shared" si="99"/>
        <v>18.5</v>
      </c>
      <c r="L273" s="153">
        <f t="shared" si="100"/>
        <v>0.27407407407407408</v>
      </c>
      <c r="M273" s="148" t="s">
        <v>535</v>
      </c>
      <c r="N273" s="154">
        <v>44008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154</v>
      </c>
      <c r="B274" s="177">
        <v>44035</v>
      </c>
      <c r="C274" s="177"/>
      <c r="D274" s="178" t="s">
        <v>445</v>
      </c>
      <c r="E274" s="179" t="s">
        <v>565</v>
      </c>
      <c r="F274" s="149">
        <v>231</v>
      </c>
      <c r="G274" s="179"/>
      <c r="H274" s="179">
        <v>281</v>
      </c>
      <c r="I274" s="181">
        <v>281</v>
      </c>
      <c r="J274" s="151" t="s">
        <v>623</v>
      </c>
      <c r="K274" s="152">
        <f t="shared" si="99"/>
        <v>50</v>
      </c>
      <c r="L274" s="153">
        <f t="shared" si="100"/>
        <v>0.21645021645021645</v>
      </c>
      <c r="M274" s="148" t="s">
        <v>535</v>
      </c>
      <c r="N274" s="154">
        <v>44358</v>
      </c>
      <c r="O274" s="1"/>
      <c r="P274" s="1"/>
      <c r="Q274" s="1"/>
      <c r="R274" s="6" t="s">
        <v>726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155</v>
      </c>
      <c r="B275" s="177">
        <v>44092</v>
      </c>
      <c r="C275" s="177"/>
      <c r="D275" s="178" t="s">
        <v>386</v>
      </c>
      <c r="E275" s="179" t="s">
        <v>565</v>
      </c>
      <c r="F275" s="179">
        <v>206</v>
      </c>
      <c r="G275" s="179"/>
      <c r="H275" s="179">
        <v>248</v>
      </c>
      <c r="I275" s="181">
        <v>248</v>
      </c>
      <c r="J275" s="151" t="s">
        <v>623</v>
      </c>
      <c r="K275" s="152">
        <f t="shared" si="99"/>
        <v>42</v>
      </c>
      <c r="L275" s="153">
        <f t="shared" si="100"/>
        <v>0.20388349514563106</v>
      </c>
      <c r="M275" s="148" t="s">
        <v>535</v>
      </c>
      <c r="N275" s="154">
        <v>44214</v>
      </c>
      <c r="O275" s="1"/>
      <c r="P275" s="1"/>
      <c r="Q275" s="1"/>
      <c r="R275" s="6" t="s">
        <v>726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156</v>
      </c>
      <c r="B276" s="177">
        <v>44140</v>
      </c>
      <c r="C276" s="177"/>
      <c r="D276" s="178" t="s">
        <v>386</v>
      </c>
      <c r="E276" s="179" t="s">
        <v>565</v>
      </c>
      <c r="F276" s="179">
        <v>182.5</v>
      </c>
      <c r="G276" s="179"/>
      <c r="H276" s="179">
        <v>248</v>
      </c>
      <c r="I276" s="181">
        <v>248</v>
      </c>
      <c r="J276" s="151" t="s">
        <v>623</v>
      </c>
      <c r="K276" s="152">
        <f t="shared" si="99"/>
        <v>65.5</v>
      </c>
      <c r="L276" s="153">
        <f t="shared" si="100"/>
        <v>0.35890410958904112</v>
      </c>
      <c r="M276" s="148" t="s">
        <v>535</v>
      </c>
      <c r="N276" s="154">
        <v>44214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157</v>
      </c>
      <c r="B277" s="177">
        <v>44140</v>
      </c>
      <c r="C277" s="177"/>
      <c r="D277" s="178" t="s">
        <v>314</v>
      </c>
      <c r="E277" s="179" t="s">
        <v>565</v>
      </c>
      <c r="F277" s="179">
        <v>247.5</v>
      </c>
      <c r="G277" s="179"/>
      <c r="H277" s="179">
        <v>320</v>
      </c>
      <c r="I277" s="181">
        <v>320</v>
      </c>
      <c r="J277" s="151" t="s">
        <v>623</v>
      </c>
      <c r="K277" s="152">
        <f t="shared" si="99"/>
        <v>72.5</v>
      </c>
      <c r="L277" s="153">
        <f t="shared" si="100"/>
        <v>0.29292929292929293</v>
      </c>
      <c r="M277" s="148" t="s">
        <v>535</v>
      </c>
      <c r="N277" s="154">
        <v>44323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158</v>
      </c>
      <c r="B278" s="177">
        <v>44140</v>
      </c>
      <c r="C278" s="177"/>
      <c r="D278" s="178" t="s">
        <v>267</v>
      </c>
      <c r="E278" s="179" t="s">
        <v>565</v>
      </c>
      <c r="F278" s="149">
        <v>925</v>
      </c>
      <c r="G278" s="179"/>
      <c r="H278" s="179">
        <v>1095</v>
      </c>
      <c r="I278" s="181">
        <v>1093</v>
      </c>
      <c r="J278" s="151" t="s">
        <v>753</v>
      </c>
      <c r="K278" s="152">
        <f t="shared" si="99"/>
        <v>170</v>
      </c>
      <c r="L278" s="153">
        <f t="shared" si="100"/>
        <v>0.18378378378378379</v>
      </c>
      <c r="M278" s="148" t="s">
        <v>535</v>
      </c>
      <c r="N278" s="154">
        <v>44201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159</v>
      </c>
      <c r="B279" s="177">
        <v>44140</v>
      </c>
      <c r="C279" s="177"/>
      <c r="D279" s="178" t="s">
        <v>330</v>
      </c>
      <c r="E279" s="179" t="s">
        <v>565</v>
      </c>
      <c r="F279" s="149">
        <v>332.5</v>
      </c>
      <c r="G279" s="179"/>
      <c r="H279" s="179">
        <v>393</v>
      </c>
      <c r="I279" s="181">
        <v>406</v>
      </c>
      <c r="J279" s="151" t="s">
        <v>754</v>
      </c>
      <c r="K279" s="152">
        <f t="shared" si="99"/>
        <v>60.5</v>
      </c>
      <c r="L279" s="153">
        <f t="shared" si="100"/>
        <v>0.18195488721804512</v>
      </c>
      <c r="M279" s="148" t="s">
        <v>535</v>
      </c>
      <c r="N279" s="154">
        <v>44256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160</v>
      </c>
      <c r="B280" s="177">
        <v>44141</v>
      </c>
      <c r="C280" s="177"/>
      <c r="D280" s="178" t="s">
        <v>445</v>
      </c>
      <c r="E280" s="179" t="s">
        <v>565</v>
      </c>
      <c r="F280" s="149">
        <v>231</v>
      </c>
      <c r="G280" s="179"/>
      <c r="H280" s="179">
        <v>281</v>
      </c>
      <c r="I280" s="181">
        <v>281</v>
      </c>
      <c r="J280" s="151" t="s">
        <v>623</v>
      </c>
      <c r="K280" s="152">
        <f t="shared" si="99"/>
        <v>50</v>
      </c>
      <c r="L280" s="153">
        <f t="shared" si="100"/>
        <v>0.21645021645021645</v>
      </c>
      <c r="M280" s="148" t="s">
        <v>535</v>
      </c>
      <c r="N280" s="154">
        <v>44358</v>
      </c>
      <c r="O280" s="1"/>
      <c r="P280" s="1"/>
      <c r="Q280" s="1"/>
      <c r="R280" s="6" t="s">
        <v>726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161</v>
      </c>
      <c r="B281" s="177">
        <v>44187</v>
      </c>
      <c r="C281" s="177"/>
      <c r="D281" s="178" t="s">
        <v>421</v>
      </c>
      <c r="E281" s="179" t="s">
        <v>565</v>
      </c>
      <c r="F281" s="149">
        <v>190</v>
      </c>
      <c r="G281" s="179"/>
      <c r="H281" s="179">
        <v>239</v>
      </c>
      <c r="I281" s="181">
        <v>239</v>
      </c>
      <c r="J281" s="151" t="s">
        <v>840</v>
      </c>
      <c r="K281" s="152">
        <f t="shared" si="99"/>
        <v>49</v>
      </c>
      <c r="L281" s="153">
        <f t="shared" si="100"/>
        <v>0.25789473684210529</v>
      </c>
      <c r="M281" s="148" t="s">
        <v>535</v>
      </c>
      <c r="N281" s="154">
        <v>44844</v>
      </c>
      <c r="O281" s="1"/>
      <c r="P281" s="1"/>
      <c r="Q281" s="1"/>
      <c r="R281" s="6" t="s">
        <v>726</v>
      </c>
    </row>
    <row r="282" spans="1:26" ht="12.75" customHeight="1">
      <c r="A282" s="176">
        <v>162</v>
      </c>
      <c r="B282" s="177">
        <v>44258</v>
      </c>
      <c r="C282" s="177"/>
      <c r="D282" s="178" t="s">
        <v>751</v>
      </c>
      <c r="E282" s="179" t="s">
        <v>565</v>
      </c>
      <c r="F282" s="149">
        <v>495</v>
      </c>
      <c r="G282" s="179"/>
      <c r="H282" s="179">
        <v>595</v>
      </c>
      <c r="I282" s="181">
        <v>590</v>
      </c>
      <c r="J282" s="151" t="s">
        <v>790</v>
      </c>
      <c r="K282" s="152">
        <f t="shared" si="99"/>
        <v>100</v>
      </c>
      <c r="L282" s="153">
        <f t="shared" si="100"/>
        <v>0.20202020202020202</v>
      </c>
      <c r="M282" s="148" t="s">
        <v>535</v>
      </c>
      <c r="N282" s="154">
        <v>44589</v>
      </c>
      <c r="O282" s="1"/>
      <c r="P282" s="1"/>
      <c r="R282" s="6" t="s">
        <v>726</v>
      </c>
    </row>
    <row r="283" spans="1:26" ht="12.75" customHeight="1">
      <c r="A283" s="176">
        <v>163</v>
      </c>
      <c r="B283" s="177">
        <v>44274</v>
      </c>
      <c r="C283" s="177"/>
      <c r="D283" s="178" t="s">
        <v>330</v>
      </c>
      <c r="E283" s="179" t="s">
        <v>565</v>
      </c>
      <c r="F283" s="149">
        <v>355</v>
      </c>
      <c r="G283" s="179"/>
      <c r="H283" s="179">
        <v>422.5</v>
      </c>
      <c r="I283" s="181">
        <v>420</v>
      </c>
      <c r="J283" s="151" t="s">
        <v>755</v>
      </c>
      <c r="K283" s="152">
        <f t="shared" si="99"/>
        <v>67.5</v>
      </c>
      <c r="L283" s="153">
        <f t="shared" si="100"/>
        <v>0.19014084507042253</v>
      </c>
      <c r="M283" s="148" t="s">
        <v>535</v>
      </c>
      <c r="N283" s="154">
        <v>44361</v>
      </c>
      <c r="O283" s="1"/>
      <c r="R283" s="194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164</v>
      </c>
      <c r="B284" s="177">
        <v>44295</v>
      </c>
      <c r="C284" s="177"/>
      <c r="D284" s="178" t="s">
        <v>756</v>
      </c>
      <c r="E284" s="179" t="s">
        <v>565</v>
      </c>
      <c r="F284" s="149">
        <v>555</v>
      </c>
      <c r="G284" s="179"/>
      <c r="H284" s="179">
        <v>663</v>
      </c>
      <c r="I284" s="181">
        <v>663</v>
      </c>
      <c r="J284" s="151" t="s">
        <v>757</v>
      </c>
      <c r="K284" s="152">
        <f t="shared" si="99"/>
        <v>108</v>
      </c>
      <c r="L284" s="153">
        <f t="shared" si="100"/>
        <v>0.19459459459459461</v>
      </c>
      <c r="M284" s="148" t="s">
        <v>535</v>
      </c>
      <c r="N284" s="154">
        <v>44321</v>
      </c>
      <c r="O284" s="1"/>
      <c r="P284" s="1"/>
      <c r="Q284" s="1"/>
      <c r="R284" s="194" t="s">
        <v>726</v>
      </c>
    </row>
    <row r="285" spans="1:26" ht="12.75" customHeight="1">
      <c r="A285" s="176">
        <v>165</v>
      </c>
      <c r="B285" s="177">
        <v>44308</v>
      </c>
      <c r="C285" s="177"/>
      <c r="D285" s="178" t="s">
        <v>358</v>
      </c>
      <c r="E285" s="179" t="s">
        <v>565</v>
      </c>
      <c r="F285" s="149">
        <v>126.5</v>
      </c>
      <c r="G285" s="179"/>
      <c r="H285" s="179">
        <v>155</v>
      </c>
      <c r="I285" s="181">
        <v>155</v>
      </c>
      <c r="J285" s="151" t="s">
        <v>623</v>
      </c>
      <c r="K285" s="152">
        <f t="shared" si="99"/>
        <v>28.5</v>
      </c>
      <c r="L285" s="153">
        <f t="shared" si="100"/>
        <v>0.22529644268774704</v>
      </c>
      <c r="M285" s="148" t="s">
        <v>535</v>
      </c>
      <c r="N285" s="154">
        <v>44362</v>
      </c>
      <c r="O285" s="1"/>
      <c r="R285" s="194" t="s">
        <v>726</v>
      </c>
    </row>
    <row r="286" spans="1:26" ht="12.75" customHeight="1">
      <c r="A286" s="219">
        <v>166</v>
      </c>
      <c r="B286" s="220">
        <v>44368</v>
      </c>
      <c r="C286" s="220"/>
      <c r="D286" s="221" t="s">
        <v>375</v>
      </c>
      <c r="E286" s="222" t="s">
        <v>565</v>
      </c>
      <c r="F286" s="223">
        <v>287.5</v>
      </c>
      <c r="G286" s="222"/>
      <c r="H286" s="222">
        <v>245</v>
      </c>
      <c r="I286" s="224">
        <v>344</v>
      </c>
      <c r="J286" s="161" t="s">
        <v>786</v>
      </c>
      <c r="K286" s="162">
        <f t="shared" si="99"/>
        <v>-42.5</v>
      </c>
      <c r="L286" s="163">
        <f t="shared" si="100"/>
        <v>-0.14782608695652175</v>
      </c>
      <c r="M286" s="159" t="s">
        <v>547</v>
      </c>
      <c r="N286" s="156">
        <v>44508</v>
      </c>
      <c r="O286" s="1"/>
      <c r="R286" s="194" t="s">
        <v>726</v>
      </c>
    </row>
    <row r="287" spans="1:26" ht="12.75" customHeight="1">
      <c r="A287" s="176">
        <v>167</v>
      </c>
      <c r="B287" s="177">
        <v>44368</v>
      </c>
      <c r="C287" s="177"/>
      <c r="D287" s="178" t="s">
        <v>445</v>
      </c>
      <c r="E287" s="179" t="s">
        <v>565</v>
      </c>
      <c r="F287" s="149">
        <v>241</v>
      </c>
      <c r="G287" s="179"/>
      <c r="H287" s="179">
        <v>298</v>
      </c>
      <c r="I287" s="181">
        <v>320</v>
      </c>
      <c r="J287" s="151" t="s">
        <v>623</v>
      </c>
      <c r="K287" s="152">
        <f t="shared" si="99"/>
        <v>57</v>
      </c>
      <c r="L287" s="153">
        <f t="shared" si="100"/>
        <v>0.23651452282157676</v>
      </c>
      <c r="M287" s="148" t="s">
        <v>535</v>
      </c>
      <c r="N287" s="154">
        <v>44802</v>
      </c>
      <c r="O287" s="41"/>
      <c r="R287" s="194" t="s">
        <v>726</v>
      </c>
    </row>
    <row r="288" spans="1:26" ht="12.75" customHeight="1">
      <c r="A288" s="176">
        <v>168</v>
      </c>
      <c r="B288" s="177">
        <v>44406</v>
      </c>
      <c r="C288" s="177"/>
      <c r="D288" s="178" t="s">
        <v>358</v>
      </c>
      <c r="E288" s="179" t="s">
        <v>565</v>
      </c>
      <c r="F288" s="149">
        <v>162.5</v>
      </c>
      <c r="G288" s="179"/>
      <c r="H288" s="179">
        <v>200</v>
      </c>
      <c r="I288" s="181">
        <v>200</v>
      </c>
      <c r="J288" s="151" t="s">
        <v>623</v>
      </c>
      <c r="K288" s="152">
        <f t="shared" si="99"/>
        <v>37.5</v>
      </c>
      <c r="L288" s="153">
        <f t="shared" si="100"/>
        <v>0.23076923076923078</v>
      </c>
      <c r="M288" s="148" t="s">
        <v>535</v>
      </c>
      <c r="N288" s="154">
        <v>44802</v>
      </c>
      <c r="O288" s="1"/>
      <c r="R288" s="194" t="s">
        <v>726</v>
      </c>
    </row>
    <row r="289" spans="1:18" ht="12.75" customHeight="1">
      <c r="A289" s="176">
        <v>169</v>
      </c>
      <c r="B289" s="177">
        <v>44462</v>
      </c>
      <c r="C289" s="177"/>
      <c r="D289" s="178" t="s">
        <v>762</v>
      </c>
      <c r="E289" s="179" t="s">
        <v>565</v>
      </c>
      <c r="F289" s="149">
        <v>1235</v>
      </c>
      <c r="G289" s="179"/>
      <c r="H289" s="179">
        <v>1505</v>
      </c>
      <c r="I289" s="181">
        <v>1500</v>
      </c>
      <c r="J289" s="151" t="s">
        <v>623</v>
      </c>
      <c r="K289" s="152">
        <f t="shared" si="99"/>
        <v>270</v>
      </c>
      <c r="L289" s="153">
        <f t="shared" si="100"/>
        <v>0.21862348178137653</v>
      </c>
      <c r="M289" s="148" t="s">
        <v>535</v>
      </c>
      <c r="N289" s="154">
        <v>44564</v>
      </c>
      <c r="O289" s="1"/>
      <c r="R289" s="194" t="s">
        <v>726</v>
      </c>
    </row>
    <row r="290" spans="1:18" ht="12.75" customHeight="1">
      <c r="A290" s="206">
        <v>170</v>
      </c>
      <c r="B290" s="207">
        <v>44480</v>
      </c>
      <c r="C290" s="207"/>
      <c r="D290" s="208" t="s">
        <v>764</v>
      </c>
      <c r="E290" s="209" t="s">
        <v>565</v>
      </c>
      <c r="F290" s="54">
        <v>58.75</v>
      </c>
      <c r="G290" s="209"/>
      <c r="H290" s="329"/>
      <c r="I290" s="213"/>
      <c r="J290" s="330" t="s">
        <v>538</v>
      </c>
      <c r="K290" s="206"/>
      <c r="L290" s="207"/>
      <c r="M290" s="207"/>
      <c r="N290" s="208"/>
      <c r="O290" s="41"/>
      <c r="R290" s="194" t="s">
        <v>726</v>
      </c>
    </row>
    <row r="291" spans="1:18" ht="12.75" customHeight="1">
      <c r="A291" s="210">
        <v>171</v>
      </c>
      <c r="B291" s="211">
        <v>44481</v>
      </c>
      <c r="C291" s="211"/>
      <c r="D291" s="212" t="s">
        <v>256</v>
      </c>
      <c r="E291" s="213" t="s">
        <v>565</v>
      </c>
      <c r="F291" s="214" t="s">
        <v>766</v>
      </c>
      <c r="G291" s="213"/>
      <c r="H291" s="213"/>
      <c r="I291" s="213">
        <v>380</v>
      </c>
      <c r="J291" s="215" t="s">
        <v>538</v>
      </c>
      <c r="K291" s="210"/>
      <c r="L291" s="211"/>
      <c r="M291" s="211"/>
      <c r="N291" s="212"/>
      <c r="O291" s="41"/>
      <c r="R291" s="194" t="s">
        <v>726</v>
      </c>
    </row>
    <row r="292" spans="1:18" ht="12.75" customHeight="1">
      <c r="A292" s="176">
        <v>172</v>
      </c>
      <c r="B292" s="177">
        <v>44481</v>
      </c>
      <c r="C292" s="177"/>
      <c r="D292" s="178" t="s">
        <v>381</v>
      </c>
      <c r="E292" s="179" t="s">
        <v>565</v>
      </c>
      <c r="F292" s="149">
        <v>45.5</v>
      </c>
      <c r="G292" s="179"/>
      <c r="H292" s="179">
        <v>56.5</v>
      </c>
      <c r="I292" s="181">
        <v>56</v>
      </c>
      <c r="J292" s="151" t="s">
        <v>863</v>
      </c>
      <c r="K292" s="152">
        <f>H292-F292</f>
        <v>11</v>
      </c>
      <c r="L292" s="153">
        <f>K292/F292</f>
        <v>0.24175824175824176</v>
      </c>
      <c r="M292" s="148" t="s">
        <v>535</v>
      </c>
      <c r="N292" s="154">
        <v>44881</v>
      </c>
      <c r="O292" s="41"/>
      <c r="R292" s="194"/>
    </row>
    <row r="293" spans="1:18" ht="12.75" customHeight="1">
      <c r="A293" s="176">
        <v>173</v>
      </c>
      <c r="B293" s="177">
        <v>44551</v>
      </c>
      <c r="C293" s="177"/>
      <c r="D293" s="178" t="s">
        <v>118</v>
      </c>
      <c r="E293" s="179" t="s">
        <v>565</v>
      </c>
      <c r="F293" s="149">
        <v>2300</v>
      </c>
      <c r="G293" s="179"/>
      <c r="H293" s="179">
        <f>(2820+2200)/2</f>
        <v>2510</v>
      </c>
      <c r="I293" s="181">
        <v>3000</v>
      </c>
      <c r="J293" s="151" t="s">
        <v>798</v>
      </c>
      <c r="K293" s="152">
        <f>H293-F293</f>
        <v>210</v>
      </c>
      <c r="L293" s="153">
        <f>K293/F293</f>
        <v>9.1304347826086957E-2</v>
      </c>
      <c r="M293" s="148" t="s">
        <v>535</v>
      </c>
      <c r="N293" s="154">
        <v>44649</v>
      </c>
      <c r="O293" s="1"/>
      <c r="R293" s="194"/>
    </row>
    <row r="294" spans="1:18" ht="12.75" customHeight="1">
      <c r="A294" s="216">
        <v>174</v>
      </c>
      <c r="B294" s="211">
        <v>44606</v>
      </c>
      <c r="C294" s="216"/>
      <c r="D294" s="216" t="s">
        <v>400</v>
      </c>
      <c r="E294" s="213" t="s">
        <v>565</v>
      </c>
      <c r="F294" s="213" t="s">
        <v>793</v>
      </c>
      <c r="G294" s="213"/>
      <c r="H294" s="213"/>
      <c r="I294" s="213">
        <v>764</v>
      </c>
      <c r="J294" s="213" t="s">
        <v>538</v>
      </c>
      <c r="K294" s="213"/>
      <c r="L294" s="213"/>
      <c r="M294" s="213"/>
      <c r="N294" s="216"/>
      <c r="O294" s="41"/>
      <c r="R294" s="194"/>
    </row>
    <row r="295" spans="1:18" ht="12.75" customHeight="1">
      <c r="A295" s="176">
        <v>175</v>
      </c>
      <c r="B295" s="177">
        <v>44613</v>
      </c>
      <c r="C295" s="177"/>
      <c r="D295" s="178" t="s">
        <v>762</v>
      </c>
      <c r="E295" s="179" t="s">
        <v>565</v>
      </c>
      <c r="F295" s="149">
        <v>1255</v>
      </c>
      <c r="G295" s="179"/>
      <c r="H295" s="179">
        <v>1515</v>
      </c>
      <c r="I295" s="181">
        <v>1510</v>
      </c>
      <c r="J295" s="151" t="s">
        <v>623</v>
      </c>
      <c r="K295" s="152">
        <f>H295-F295</f>
        <v>260</v>
      </c>
      <c r="L295" s="153">
        <f>K295/F295</f>
        <v>0.20717131474103587</v>
      </c>
      <c r="M295" s="148" t="s">
        <v>535</v>
      </c>
      <c r="N295" s="154">
        <v>44834</v>
      </c>
      <c r="O295" s="41"/>
      <c r="R295" s="194"/>
    </row>
    <row r="296" spans="1:18" ht="12.75" customHeight="1">
      <c r="A296">
        <v>176</v>
      </c>
      <c r="B296" s="211">
        <v>44670</v>
      </c>
      <c r="C296" s="211"/>
      <c r="D296" s="216" t="s">
        <v>500</v>
      </c>
      <c r="E296" s="241" t="s">
        <v>565</v>
      </c>
      <c r="F296" s="213" t="s">
        <v>800</v>
      </c>
      <c r="G296" s="213"/>
      <c r="H296" s="213"/>
      <c r="I296" s="213">
        <v>553</v>
      </c>
      <c r="J296" s="213" t="s">
        <v>538</v>
      </c>
      <c r="K296" s="213"/>
      <c r="L296" s="213"/>
      <c r="M296" s="213"/>
      <c r="N296" s="213"/>
      <c r="O296" s="41"/>
      <c r="R296" s="194"/>
    </row>
    <row r="297" spans="1:18" ht="12.75" customHeight="1">
      <c r="A297" s="176">
        <v>177</v>
      </c>
      <c r="B297" s="177">
        <v>44746</v>
      </c>
      <c r="C297" s="177"/>
      <c r="D297" s="178" t="s">
        <v>833</v>
      </c>
      <c r="E297" s="179" t="s">
        <v>565</v>
      </c>
      <c r="F297" s="149">
        <v>207.5</v>
      </c>
      <c r="G297" s="179"/>
      <c r="H297" s="179">
        <v>254</v>
      </c>
      <c r="I297" s="181">
        <v>254</v>
      </c>
      <c r="J297" s="151" t="s">
        <v>623</v>
      </c>
      <c r="K297" s="152">
        <f>H297-F297</f>
        <v>46.5</v>
      </c>
      <c r="L297" s="153">
        <f>K297/F297</f>
        <v>0.22409638554216868</v>
      </c>
      <c r="M297" s="148" t="s">
        <v>535</v>
      </c>
      <c r="N297" s="154">
        <v>44792</v>
      </c>
      <c r="O297" s="1"/>
      <c r="R297" s="194"/>
    </row>
    <row r="298" spans="1:18" ht="12.75" customHeight="1">
      <c r="A298" s="176">
        <v>178</v>
      </c>
      <c r="B298" s="177">
        <v>44775</v>
      </c>
      <c r="C298" s="177"/>
      <c r="D298" s="178" t="s">
        <v>447</v>
      </c>
      <c r="E298" s="179" t="s">
        <v>565</v>
      </c>
      <c r="F298" s="149">
        <v>31.25</v>
      </c>
      <c r="G298" s="179"/>
      <c r="H298" s="179">
        <v>38.75</v>
      </c>
      <c r="I298" s="181">
        <v>38</v>
      </c>
      <c r="J298" s="151" t="s">
        <v>623</v>
      </c>
      <c r="K298" s="152">
        <f>H298-F298</f>
        <v>7.5</v>
      </c>
      <c r="L298" s="153">
        <f>K298/F298</f>
        <v>0.24</v>
      </c>
      <c r="M298" s="148" t="s">
        <v>535</v>
      </c>
      <c r="N298" s="154">
        <v>44844</v>
      </c>
      <c r="O298" s="41"/>
      <c r="R298" s="54"/>
    </row>
    <row r="299" spans="1:18" ht="12.75" customHeight="1">
      <c r="A299" s="210">
        <v>179</v>
      </c>
      <c r="B299" s="211">
        <v>44841</v>
      </c>
      <c r="C299" s="216"/>
      <c r="D299" s="216" t="s">
        <v>838</v>
      </c>
      <c r="E299" s="241" t="s">
        <v>565</v>
      </c>
      <c r="F299" s="213" t="s">
        <v>839</v>
      </c>
      <c r="G299" s="213"/>
      <c r="H299" s="213"/>
      <c r="I299" s="213">
        <v>840</v>
      </c>
      <c r="J299" s="213" t="s">
        <v>538</v>
      </c>
      <c r="K299" s="213"/>
      <c r="L299" s="213"/>
      <c r="M299" s="213"/>
      <c r="N299" s="213"/>
      <c r="O299" s="41"/>
      <c r="Q299" s="197"/>
      <c r="R299" s="54"/>
    </row>
    <row r="300" spans="1:18" ht="12.75" customHeight="1">
      <c r="A300" s="210">
        <v>180</v>
      </c>
      <c r="B300" s="211">
        <v>44844</v>
      </c>
      <c r="C300" s="216"/>
      <c r="D300" s="216" t="s">
        <v>402</v>
      </c>
      <c r="E300" s="241" t="s">
        <v>565</v>
      </c>
      <c r="F300" s="213" t="s">
        <v>841</v>
      </c>
      <c r="G300" s="213"/>
      <c r="H300" s="213"/>
      <c r="I300" s="213">
        <v>291</v>
      </c>
      <c r="J300" s="213" t="s">
        <v>538</v>
      </c>
      <c r="K300" s="213"/>
      <c r="L300" s="213"/>
      <c r="M300" s="213"/>
      <c r="N300" s="213"/>
      <c r="O300" s="41"/>
      <c r="Q300" s="197"/>
      <c r="R300" s="54"/>
    </row>
    <row r="301" spans="1:18" ht="12.75" customHeight="1">
      <c r="A301" s="210">
        <v>181</v>
      </c>
      <c r="B301" s="211">
        <v>44845</v>
      </c>
      <c r="C301" s="216"/>
      <c r="D301" s="216" t="s">
        <v>400</v>
      </c>
      <c r="E301" s="241" t="s">
        <v>565</v>
      </c>
      <c r="F301" s="213" t="s">
        <v>862</v>
      </c>
      <c r="G301" s="213"/>
      <c r="H301" s="213"/>
      <c r="I301" s="213">
        <v>765</v>
      </c>
      <c r="J301" s="213" t="s">
        <v>538</v>
      </c>
      <c r="K301" s="213"/>
      <c r="L301" s="213"/>
      <c r="M301" s="213"/>
      <c r="N301" s="213"/>
      <c r="O301" s="41"/>
      <c r="Q301" s="197"/>
      <c r="R301" s="54"/>
    </row>
    <row r="302" spans="1:18" ht="12.75" customHeight="1">
      <c r="A302" s="285">
        <v>182</v>
      </c>
      <c r="B302" s="211">
        <v>44981</v>
      </c>
      <c r="C302" s="211"/>
      <c r="D302" s="216" t="s">
        <v>819</v>
      </c>
      <c r="E302" s="241" t="s">
        <v>565</v>
      </c>
      <c r="F302" s="241" t="s">
        <v>872</v>
      </c>
      <c r="G302" s="213"/>
      <c r="H302" s="213"/>
      <c r="I302" s="213">
        <v>2080</v>
      </c>
      <c r="J302" s="213" t="s">
        <v>538</v>
      </c>
      <c r="K302" s="213"/>
      <c r="L302" s="213"/>
      <c r="M302" s="213"/>
      <c r="N302" s="213"/>
      <c r="O302" s="41"/>
      <c r="R302" s="54"/>
    </row>
    <row r="303" spans="1:18" ht="12.75" customHeight="1">
      <c r="A303" s="366">
        <v>183</v>
      </c>
      <c r="B303" s="367">
        <v>44986</v>
      </c>
      <c r="C303" s="368"/>
      <c r="D303" s="368" t="s">
        <v>447</v>
      </c>
      <c r="E303" s="369" t="s">
        <v>565</v>
      </c>
      <c r="F303" s="370">
        <v>57.5</v>
      </c>
      <c r="G303" s="370"/>
      <c r="H303" s="370">
        <v>92.5</v>
      </c>
      <c r="I303" s="370">
        <v>120</v>
      </c>
      <c r="J303" s="370" t="s">
        <v>1004</v>
      </c>
      <c r="K303" s="371">
        <f>H303-F303</f>
        <v>35</v>
      </c>
      <c r="L303" s="372">
        <f>K303/F303</f>
        <v>0.60869565217391308</v>
      </c>
      <c r="M303" s="373" t="s">
        <v>535</v>
      </c>
      <c r="N303" s="374">
        <v>45041</v>
      </c>
      <c r="O303" s="41"/>
      <c r="R303" s="54"/>
    </row>
    <row r="304" spans="1:18" ht="12.75" customHeight="1">
      <c r="A304" s="285">
        <v>184</v>
      </c>
      <c r="B304" s="211">
        <v>45008</v>
      </c>
      <c r="C304" s="211"/>
      <c r="D304" s="216" t="s">
        <v>460</v>
      </c>
      <c r="E304" s="241" t="s">
        <v>565</v>
      </c>
      <c r="F304" s="241" t="s">
        <v>885</v>
      </c>
      <c r="G304" s="213"/>
      <c r="H304" s="213"/>
      <c r="I304" s="213">
        <v>3523</v>
      </c>
      <c r="J304" s="213" t="s">
        <v>538</v>
      </c>
      <c r="K304" s="213"/>
      <c r="L304" s="213"/>
      <c r="M304" s="213"/>
      <c r="N304" s="213"/>
      <c r="O304" s="41"/>
      <c r="R304" s="54"/>
    </row>
    <row r="305" spans="1:18" ht="12.75" customHeight="1">
      <c r="A305" s="210">
        <v>185</v>
      </c>
      <c r="B305" s="211">
        <v>45027</v>
      </c>
      <c r="C305" s="216"/>
      <c r="D305" s="216" t="s">
        <v>924</v>
      </c>
      <c r="E305" s="241" t="s">
        <v>565</v>
      </c>
      <c r="F305" s="213" t="s">
        <v>925</v>
      </c>
      <c r="G305" s="213"/>
      <c r="H305" s="213"/>
      <c r="I305" s="213">
        <v>810</v>
      </c>
      <c r="J305" s="213" t="s">
        <v>538</v>
      </c>
      <c r="K305" s="213"/>
      <c r="L305" s="213"/>
      <c r="M305" s="213"/>
      <c r="N305" s="213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B307" s="195" t="s">
        <v>758</v>
      </c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196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196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53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</sheetData>
  <autoFilter ref="R1:R306"/>
  <mergeCells count="10">
    <mergeCell ref="O61:O62"/>
    <mergeCell ref="P61:P62"/>
    <mergeCell ref="B93:B94"/>
    <mergeCell ref="A93:A94"/>
    <mergeCell ref="J93:J94"/>
    <mergeCell ref="A61:A62"/>
    <mergeCell ref="B61:B62"/>
    <mergeCell ref="J61:J62"/>
    <mergeCell ref="O93:O94"/>
    <mergeCell ref="P93:P9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2023-04-28T02:45:18Z</dcterms:modified>
</cp:coreProperties>
</file>